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2"/>
  </bookViews>
  <sheets>
    <sheet name="Рейтинг" sheetId="4" r:id="rId1"/>
    <sheet name="Очки" sheetId="5" r:id="rId2"/>
    <sheet name="19.06" sheetId="43" r:id="rId3"/>
    <sheet name="форма (21)" sheetId="55" r:id="rId4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W12" i="43" l="1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C34" i="55" l="1"/>
  <c r="W33" i="55"/>
  <c r="V33" i="55"/>
  <c r="S33" i="55"/>
  <c r="R33" i="55"/>
  <c r="O33" i="55"/>
  <c r="N33" i="55"/>
  <c r="W32" i="55"/>
  <c r="V32" i="55"/>
  <c r="S32" i="55"/>
  <c r="R32" i="55"/>
  <c r="O32" i="55"/>
  <c r="N32" i="55"/>
  <c r="W31" i="55"/>
  <c r="V31" i="55"/>
  <c r="S31" i="55"/>
  <c r="R31" i="55"/>
  <c r="O31" i="55"/>
  <c r="N31" i="55"/>
  <c r="W30" i="55"/>
  <c r="V30" i="55"/>
  <c r="S30" i="55"/>
  <c r="R30" i="55"/>
  <c r="O30" i="55"/>
  <c r="N30" i="55"/>
  <c r="W29" i="55"/>
  <c r="V29" i="55"/>
  <c r="S29" i="55"/>
  <c r="R29" i="55"/>
  <c r="O29" i="55"/>
  <c r="N29" i="55"/>
  <c r="W28" i="55"/>
  <c r="V28" i="55"/>
  <c r="S28" i="55"/>
  <c r="R28" i="55"/>
  <c r="O28" i="55"/>
  <c r="N28" i="55"/>
  <c r="W27" i="55"/>
  <c r="V27" i="55"/>
  <c r="S27" i="55"/>
  <c r="R27" i="55"/>
  <c r="O27" i="55"/>
  <c r="N27" i="55"/>
  <c r="W26" i="55"/>
  <c r="V26" i="55"/>
  <c r="S26" i="55"/>
  <c r="R26" i="55"/>
  <c r="O26" i="55"/>
  <c r="N26" i="55"/>
  <c r="W25" i="55"/>
  <c r="V25" i="55"/>
  <c r="S25" i="55"/>
  <c r="R25" i="55"/>
  <c r="O25" i="55"/>
  <c r="N25" i="55"/>
  <c r="W24" i="55"/>
  <c r="V24" i="55"/>
  <c r="S24" i="55"/>
  <c r="R24" i="55"/>
  <c r="O24" i="55"/>
  <c r="N24" i="55"/>
  <c r="W23" i="55"/>
  <c r="V23" i="55"/>
  <c r="S23" i="55"/>
  <c r="R23" i="55"/>
  <c r="O23" i="55"/>
  <c r="N23" i="55"/>
  <c r="W22" i="55"/>
  <c r="V22" i="55"/>
  <c r="S22" i="55"/>
  <c r="R22" i="55"/>
  <c r="O22" i="55"/>
  <c r="N22" i="55"/>
  <c r="W21" i="55"/>
  <c r="V21" i="55"/>
  <c r="S21" i="55"/>
  <c r="R21" i="55"/>
  <c r="O21" i="55"/>
  <c r="N21" i="55"/>
  <c r="W20" i="55"/>
  <c r="V20" i="55"/>
  <c r="S20" i="55"/>
  <c r="R20" i="55"/>
  <c r="O20" i="55"/>
  <c r="N20" i="55"/>
  <c r="W19" i="55"/>
  <c r="V19" i="55"/>
  <c r="S19" i="55"/>
  <c r="R19" i="55"/>
  <c r="O19" i="55"/>
  <c r="N19" i="55"/>
  <c r="W18" i="55"/>
  <c r="V18" i="55"/>
  <c r="S18" i="55"/>
  <c r="R18" i="55"/>
  <c r="O18" i="55"/>
  <c r="N18" i="55"/>
  <c r="W17" i="55"/>
  <c r="V17" i="55"/>
  <c r="S17" i="55"/>
  <c r="R17" i="55"/>
  <c r="O17" i="55"/>
  <c r="N17" i="55"/>
  <c r="W16" i="55"/>
  <c r="V16" i="55"/>
  <c r="S16" i="55"/>
  <c r="R16" i="55"/>
  <c r="O16" i="55"/>
  <c r="N16" i="55"/>
  <c r="W15" i="55"/>
  <c r="V15" i="55"/>
  <c r="S15" i="55"/>
  <c r="R15" i="55"/>
  <c r="O15" i="55"/>
  <c r="N15" i="55"/>
  <c r="W14" i="55"/>
  <c r="V14" i="55"/>
  <c r="S14" i="55"/>
  <c r="R14" i="55"/>
  <c r="O14" i="55"/>
  <c r="N14" i="55"/>
  <c r="W13" i="55"/>
  <c r="V13" i="55"/>
  <c r="S13" i="55"/>
  <c r="R13" i="55"/>
  <c r="O13" i="55"/>
  <c r="N13" i="55"/>
  <c r="W12" i="55"/>
  <c r="V12" i="55"/>
  <c r="S12" i="55"/>
  <c r="R12" i="55"/>
  <c r="O12" i="55"/>
  <c r="N12" i="55"/>
  <c r="W11" i="55"/>
  <c r="V11" i="55"/>
  <c r="S11" i="55"/>
  <c r="R11" i="55"/>
  <c r="O11" i="55"/>
  <c r="N11" i="55"/>
  <c r="W10" i="55"/>
  <c r="V10" i="55"/>
  <c r="S10" i="55"/>
  <c r="R10" i="55"/>
  <c r="O10" i="55"/>
  <c r="N10" i="55"/>
  <c r="W9" i="55"/>
  <c r="V9" i="55"/>
  <c r="S9" i="55"/>
  <c r="R9" i="55"/>
  <c r="O9" i="55"/>
  <c r="N9" i="55"/>
  <c r="W8" i="55"/>
  <c r="V8" i="55"/>
  <c r="S8" i="55"/>
  <c r="R8" i="55"/>
  <c r="O8" i="55"/>
  <c r="N8" i="55"/>
  <c r="W7" i="55"/>
  <c r="V7" i="55"/>
  <c r="S7" i="55"/>
  <c r="R7" i="55"/>
  <c r="O7" i="55"/>
  <c r="N7" i="55"/>
  <c r="W6" i="55"/>
  <c r="V6" i="55"/>
  <c r="S6" i="55"/>
  <c r="R6" i="55"/>
  <c r="O6" i="55"/>
  <c r="N6" i="55"/>
  <c r="AA3" i="55"/>
  <c r="AB6" i="55" l="1"/>
  <c r="A6" i="55" s="1"/>
  <c r="AB7" i="55"/>
  <c r="A7" i="55" s="1"/>
  <c r="AB8" i="55"/>
  <c r="A8" i="55" s="1"/>
  <c r="AB9" i="55"/>
  <c r="A9" i="55" s="1"/>
  <c r="AB10" i="55"/>
  <c r="A10" i="55" s="1"/>
  <c r="AB11" i="55"/>
  <c r="A11" i="55" s="1"/>
  <c r="AB12" i="55"/>
  <c r="A12" i="55" s="1"/>
  <c r="AB13" i="55"/>
  <c r="A13" i="55" s="1"/>
  <c r="AB14" i="55"/>
  <c r="A14" i="55" s="1"/>
  <c r="AB15" i="55"/>
  <c r="A15" i="55" s="1"/>
  <c r="AB16" i="55"/>
  <c r="A16" i="55" s="1"/>
  <c r="AB17" i="55"/>
  <c r="A17" i="55" s="1"/>
  <c r="AB18" i="55"/>
  <c r="A18" i="55" s="1"/>
  <c r="AB19" i="55"/>
  <c r="A19" i="55" s="1"/>
  <c r="AB20" i="55"/>
  <c r="A20" i="55" s="1"/>
  <c r="AB21" i="55"/>
  <c r="A21" i="55" s="1"/>
  <c r="AB22" i="55"/>
  <c r="A22" i="55" s="1"/>
  <c r="AB23" i="55"/>
  <c r="A23" i="55" s="1"/>
  <c r="AB24" i="55"/>
  <c r="A24" i="55" s="1"/>
  <c r="AB25" i="55"/>
  <c r="A25" i="55" s="1"/>
  <c r="AB26" i="55"/>
  <c r="A26" i="55" s="1"/>
  <c r="AB27" i="55"/>
  <c r="A27" i="55" s="1"/>
  <c r="AB28" i="55"/>
  <c r="A28" i="55" s="1"/>
  <c r="AB29" i="55"/>
  <c r="A29" i="55" s="1"/>
  <c r="AB30" i="55"/>
  <c r="A30" i="55" s="1"/>
  <c r="AB31" i="55"/>
  <c r="A31" i="55" s="1"/>
  <c r="AB32" i="55"/>
  <c r="A32" i="55" s="1"/>
  <c r="AB33" i="55"/>
  <c r="A33" i="55" s="1"/>
  <c r="C45" i="43" l="1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16" i="4"/>
  <c r="F16" i="4" s="1"/>
  <c r="D40" i="4"/>
  <c r="F40" i="4" s="1"/>
  <c r="D41" i="4"/>
  <c r="F41" i="4" s="1"/>
  <c r="H41" i="4" s="1"/>
  <c r="J41" i="4" s="1"/>
  <c r="L41" i="4" s="1"/>
  <c r="N41" i="4" s="1"/>
  <c r="D34" i="4"/>
  <c r="F34" i="4" s="1"/>
  <c r="H34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6" i="4"/>
  <c r="F36" i="4" s="1"/>
  <c r="H36" i="4" s="1"/>
  <c r="J36" i="4" s="1"/>
  <c r="L36" i="4" s="1"/>
  <c r="D42" i="4"/>
  <c r="F42" i="4" s="1"/>
  <c r="H42" i="4" s="1"/>
  <c r="J42" i="4" s="1"/>
  <c r="L42" i="4" s="1"/>
  <c r="N42" i="4" s="1"/>
  <c r="D20" i="4"/>
  <c r="F20" i="4" s="1"/>
  <c r="D10" i="4"/>
  <c r="F10" i="4" s="1"/>
  <c r="D38" i="4"/>
  <c r="F38" i="4" s="1"/>
  <c r="H38" i="4" s="1"/>
  <c r="D14" i="4"/>
  <c r="F14" i="4" s="1"/>
  <c r="H14" i="4" s="1"/>
  <c r="D27" i="4"/>
  <c r="F27" i="4" s="1"/>
  <c r="D15" i="4"/>
  <c r="F15" i="4" s="1"/>
  <c r="H15" i="4" s="1"/>
  <c r="D7" i="4"/>
  <c r="F7" i="4" s="1"/>
  <c r="D43" i="4"/>
  <c r="F43" i="4" s="1"/>
  <c r="D32" i="4"/>
  <c r="F32" i="4" s="1"/>
  <c r="D28" i="4"/>
  <c r="F28" i="4" s="1"/>
  <c r="D31" i="4"/>
  <c r="F31" i="4" s="1"/>
  <c r="D17" i="4"/>
  <c r="D37" i="4"/>
  <c r="F37" i="4" s="1"/>
  <c r="D8" i="4"/>
  <c r="F8" i="4" s="1"/>
  <c r="F53" i="4"/>
  <c r="H53" i="4" s="1"/>
  <c r="J53" i="4" s="1"/>
  <c r="L53" i="4" s="1"/>
  <c r="N53" i="4" s="1"/>
  <c r="P53" i="4" s="1"/>
  <c r="R53" i="4" s="1"/>
  <c r="T53" i="4" s="1"/>
  <c r="V53" i="4" s="1"/>
  <c r="D21" i="4"/>
  <c r="F21" i="4" s="1"/>
  <c r="D25" i="4"/>
  <c r="F25" i="4" s="1"/>
  <c r="D22" i="4"/>
  <c r="F22" i="4" s="1"/>
  <c r="H22" i="4" s="1"/>
  <c r="J22" i="4" s="1"/>
  <c r="L22" i="4" s="1"/>
  <c r="D24" i="4"/>
  <c r="F24" i="4" s="1"/>
  <c r="D18" i="4"/>
  <c r="F18" i="4" s="1"/>
  <c r="D19" i="4"/>
  <c r="F19" i="4" s="1"/>
  <c r="D35" i="4"/>
  <c r="F35" i="4" s="1"/>
  <c r="D33" i="4"/>
  <c r="F33" i="4" s="1"/>
  <c r="H33" i="4" s="1"/>
  <c r="D6" i="4"/>
  <c r="F6" i="4" s="1"/>
  <c r="D13" i="4"/>
  <c r="F13" i="4" s="1"/>
  <c r="D11" i="4"/>
  <c r="F11" i="4" s="1"/>
  <c r="H11" i="4" s="1"/>
  <c r="J11" i="4" s="1"/>
  <c r="D29" i="4"/>
  <c r="F29" i="4" s="1"/>
  <c r="H29" i="4" s="1"/>
  <c r="D24" i="5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6" i="4"/>
  <c r="F26" i="4" s="1"/>
  <c r="D39" i="4"/>
  <c r="F39" i="4" s="1"/>
  <c r="D23" i="4"/>
  <c r="F23" i="4" s="1"/>
  <c r="H23" i="4" s="1"/>
  <c r="T22" i="5"/>
  <c r="X22" i="5"/>
  <c r="X23" i="5"/>
  <c r="P22" i="5"/>
  <c r="P23" i="5"/>
  <c r="P24" i="5"/>
  <c r="P25" i="5"/>
  <c r="P26" i="5"/>
  <c r="D12" i="4"/>
  <c r="F12" i="4" s="1"/>
  <c r="H12" i="4" s="1"/>
  <c r="J12" i="4" s="1"/>
  <c r="D9" i="4"/>
  <c r="F9" i="4" s="1"/>
  <c r="H13" i="4" s="1"/>
  <c r="D30" i="4"/>
  <c r="F30" i="4" s="1"/>
  <c r="D5" i="4"/>
  <c r="F5" i="4" s="1"/>
  <c r="H9" i="4" s="1"/>
  <c r="J9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9" i="4"/>
  <c r="F17" i="4"/>
  <c r="P56" i="4"/>
  <c r="R56" i="4" s="1"/>
  <c r="T56" i="4" s="1"/>
  <c r="V56" i="4" s="1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V24" i="5"/>
  <c r="U24" i="5"/>
  <c r="R54" i="4"/>
  <c r="S25" i="5"/>
  <c r="S26" i="5"/>
  <c r="Q24" i="5"/>
  <c r="P30" i="5"/>
  <c r="P31" i="5"/>
  <c r="R24" i="5"/>
  <c r="T25" i="5"/>
  <c r="Q25" i="5"/>
  <c r="R25" i="5"/>
  <c r="T54" i="4"/>
  <c r="U25" i="5"/>
  <c r="V25" i="5"/>
  <c r="R26" i="5"/>
  <c r="Q26" i="5"/>
  <c r="Q27" i="5"/>
  <c r="S27" i="5"/>
  <c r="S28" i="5"/>
  <c r="T26" i="5"/>
  <c r="U26" i="5"/>
  <c r="V54" i="4"/>
  <c r="T27" i="5"/>
  <c r="R27" i="5"/>
  <c r="Q28" i="5"/>
  <c r="Q29" i="5"/>
  <c r="Q30" i="5"/>
  <c r="R28" i="5"/>
  <c r="R29" i="5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S20" i="43" l="1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1" i="4"/>
  <c r="P41" i="4"/>
  <c r="J23" i="4"/>
  <c r="J34" i="4"/>
  <c r="L34" i="4" s="1"/>
  <c r="N34" i="4" s="1"/>
  <c r="P34" i="4" s="1"/>
  <c r="P42" i="4"/>
  <c r="H7" i="4"/>
  <c r="H37" i="4"/>
  <c r="H32" i="4"/>
  <c r="J33" i="4" s="1"/>
  <c r="J39" i="4"/>
  <c r="J38" i="4"/>
  <c r="H17" i="4"/>
  <c r="H40" i="4"/>
  <c r="J37" i="4" s="1"/>
  <c r="H24" i="4"/>
  <c r="J15" i="4" s="1"/>
  <c r="L11" i="4" s="1"/>
  <c r="N11" i="4" s="1"/>
  <c r="H25" i="4"/>
  <c r="H27" i="4"/>
  <c r="J14" i="4" s="1"/>
  <c r="H43" i="4"/>
  <c r="H16" i="4"/>
  <c r="H8" i="4"/>
  <c r="H20" i="4"/>
  <c r="H10" i="4"/>
  <c r="H30" i="4"/>
  <c r="J24" i="4" s="1"/>
  <c r="H35" i="4"/>
  <c r="H26" i="4"/>
  <c r="J27" i="4" s="1"/>
  <c r="H18" i="4"/>
  <c r="J43" i="4" s="1"/>
  <c r="H28" i="4"/>
  <c r="J28" i="4" s="1"/>
  <c r="L39" i="4" s="1"/>
  <c r="H21" i="4"/>
  <c r="J31" i="4" s="1"/>
  <c r="H5" i="4"/>
  <c r="J5" i="4" s="1"/>
  <c r="H6" i="4"/>
  <c r="J13" i="4" s="1"/>
  <c r="H19" i="4"/>
  <c r="J29" i="4" s="1"/>
  <c r="L12" i="4" s="1"/>
  <c r="W23" i="43"/>
  <c r="W8" i="43"/>
  <c r="W7" i="43"/>
  <c r="W9" i="43"/>
  <c r="W21" i="43"/>
  <c r="S6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AB33" i="43" l="1"/>
  <c r="AB25" i="43"/>
  <c r="AB34" i="43"/>
  <c r="AB29" i="43"/>
  <c r="AB32" i="43"/>
  <c r="AB28" i="43"/>
  <c r="AB12" i="43"/>
  <c r="AB31" i="43"/>
  <c r="AB30" i="43"/>
  <c r="AB26" i="43"/>
  <c r="AB27" i="43"/>
  <c r="R41" i="4"/>
  <c r="L23" i="4"/>
  <c r="N23" i="4" s="1"/>
  <c r="R42" i="4"/>
  <c r="L29" i="4"/>
  <c r="J7" i="4"/>
  <c r="L13" i="4"/>
  <c r="L38" i="4"/>
  <c r="L24" i="4"/>
  <c r="N12" i="4" s="1"/>
  <c r="P12" i="4" s="1"/>
  <c r="L43" i="4"/>
  <c r="L37" i="4"/>
  <c r="N22" i="4" s="1"/>
  <c r="L7" i="4"/>
  <c r="J30" i="4"/>
  <c r="L14" i="4" s="1"/>
  <c r="J6" i="4"/>
  <c r="L5" i="4" s="1"/>
  <c r="N5" i="4" s="1"/>
  <c r="J16" i="4"/>
  <c r="J20" i="4"/>
  <c r="J32" i="4"/>
  <c r="J10" i="4"/>
  <c r="L15" i="4" s="1"/>
  <c r="N7" i="4" s="1"/>
  <c r="P11" i="4" s="1"/>
  <c r="J18" i="4"/>
  <c r="J19" i="4"/>
  <c r="L20" i="4" s="1"/>
  <c r="N20" i="4" s="1"/>
  <c r="J21" i="4"/>
  <c r="L31" i="4" s="1"/>
  <c r="J26" i="4"/>
  <c r="L26" i="4" s="1"/>
  <c r="N26" i="4" s="1"/>
  <c r="P20" i="4" s="1"/>
  <c r="J40" i="4"/>
  <c r="L28" i="4" s="1"/>
  <c r="J35" i="4"/>
  <c r="J17" i="4"/>
  <c r="L27" i="4" s="1"/>
  <c r="J25" i="4"/>
  <c r="L33" i="4" s="1"/>
  <c r="N36" i="4" s="1"/>
  <c r="P36" i="4" s="1"/>
  <c r="J8" i="4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6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A33" i="43" l="1"/>
  <c r="A27" i="43"/>
  <c r="A30" i="43"/>
  <c r="A25" i="43"/>
  <c r="A31" i="43"/>
  <c r="A28" i="43"/>
  <c r="A29" i="43"/>
  <c r="A35" i="43"/>
  <c r="A26" i="43"/>
  <c r="A34" i="43"/>
  <c r="A12" i="43"/>
  <c r="A32" i="43"/>
  <c r="R12" i="4"/>
  <c r="N27" i="4"/>
  <c r="N14" i="4"/>
  <c r="N38" i="4"/>
  <c r="N28" i="4"/>
  <c r="L25" i="4"/>
  <c r="N43" i="4" s="1"/>
  <c r="P43" i="4" s="1"/>
  <c r="R34" i="4" s="1"/>
  <c r="L19" i="4"/>
  <c r="N29" i="4"/>
  <c r="N37" i="4"/>
  <c r="P37" i="4" s="1"/>
  <c r="N33" i="4"/>
  <c r="N15" i="4"/>
  <c r="N24" i="4"/>
  <c r="P23" i="4" s="1"/>
  <c r="L17" i="4"/>
  <c r="N17" i="4" s="1"/>
  <c r="L35" i="4"/>
  <c r="L21" i="4"/>
  <c r="L10" i="4"/>
  <c r="N13" i="4" s="1"/>
  <c r="P7" i="4" s="1"/>
  <c r="L6" i="4"/>
  <c r="N6" i="4" s="1"/>
  <c r="P6" i="4" s="1"/>
  <c r="R6" i="4" s="1"/>
  <c r="L16" i="4"/>
  <c r="N31" i="4" s="1"/>
  <c r="L9" i="4"/>
  <c r="N9" i="4" s="1"/>
  <c r="P5" i="4" s="1"/>
  <c r="L8" i="4"/>
  <c r="N8" i="4" s="1"/>
  <c r="P8" i="4" s="1"/>
  <c r="L40" i="4"/>
  <c r="L32" i="4"/>
  <c r="N39" i="4" s="1"/>
  <c r="L18" i="4"/>
  <c r="L30" i="4"/>
  <c r="A41" i="43"/>
  <c r="A39" i="43"/>
  <c r="A43" i="43"/>
  <c r="A14" i="43"/>
  <c r="A15" i="43"/>
  <c r="A18" i="43"/>
  <c r="A20" i="43"/>
  <c r="A6" i="43"/>
  <c r="A24" i="43"/>
  <c r="A10" i="43"/>
  <c r="A9" i="43"/>
  <c r="A7" i="43"/>
  <c r="A42" i="43"/>
  <c r="A37" i="43"/>
  <c r="A11" i="43"/>
  <c r="A40" i="43"/>
  <c r="A13" i="43"/>
  <c r="A44" i="43"/>
  <c r="A23" i="43"/>
  <c r="A17" i="43"/>
  <c r="A36" i="43"/>
  <c r="A21" i="43"/>
  <c r="A22" i="43"/>
  <c r="A19" i="43"/>
  <c r="A8" i="43"/>
  <c r="A16" i="43"/>
  <c r="A38" i="43"/>
  <c r="R5" i="4" l="1"/>
  <c r="T5" i="4" s="1"/>
  <c r="V5" i="4" s="1"/>
  <c r="R8" i="4"/>
  <c r="R43" i="4"/>
  <c r="P13" i="4"/>
  <c r="R11" i="4" s="1"/>
  <c r="P15" i="4"/>
  <c r="P39" i="4"/>
  <c r="P24" i="4"/>
  <c r="N35" i="4"/>
  <c r="P22" i="4" s="1"/>
  <c r="R22" i="4" s="1"/>
  <c r="P9" i="4"/>
  <c r="R9" i="4" s="1"/>
  <c r="N16" i="4"/>
  <c r="P27" i="4" s="1"/>
  <c r="R27" i="4" s="1"/>
  <c r="T27" i="4" s="1"/>
  <c r="N10" i="4"/>
  <c r="P10" i="4" s="1"/>
  <c r="R7" i="4" s="1"/>
  <c r="T7" i="4" s="1"/>
  <c r="P28" i="4"/>
  <c r="P33" i="4"/>
  <c r="R36" i="4" s="1"/>
  <c r="P14" i="4"/>
  <c r="P29" i="4"/>
  <c r="R24" i="4" s="1"/>
  <c r="T6" i="4" s="1"/>
  <c r="N32" i="4"/>
  <c r="P38" i="4" s="1"/>
  <c r="R37" i="4" s="1"/>
  <c r="N40" i="4"/>
  <c r="P40" i="4" s="1"/>
  <c r="N21" i="4"/>
  <c r="P17" i="4" s="1"/>
  <c r="N25" i="4"/>
  <c r="N30" i="4"/>
  <c r="P21" i="4" s="1"/>
  <c r="R23" i="4" s="1"/>
  <c r="N19" i="4"/>
  <c r="N18" i="4"/>
  <c r="P31" i="4" s="1"/>
  <c r="R31" i="4" s="1"/>
  <c r="P16" i="4" l="1"/>
  <c r="R20" i="4" s="1"/>
  <c r="T23" i="4"/>
  <c r="V23" i="4" s="1"/>
  <c r="T42" i="4"/>
  <c r="V42" i="4" s="1"/>
  <c r="T31" i="4"/>
  <c r="T8" i="4"/>
  <c r="V6" i="4" s="1"/>
  <c r="T36" i="4"/>
  <c r="V36" i="4" s="1"/>
  <c r="P35" i="4"/>
  <c r="R35" i="4" s="1"/>
  <c r="T43" i="4"/>
  <c r="R39" i="4"/>
  <c r="R40" i="4"/>
  <c r="R38" i="4"/>
  <c r="T11" i="4" s="1"/>
  <c r="R21" i="4"/>
  <c r="R33" i="4"/>
  <c r="R10" i="4"/>
  <c r="T9" i="4" s="1"/>
  <c r="V7" i="4" s="1"/>
  <c r="R13" i="4"/>
  <c r="R15" i="4"/>
  <c r="R17" i="4"/>
  <c r="P18" i="4"/>
  <c r="R29" i="4" s="1"/>
  <c r="P30" i="4"/>
  <c r="P26" i="4"/>
  <c r="R26" i="4" s="1"/>
  <c r="T22" i="4" s="1"/>
  <c r="P25" i="4"/>
  <c r="R25" i="4" s="1"/>
  <c r="P19" i="4"/>
  <c r="R14" i="4" s="1"/>
  <c r="P32" i="4"/>
  <c r="R28" i="4" s="1"/>
  <c r="V8" i="4" l="1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V22" i="4" s="1"/>
  <c r="R32" i="4"/>
  <c r="T39" i="4" s="1"/>
  <c r="V39" i="4" s="1"/>
  <c r="R19" i="4"/>
  <c r="V10" i="4" l="1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<sst xmlns="http://schemas.openxmlformats.org/spreadsheetml/2006/main" count="177" uniqueCount="69">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</sst>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4" borderId="16" xfId="0" applyFont="1" applyFill="1" applyBorder="1" applyAlignment="1"/>
    <xf numFmtId="0" fontId="11" fillId="0" borderId="64" xfId="0" applyFont="1" applyBorder="1"/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0" borderId="64" xfId="1" applyFont="1" applyBorder="1" applyAlignment="1">
      <alignment horizontal="left"/>
    </xf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31" xfId="0" applyFont="1" applyBorder="1" applyAlignment="1"/>
    <xf numFmtId="0" fontId="11" fillId="0" borderId="64" xfId="1" applyFont="1" applyBorder="1"/>
    <xf numFmtId="0" fontId="11" fillId="0" borderId="68" xfId="0" applyFont="1" applyFill="1" applyBorder="1"/>
    <xf numFmtId="0" fontId="11" fillId="0" borderId="68" xfId="0" applyFont="1" applyBorder="1"/>
    <xf numFmtId="0" fontId="14" fillId="0" borderId="65" xfId="1" applyFont="1" applyBorder="1"/>
    <xf numFmtId="0" fontId="11" fillId="0" borderId="65" xfId="1" applyFont="1" applyFill="1" applyBorder="1"/>
    <xf numFmtId="0" fontId="11" fillId="0" borderId="16" xfId="0" applyFont="1" applyFill="1" applyBorder="1"/>
    <xf numFmtId="0" fontId="11" fillId="0" borderId="46" xfId="0" applyFont="1" applyBorder="1" applyAlignment="1"/>
    <xf numFmtId="0" fontId="11" fillId="0" borderId="32" xfId="0" applyFont="1" applyBorder="1" applyAlignment="1"/>
    <xf numFmtId="0" fontId="11" fillId="0" borderId="9" xfId="0" applyFont="1" applyBorder="1" applyAlignment="1"/>
    <xf numFmtId="164" fontId="12" fillId="0" borderId="4" xfId="1" applyNumberFormat="1" applyFont="1" applyFill="1" applyBorder="1" applyAlignment="1">
      <alignment horizontal="left"/>
    </xf>
    <xf numFmtId="0" fontId="11" fillId="0" borderId="14" xfId="0" applyFont="1" applyFill="1" applyBorder="1"/>
    <xf numFmtId="0" fontId="11" fillId="0" borderId="13" xfId="0" applyFont="1" applyBorder="1" applyAlignment="1"/>
    <xf numFmtId="0" fontId="12" fillId="0" borderId="17" xfId="0" applyFont="1" applyFill="1" applyBorder="1"/>
    <xf numFmtId="0" fontId="14" fillId="0" borderId="62" xfId="0" applyFont="1" applyBorder="1"/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6" sqref="B26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hidden="1" customWidth="1"/>
    <col min="6" max="6" width="24.42578125" style="6" hidden="1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4" t="s">
        <v>68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5" t="s">
        <v>0</v>
      </c>
      <c r="B3" s="387" t="s">
        <v>1</v>
      </c>
      <c r="C3" s="9">
        <v>1</v>
      </c>
      <c r="D3" s="10">
        <v>43705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86"/>
      <c r="B4" s="38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361" t="s">
        <v>43</v>
      </c>
      <c r="C5" s="31">
        <v>53.5</v>
      </c>
      <c r="D5" s="32">
        <f t="shared" ref="D5:D46" si="1">C5/3*10</f>
        <v>178.33333333333331</v>
      </c>
      <c r="E5" s="33">
        <v>27.7</v>
      </c>
      <c r="F5" s="32">
        <f t="shared" ref="F5:F46" si="2">IF(E5&gt;0,IF(D5&gt;0,(D5*C$3+E5*10/3)/E$3,E5*10/3*(1-0.1*C$3)),IF(D5&gt;10,D5*0.9,D5))</f>
        <v>135.33333333333331</v>
      </c>
      <c r="G5" s="31">
        <v>44.9</v>
      </c>
      <c r="H5" s="32">
        <f t="shared" ref="H5:H46" si="3">IF(G5&gt;0,IF(F5&gt;0,(F5*E$3+G5*10/3)/G$3,G5*10/3*(1-0.1*E$3)),IF(F5&gt;10,F5*0.9,F5))</f>
        <v>140.11111111111109</v>
      </c>
      <c r="I5" s="31">
        <v>50.3</v>
      </c>
      <c r="J5" s="32">
        <f t="shared" ref="J5:J46" si="4">IF(I5&gt;0,IF(H5&gt;0,(H5*G$3+I5*10/3)/I$3,I5*10/3*(1-0.1*G$3)),IF(H5&gt;10,H5*0.9,H5))</f>
        <v>146.99999999999997</v>
      </c>
      <c r="K5" s="31">
        <v>52.6</v>
      </c>
      <c r="L5" s="32">
        <f t="shared" ref="L5:L46" si="5">IF(K5&gt;0,IF(J5&gt;0,(J5*I$3+K5*10/3)/K$3,K5*10/3*(1-0.1*I$3)),IF(J5&gt;10,J5*0.9,J5))</f>
        <v>152.66666666666666</v>
      </c>
      <c r="M5" s="34">
        <v>48.5</v>
      </c>
      <c r="N5" s="32">
        <f t="shared" ref="N5:N46" si="6">IF(M5&gt;0,IF(L5&gt;0,(L5*K$3+M5*10/3)/M$3,M5*10/3*(1-0.1*K$3)),IF(L5&gt;10,L5*0.9,L5))</f>
        <v>154.16666666666666</v>
      </c>
      <c r="O5" s="35">
        <v>44.8</v>
      </c>
      <c r="P5" s="32">
        <f t="shared" ref="P5:P46" si="7">IF(O5&gt;0,IF(N5&gt;0,(N5*M$3+O5*10/3)/O$3,O5*10/3*(1-0.1*M$3)),IF(N5&gt;10,N5*0.9,N5))</f>
        <v>153.47619047619045</v>
      </c>
      <c r="Q5" s="34">
        <v>41.5</v>
      </c>
      <c r="R5" s="32">
        <f t="shared" ref="R5:R46" si="8">IF(Q5&gt;0,IF(P5&gt;0,(P5*O$3+Q5*10/3)/Q$3,Q5*10/3*(1-0.1*O$3)),IF(P5&gt;10,P5*0.9,P5))</f>
        <v>151.58333333333331</v>
      </c>
      <c r="S5" s="34">
        <v>49.7</v>
      </c>
      <c r="T5" s="36">
        <f t="shared" ref="T5:T46" si="9">IF(S5&gt;0,IF(R5&gt;0,(R5*Q$3+S5*10/3)/S$3,S5*10/3*(1-0.1*Q$3)),IF(R5&gt;10,R5*0.9,R5))</f>
        <v>153.14814814814815</v>
      </c>
      <c r="U5" s="37">
        <v>41.2</v>
      </c>
      <c r="V5" s="38">
        <f t="shared" ref="V5:V36" si="10">IF(U5&gt;0,IF(T5&gt;0,(T5*S$3+U5*10/3)/U$3,U5*10/3*(1-0.1*S$3)),IF(T5&gt;10,T5*0.9,T5))</f>
        <v>151.56666666666666</v>
      </c>
      <c r="W5" s="3"/>
      <c r="X5" s="3"/>
    </row>
    <row r="6" spans="1:24" ht="35.25" x14ac:dyDescent="0.45">
      <c r="A6" s="83">
        <f t="shared" si="0"/>
        <v>2</v>
      </c>
      <c r="B6" s="278" t="s">
        <v>42</v>
      </c>
      <c r="C6" s="41">
        <v>47.3</v>
      </c>
      <c r="D6" s="42">
        <f t="shared" si="1"/>
        <v>157.66666666666666</v>
      </c>
      <c r="E6" s="43">
        <v>50.8</v>
      </c>
      <c r="F6" s="42">
        <f t="shared" si="2"/>
        <v>163.5</v>
      </c>
      <c r="G6" s="41">
        <v>48.9</v>
      </c>
      <c r="H6" s="42">
        <f t="shared" si="3"/>
        <v>163.33333333333334</v>
      </c>
      <c r="I6" s="41"/>
      <c r="J6" s="42">
        <f t="shared" si="4"/>
        <v>147</v>
      </c>
      <c r="K6" s="41">
        <v>39.4</v>
      </c>
      <c r="L6" s="42">
        <f t="shared" si="5"/>
        <v>143.86666666666667</v>
      </c>
      <c r="M6" s="44">
        <v>44</v>
      </c>
      <c r="N6" s="42">
        <f t="shared" si="6"/>
        <v>144.33333333333334</v>
      </c>
      <c r="O6" s="45">
        <v>46.9</v>
      </c>
      <c r="P6" s="46">
        <f t="shared" si="7"/>
        <v>146.04761904761907</v>
      </c>
      <c r="Q6" s="44">
        <v>40.5</v>
      </c>
      <c r="R6" s="46">
        <f t="shared" si="8"/>
        <v>144.66666666666669</v>
      </c>
      <c r="S6" s="44">
        <v>59.2</v>
      </c>
      <c r="T6" s="42">
        <f t="shared" si="9"/>
        <v>150.51851851851853</v>
      </c>
      <c r="U6" s="47">
        <v>41.9</v>
      </c>
      <c r="V6" s="48">
        <f t="shared" si="10"/>
        <v>149.43333333333334</v>
      </c>
      <c r="W6" s="3"/>
      <c r="X6" s="3"/>
    </row>
    <row r="7" spans="1:24" ht="35.25" x14ac:dyDescent="0.45">
      <c r="A7" s="83">
        <f t="shared" si="0"/>
        <v>3</v>
      </c>
      <c r="B7" s="279" t="s">
        <v>49</v>
      </c>
      <c r="C7" s="41">
        <v>45.8</v>
      </c>
      <c r="D7" s="42">
        <f t="shared" si="1"/>
        <v>152.66666666666666</v>
      </c>
      <c r="E7" s="43">
        <v>46</v>
      </c>
      <c r="F7" s="42">
        <f t="shared" si="2"/>
        <v>153</v>
      </c>
      <c r="G7" s="41"/>
      <c r="H7" s="42">
        <f t="shared" si="3"/>
        <v>137.70000000000002</v>
      </c>
      <c r="I7" s="41"/>
      <c r="J7" s="42">
        <f t="shared" si="4"/>
        <v>123.93000000000002</v>
      </c>
      <c r="K7" s="41">
        <v>36.9</v>
      </c>
      <c r="L7" s="42">
        <f t="shared" si="5"/>
        <v>123.744</v>
      </c>
      <c r="M7" s="44">
        <v>48.1</v>
      </c>
      <c r="N7" s="42">
        <f t="shared" si="6"/>
        <v>129.84222222222223</v>
      </c>
      <c r="O7" s="45">
        <v>42.5</v>
      </c>
      <c r="P7" s="46">
        <f t="shared" si="7"/>
        <v>131.53142857142856</v>
      </c>
      <c r="Q7" s="44">
        <v>34.5</v>
      </c>
      <c r="R7" s="46">
        <f t="shared" si="8"/>
        <v>129.46499999999997</v>
      </c>
      <c r="S7" s="44">
        <v>37.700000000000003</v>
      </c>
      <c r="T7" s="49">
        <f t="shared" si="9"/>
        <v>129.04296296296295</v>
      </c>
      <c r="U7" s="47">
        <v>46.3</v>
      </c>
      <c r="V7" s="48">
        <f t="shared" si="10"/>
        <v>131.57199999999997</v>
      </c>
      <c r="W7" s="3"/>
      <c r="X7" s="3"/>
    </row>
    <row r="8" spans="1:24" ht="35.25" x14ac:dyDescent="0.45">
      <c r="A8" s="83">
        <f t="shared" si="0"/>
        <v>4</v>
      </c>
      <c r="B8" s="363" t="s">
        <v>59</v>
      </c>
      <c r="C8" s="41">
        <v>45.699999999999996</v>
      </c>
      <c r="D8" s="42">
        <f t="shared" si="1"/>
        <v>152.33333333333331</v>
      </c>
      <c r="E8" s="43">
        <v>54.1</v>
      </c>
      <c r="F8" s="42">
        <f t="shared" si="2"/>
        <v>166.33333333333331</v>
      </c>
      <c r="G8" s="41">
        <v>53.6</v>
      </c>
      <c r="H8" s="42">
        <f t="shared" si="3"/>
        <v>170.44444444444443</v>
      </c>
      <c r="I8" s="41">
        <v>55.1</v>
      </c>
      <c r="J8" s="42">
        <f t="shared" si="4"/>
        <v>173.74999999999997</v>
      </c>
      <c r="K8" s="68">
        <v>47.5</v>
      </c>
      <c r="L8" s="42">
        <f t="shared" si="5"/>
        <v>170.66666666666666</v>
      </c>
      <c r="M8" s="44">
        <v>43.1</v>
      </c>
      <c r="N8" s="42">
        <f t="shared" si="6"/>
        <v>166.16666666666666</v>
      </c>
      <c r="O8" s="45"/>
      <c r="P8" s="46">
        <f t="shared" si="7"/>
        <v>149.54999999999998</v>
      </c>
      <c r="Q8" s="44">
        <v>52.5</v>
      </c>
      <c r="R8" s="46">
        <f t="shared" si="8"/>
        <v>152.73124999999999</v>
      </c>
      <c r="S8" s="44"/>
      <c r="T8" s="42">
        <f t="shared" si="9"/>
        <v>137.458125</v>
      </c>
      <c r="U8" s="47"/>
      <c r="V8" s="48">
        <f t="shared" si="10"/>
        <v>123.7123125</v>
      </c>
      <c r="W8" s="3"/>
      <c r="X8" s="3"/>
    </row>
    <row r="9" spans="1:24" ht="36" thickBot="1" x14ac:dyDescent="0.5">
      <c r="A9" s="347">
        <f t="shared" si="0"/>
        <v>5</v>
      </c>
      <c r="B9" s="375" t="s">
        <v>53</v>
      </c>
      <c r="C9" s="50">
        <v>45</v>
      </c>
      <c r="D9" s="51">
        <f t="shared" si="1"/>
        <v>150</v>
      </c>
      <c r="E9" s="52">
        <v>52.8</v>
      </c>
      <c r="F9" s="53">
        <f t="shared" si="2"/>
        <v>163</v>
      </c>
      <c r="G9" s="50">
        <v>50.9</v>
      </c>
      <c r="H9" s="53">
        <f t="shared" si="3"/>
        <v>165.2222222222222</v>
      </c>
      <c r="I9" s="54"/>
      <c r="J9" s="51">
        <f t="shared" si="4"/>
        <v>148.69999999999999</v>
      </c>
      <c r="K9" s="54">
        <v>44.4</v>
      </c>
      <c r="L9" s="51">
        <f t="shared" si="5"/>
        <v>148.56</v>
      </c>
      <c r="M9" s="55"/>
      <c r="N9" s="51">
        <f t="shared" si="6"/>
        <v>133.70400000000001</v>
      </c>
      <c r="O9" s="56"/>
      <c r="P9" s="46">
        <f t="shared" si="7"/>
        <v>120.3336</v>
      </c>
      <c r="Q9" s="57">
        <v>50.1</v>
      </c>
      <c r="R9" s="49">
        <f t="shared" si="8"/>
        <v>126.1669</v>
      </c>
      <c r="S9" s="55"/>
      <c r="T9" s="46">
        <f t="shared" si="9"/>
        <v>113.55021000000001</v>
      </c>
      <c r="U9" s="58">
        <v>46.7</v>
      </c>
      <c r="V9" s="59">
        <f t="shared" si="10"/>
        <v>117.76185566666668</v>
      </c>
      <c r="W9" s="3"/>
      <c r="X9" s="3"/>
    </row>
    <row r="10" spans="1:24" ht="35.25" x14ac:dyDescent="0.45">
      <c r="A10" s="346">
        <f t="shared" si="0"/>
        <v>6</v>
      </c>
      <c r="B10" s="376" t="s">
        <v>65</v>
      </c>
      <c r="C10" s="31">
        <v>40.700000000000003</v>
      </c>
      <c r="D10" s="32">
        <f t="shared" si="1"/>
        <v>135.66666666666669</v>
      </c>
      <c r="E10" s="33"/>
      <c r="F10" s="32">
        <f t="shared" si="2"/>
        <v>122.10000000000002</v>
      </c>
      <c r="G10" s="31"/>
      <c r="H10" s="32">
        <f t="shared" si="3"/>
        <v>109.89000000000003</v>
      </c>
      <c r="I10" s="31">
        <v>40.799999999999997</v>
      </c>
      <c r="J10" s="32">
        <f t="shared" si="4"/>
        <v>116.41750000000002</v>
      </c>
      <c r="K10" s="31">
        <v>42.3</v>
      </c>
      <c r="L10" s="32">
        <f t="shared" si="5"/>
        <v>121.33400000000002</v>
      </c>
      <c r="M10" s="60">
        <v>43.3</v>
      </c>
      <c r="N10" s="46">
        <f t="shared" si="6"/>
        <v>125.16722222222224</v>
      </c>
      <c r="O10" s="35">
        <v>41.5</v>
      </c>
      <c r="P10" s="32">
        <f t="shared" si="7"/>
        <v>127.04809523809526</v>
      </c>
      <c r="Q10" s="34"/>
      <c r="R10" s="32">
        <f t="shared" si="8"/>
        <v>114.34328571428573</v>
      </c>
      <c r="S10" s="60">
        <v>35.6</v>
      </c>
      <c r="T10" s="36">
        <f t="shared" si="9"/>
        <v>114.82366137566139</v>
      </c>
      <c r="U10" s="61">
        <v>32.299999999999997</v>
      </c>
      <c r="V10" s="38">
        <f t="shared" si="10"/>
        <v>114.10796190476192</v>
      </c>
      <c r="W10" s="3"/>
      <c r="X10" s="3"/>
    </row>
    <row r="11" spans="1:24" ht="35.25" x14ac:dyDescent="0.45">
      <c r="A11" s="83">
        <f t="shared" si="0"/>
        <v>7</v>
      </c>
      <c r="B11" s="367" t="s">
        <v>58</v>
      </c>
      <c r="C11" s="41">
        <v>37.6</v>
      </c>
      <c r="D11" s="42">
        <f t="shared" si="1"/>
        <v>125.33333333333333</v>
      </c>
      <c r="E11" s="43">
        <v>40.9</v>
      </c>
      <c r="F11" s="42">
        <f t="shared" si="2"/>
        <v>130.83333333333334</v>
      </c>
      <c r="G11" s="41"/>
      <c r="H11" s="42">
        <f t="shared" si="3"/>
        <v>117.75000000000001</v>
      </c>
      <c r="I11" s="41">
        <v>37</v>
      </c>
      <c r="J11" s="42">
        <f t="shared" si="4"/>
        <v>119.14583333333334</v>
      </c>
      <c r="K11" s="41"/>
      <c r="L11" s="42">
        <f t="shared" si="5"/>
        <v>107.23125000000002</v>
      </c>
      <c r="M11" s="44">
        <v>45.2</v>
      </c>
      <c r="N11" s="42">
        <f t="shared" si="6"/>
        <v>114.47048611111113</v>
      </c>
      <c r="O11" s="45"/>
      <c r="P11" s="46">
        <f t="shared" si="7"/>
        <v>103.02343750000001</v>
      </c>
      <c r="Q11" s="44">
        <v>43</v>
      </c>
      <c r="R11" s="46">
        <f t="shared" si="8"/>
        <v>108.06217447916669</v>
      </c>
      <c r="S11" s="44">
        <v>42.2</v>
      </c>
      <c r="T11" s="42">
        <f t="shared" si="9"/>
        <v>111.68489583333334</v>
      </c>
      <c r="U11" s="47">
        <v>42.5</v>
      </c>
      <c r="V11" s="48">
        <f t="shared" si="10"/>
        <v>114.68307291666667</v>
      </c>
      <c r="W11" s="3"/>
      <c r="X11" s="3"/>
    </row>
    <row r="12" spans="1:24" ht="35.25" x14ac:dyDescent="0.45">
      <c r="A12" s="83">
        <f t="shared" si="0"/>
        <v>8</v>
      </c>
      <c r="B12" s="279" t="s">
        <v>52</v>
      </c>
      <c r="C12" s="41">
        <v>36.200000000000003</v>
      </c>
      <c r="D12" s="42">
        <f t="shared" si="1"/>
        <v>120.66666666666669</v>
      </c>
      <c r="E12" s="43"/>
      <c r="F12" s="42">
        <f t="shared" si="2"/>
        <v>108.60000000000002</v>
      </c>
      <c r="G12" s="41"/>
      <c r="H12" s="42">
        <f t="shared" si="3"/>
        <v>97.740000000000023</v>
      </c>
      <c r="I12" s="41">
        <v>40.5</v>
      </c>
      <c r="J12" s="42">
        <f t="shared" si="4"/>
        <v>107.05500000000002</v>
      </c>
      <c r="K12" s="41">
        <v>21.8</v>
      </c>
      <c r="L12" s="42">
        <f t="shared" si="5"/>
        <v>100.17733333333335</v>
      </c>
      <c r="M12" s="44">
        <v>48</v>
      </c>
      <c r="N12" s="42">
        <f t="shared" si="6"/>
        <v>110.14777777777779</v>
      </c>
      <c r="O12" s="45">
        <v>38</v>
      </c>
      <c r="P12" s="46">
        <f t="shared" si="7"/>
        <v>112.50761904761906</v>
      </c>
      <c r="Q12" s="44">
        <v>35.9</v>
      </c>
      <c r="R12" s="46">
        <f t="shared" si="8"/>
        <v>113.4025</v>
      </c>
      <c r="S12" s="44">
        <v>35.200000000000003</v>
      </c>
      <c r="T12" s="49">
        <f t="shared" si="9"/>
        <v>113.83925925925925</v>
      </c>
      <c r="U12" s="47">
        <v>46.2</v>
      </c>
      <c r="V12" s="48">
        <f t="shared" si="10"/>
        <v>117.85533333333333</v>
      </c>
      <c r="W12" s="3"/>
      <c r="X12" s="3"/>
    </row>
    <row r="13" spans="1:24" ht="35.25" x14ac:dyDescent="0.45">
      <c r="A13" s="83">
        <f t="shared" si="0"/>
        <v>9</v>
      </c>
      <c r="B13" s="368" t="s">
        <v>64</v>
      </c>
      <c r="C13" s="41">
        <v>34.1</v>
      </c>
      <c r="D13" s="42">
        <f t="shared" si="1"/>
        <v>113.66666666666667</v>
      </c>
      <c r="E13" s="43">
        <v>53.5</v>
      </c>
      <c r="F13" s="42">
        <f t="shared" si="2"/>
        <v>146</v>
      </c>
      <c r="G13" s="44"/>
      <c r="H13" s="42">
        <f t="shared" si="3"/>
        <v>131.4</v>
      </c>
      <c r="I13" s="41"/>
      <c r="J13" s="42">
        <f t="shared" si="4"/>
        <v>118.26</v>
      </c>
      <c r="K13" s="41"/>
      <c r="L13" s="42">
        <f t="shared" si="5"/>
        <v>106.43400000000001</v>
      </c>
      <c r="M13" s="44"/>
      <c r="N13" s="42">
        <f t="shared" si="6"/>
        <v>95.790600000000012</v>
      </c>
      <c r="O13" s="45"/>
      <c r="P13" s="46">
        <f t="shared" si="7"/>
        <v>86.211540000000014</v>
      </c>
      <c r="Q13" s="44">
        <v>46</v>
      </c>
      <c r="R13" s="46">
        <f t="shared" si="8"/>
        <v>94.601764166666683</v>
      </c>
      <c r="S13" s="44"/>
      <c r="T13" s="42">
        <f t="shared" si="9"/>
        <v>85.141587750000014</v>
      </c>
      <c r="U13" s="47">
        <v>37.299999999999997</v>
      </c>
      <c r="V13" s="48">
        <f t="shared" si="10"/>
        <v>89.060762308333352</v>
      </c>
      <c r="W13" s="3"/>
      <c r="X13" s="3"/>
    </row>
    <row r="14" spans="1:24" ht="36" thickBot="1" x14ac:dyDescent="0.5">
      <c r="A14" s="347">
        <f t="shared" si="0"/>
        <v>10</v>
      </c>
      <c r="B14" s="370" t="s">
        <v>66</v>
      </c>
      <c r="C14" s="54">
        <v>32.4</v>
      </c>
      <c r="D14" s="51">
        <f t="shared" si="1"/>
        <v>107.99999999999999</v>
      </c>
      <c r="E14" s="52"/>
      <c r="F14" s="53">
        <f t="shared" si="2"/>
        <v>97.199999999999989</v>
      </c>
      <c r="G14" s="54">
        <v>34.799999999999997</v>
      </c>
      <c r="H14" s="51">
        <f t="shared" si="3"/>
        <v>103.46666666666665</v>
      </c>
      <c r="I14" s="54">
        <v>25.5</v>
      </c>
      <c r="J14" s="51">
        <f t="shared" si="4"/>
        <v>98.85</v>
      </c>
      <c r="K14" s="54">
        <v>37.6</v>
      </c>
      <c r="L14" s="51">
        <f t="shared" si="5"/>
        <v>104.14666666666668</v>
      </c>
      <c r="M14" s="55"/>
      <c r="N14" s="51">
        <f t="shared" si="6"/>
        <v>93.732000000000014</v>
      </c>
      <c r="O14" s="63">
        <v>14.7</v>
      </c>
      <c r="P14" s="46">
        <f t="shared" si="7"/>
        <v>87.341714285714289</v>
      </c>
      <c r="Q14" s="55">
        <v>33</v>
      </c>
      <c r="R14" s="64">
        <f t="shared" si="8"/>
        <v>90.174000000000007</v>
      </c>
      <c r="S14" s="57">
        <v>38.700000000000003</v>
      </c>
      <c r="T14" s="46">
        <f t="shared" si="9"/>
        <v>94.488</v>
      </c>
      <c r="U14" s="65">
        <v>41.9</v>
      </c>
      <c r="V14" s="59">
        <f t="shared" si="10"/>
        <v>99.005866666666662</v>
      </c>
      <c r="W14" s="3"/>
      <c r="X14" s="3"/>
    </row>
    <row r="15" spans="1:24" ht="35.25" x14ac:dyDescent="0.45">
      <c r="A15" s="346">
        <f t="shared" si="0"/>
        <v>11</v>
      </c>
      <c r="B15" s="369" t="s">
        <v>50</v>
      </c>
      <c r="C15" s="31">
        <v>32.1</v>
      </c>
      <c r="D15" s="32">
        <f t="shared" si="1"/>
        <v>107.00000000000001</v>
      </c>
      <c r="E15" s="31"/>
      <c r="F15" s="32">
        <f t="shared" si="2"/>
        <v>96.300000000000011</v>
      </c>
      <c r="G15" s="66">
        <v>40.700000000000003</v>
      </c>
      <c r="H15" s="46">
        <f t="shared" si="3"/>
        <v>109.42222222222222</v>
      </c>
      <c r="I15" s="73">
        <v>50.2</v>
      </c>
      <c r="J15" s="46">
        <f t="shared" si="4"/>
        <v>123.9</v>
      </c>
      <c r="K15" s="31"/>
      <c r="L15" s="32">
        <f t="shared" si="5"/>
        <v>111.51</v>
      </c>
      <c r="M15" s="60"/>
      <c r="N15" s="46">
        <f t="shared" si="6"/>
        <v>100.35900000000001</v>
      </c>
      <c r="O15" s="67">
        <v>28.5</v>
      </c>
      <c r="P15" s="32">
        <f t="shared" si="7"/>
        <v>99.593428571428575</v>
      </c>
      <c r="Q15" s="60">
        <v>10.199999999999999</v>
      </c>
      <c r="R15" s="46">
        <f t="shared" si="8"/>
        <v>91.39425</v>
      </c>
      <c r="S15" s="34">
        <v>31.7</v>
      </c>
      <c r="T15" s="36">
        <f t="shared" si="9"/>
        <v>92.980074074074068</v>
      </c>
      <c r="U15" s="37">
        <v>11</v>
      </c>
      <c r="V15" s="38">
        <f t="shared" si="10"/>
        <v>87.348733333333328</v>
      </c>
      <c r="W15" s="3"/>
      <c r="X15" s="3"/>
    </row>
    <row r="16" spans="1:24" ht="35.25" x14ac:dyDescent="0.45">
      <c r="A16" s="83">
        <f t="shared" si="0"/>
        <v>12</v>
      </c>
      <c r="B16" s="359" t="s">
        <v>55</v>
      </c>
      <c r="C16" s="41">
        <v>27.299999999999997</v>
      </c>
      <c r="D16" s="42">
        <f t="shared" si="1"/>
        <v>91</v>
      </c>
      <c r="E16" s="41"/>
      <c r="F16" s="42">
        <f t="shared" si="2"/>
        <v>81.900000000000006</v>
      </c>
      <c r="G16" s="41">
        <v>35.700000000000003</v>
      </c>
      <c r="H16" s="42">
        <f t="shared" si="3"/>
        <v>94.266666666666666</v>
      </c>
      <c r="I16" s="43"/>
      <c r="J16" s="42">
        <f t="shared" si="4"/>
        <v>84.84</v>
      </c>
      <c r="K16" s="41"/>
      <c r="L16" s="42">
        <f t="shared" si="5"/>
        <v>76.356000000000009</v>
      </c>
      <c r="M16" s="44">
        <v>28.3</v>
      </c>
      <c r="N16" s="42">
        <f t="shared" si="6"/>
        <v>79.352222222222224</v>
      </c>
      <c r="O16" s="45">
        <v>40</v>
      </c>
      <c r="P16" s="46">
        <f t="shared" si="7"/>
        <v>87.063809523809525</v>
      </c>
      <c r="Q16" s="44">
        <v>34.4</v>
      </c>
      <c r="R16" s="46">
        <f t="shared" si="8"/>
        <v>90.514166666666668</v>
      </c>
      <c r="S16" s="44">
        <v>25.9</v>
      </c>
      <c r="T16" s="42">
        <f t="shared" si="9"/>
        <v>90.049629629629635</v>
      </c>
      <c r="U16" s="47"/>
      <c r="V16" s="48">
        <f t="shared" si="10"/>
        <v>81.044666666666672</v>
      </c>
      <c r="W16" s="3"/>
      <c r="X16" s="3"/>
    </row>
    <row r="17" spans="1:24" ht="35.25" x14ac:dyDescent="0.45">
      <c r="A17" s="83">
        <f t="shared" si="0"/>
        <v>13</v>
      </c>
      <c r="B17" s="279" t="s">
        <v>51</v>
      </c>
      <c r="C17" s="41">
        <v>27</v>
      </c>
      <c r="D17" s="42">
        <f t="shared" si="1"/>
        <v>90</v>
      </c>
      <c r="E17" s="41">
        <v>17.3</v>
      </c>
      <c r="F17" s="42">
        <f t="shared" si="2"/>
        <v>73.833333333333329</v>
      </c>
      <c r="G17" s="41">
        <v>30.5</v>
      </c>
      <c r="H17" s="42">
        <f t="shared" si="3"/>
        <v>83.1111111111111</v>
      </c>
      <c r="I17" s="43">
        <v>32.5</v>
      </c>
      <c r="J17" s="42">
        <f t="shared" si="4"/>
        <v>89.416666666666657</v>
      </c>
      <c r="K17" s="41">
        <v>22</v>
      </c>
      <c r="L17" s="42">
        <f t="shared" si="5"/>
        <v>86.199999999999989</v>
      </c>
      <c r="M17" s="44">
        <v>40.5</v>
      </c>
      <c r="N17" s="42">
        <f t="shared" si="6"/>
        <v>94.333333333333329</v>
      </c>
      <c r="O17" s="45">
        <v>30.8</v>
      </c>
      <c r="P17" s="46">
        <f t="shared" si="7"/>
        <v>95.523809523809518</v>
      </c>
      <c r="Q17" s="44">
        <v>19.2</v>
      </c>
      <c r="R17" s="46">
        <f t="shared" si="8"/>
        <v>91.583333333333329</v>
      </c>
      <c r="S17" s="44"/>
      <c r="T17" s="49">
        <f t="shared" si="9"/>
        <v>82.424999999999997</v>
      </c>
      <c r="U17" s="47">
        <v>27.5</v>
      </c>
      <c r="V17" s="48">
        <f t="shared" si="10"/>
        <v>83.349166666666662</v>
      </c>
      <c r="W17" s="3"/>
      <c r="X17" s="3"/>
    </row>
    <row r="18" spans="1:24" ht="35.25" x14ac:dyDescent="0.45">
      <c r="A18" s="83">
        <f t="shared" si="0"/>
        <v>14</v>
      </c>
      <c r="B18" s="367" t="s">
        <v>60</v>
      </c>
      <c r="C18" s="41">
        <v>26.3</v>
      </c>
      <c r="D18" s="42">
        <f t="shared" si="1"/>
        <v>87.666666666666671</v>
      </c>
      <c r="E18" s="41">
        <v>14.7</v>
      </c>
      <c r="F18" s="42">
        <f t="shared" si="2"/>
        <v>68.333333333333343</v>
      </c>
      <c r="G18" s="44"/>
      <c r="H18" s="42">
        <f t="shared" si="3"/>
        <v>61.500000000000007</v>
      </c>
      <c r="I18" s="45">
        <v>22.5</v>
      </c>
      <c r="J18" s="42">
        <f t="shared" si="4"/>
        <v>64.875</v>
      </c>
      <c r="K18" s="41">
        <v>26.7</v>
      </c>
      <c r="L18" s="42">
        <f t="shared" si="5"/>
        <v>69.7</v>
      </c>
      <c r="M18" s="44">
        <v>30.4</v>
      </c>
      <c r="N18" s="42">
        <f t="shared" si="6"/>
        <v>74.972222222222214</v>
      </c>
      <c r="O18" s="45">
        <v>17</v>
      </c>
      <c r="P18" s="46">
        <f t="shared" si="7"/>
        <v>72.357142857142847</v>
      </c>
      <c r="Q18" s="44">
        <v>26.4</v>
      </c>
      <c r="R18" s="46">
        <f t="shared" si="8"/>
        <v>74.3125</v>
      </c>
      <c r="S18" s="44">
        <v>32.299999999999997</v>
      </c>
      <c r="T18" s="42">
        <f t="shared" si="9"/>
        <v>78.018518518518519</v>
      </c>
      <c r="U18" s="47">
        <v>23</v>
      </c>
      <c r="V18" s="48">
        <f t="shared" si="10"/>
        <v>77.883333333333326</v>
      </c>
      <c r="W18" s="3"/>
      <c r="X18" s="3"/>
    </row>
    <row r="19" spans="1:24" ht="36" thickBot="1" x14ac:dyDescent="0.5">
      <c r="A19" s="347">
        <f t="shared" si="0"/>
        <v>15</v>
      </c>
      <c r="B19" s="375" t="s">
        <v>56</v>
      </c>
      <c r="C19" s="54">
        <v>22.7</v>
      </c>
      <c r="D19" s="51">
        <f t="shared" si="1"/>
        <v>75.666666666666657</v>
      </c>
      <c r="E19" s="54"/>
      <c r="F19" s="51">
        <f t="shared" si="2"/>
        <v>68.099999999999994</v>
      </c>
      <c r="G19" s="50"/>
      <c r="H19" s="53">
        <f t="shared" si="3"/>
        <v>61.29</v>
      </c>
      <c r="I19" s="52">
        <v>28.8</v>
      </c>
      <c r="J19" s="53">
        <f t="shared" si="4"/>
        <v>69.967500000000001</v>
      </c>
      <c r="K19" s="50">
        <v>9.8000000000000007</v>
      </c>
      <c r="L19" s="53">
        <f t="shared" si="5"/>
        <v>62.507333333333335</v>
      </c>
      <c r="M19" s="57">
        <v>33</v>
      </c>
      <c r="N19" s="53">
        <f t="shared" si="6"/>
        <v>70.422777777777782</v>
      </c>
      <c r="O19" s="56">
        <v>33.9</v>
      </c>
      <c r="P19" s="46">
        <f t="shared" si="7"/>
        <v>76.505238095238084</v>
      </c>
      <c r="Q19" s="57"/>
      <c r="R19" s="49">
        <f t="shared" si="8"/>
        <v>68.85471428571428</v>
      </c>
      <c r="S19" s="55"/>
      <c r="T19" s="46">
        <f t="shared" si="9"/>
        <v>61.969242857142852</v>
      </c>
      <c r="U19" s="58">
        <v>39</v>
      </c>
      <c r="V19" s="59">
        <f t="shared" si="10"/>
        <v>68.772318571428571</v>
      </c>
      <c r="W19" s="3"/>
      <c r="X19" s="3"/>
    </row>
    <row r="20" spans="1:24" ht="35.25" x14ac:dyDescent="0.45">
      <c r="A20" s="346">
        <f t="shared" si="0"/>
        <v>16</v>
      </c>
      <c r="B20" s="377" t="s">
        <v>67</v>
      </c>
      <c r="C20" s="31">
        <v>18</v>
      </c>
      <c r="D20" s="32">
        <f t="shared" si="1"/>
        <v>60</v>
      </c>
      <c r="E20" s="33">
        <v>18.5</v>
      </c>
      <c r="F20" s="32">
        <f t="shared" si="2"/>
        <v>60.833333333333329</v>
      </c>
      <c r="G20" s="31"/>
      <c r="H20" s="32">
        <f t="shared" si="3"/>
        <v>54.75</v>
      </c>
      <c r="I20" s="31">
        <v>41.2</v>
      </c>
      <c r="J20" s="32">
        <f t="shared" si="4"/>
        <v>75.395833333333343</v>
      </c>
      <c r="K20" s="34"/>
      <c r="L20" s="32">
        <f t="shared" si="5"/>
        <v>67.856250000000017</v>
      </c>
      <c r="M20" s="34"/>
      <c r="N20" s="32">
        <f t="shared" si="6"/>
        <v>61.070625000000014</v>
      </c>
      <c r="O20" s="35">
        <v>36</v>
      </c>
      <c r="P20" s="32">
        <f t="shared" si="7"/>
        <v>69.489107142857151</v>
      </c>
      <c r="Q20" s="34">
        <v>31.9</v>
      </c>
      <c r="R20" s="32">
        <f t="shared" si="8"/>
        <v>74.094635416666677</v>
      </c>
      <c r="S20" s="60"/>
      <c r="T20" s="36">
        <f t="shared" si="9"/>
        <v>66.685171875000009</v>
      </c>
      <c r="U20" s="61">
        <v>4.5999999999999996</v>
      </c>
      <c r="V20" s="38">
        <f t="shared" si="10"/>
        <v>61.549988020833347</v>
      </c>
      <c r="W20" s="3"/>
      <c r="X20" s="3"/>
    </row>
    <row r="21" spans="1:24" ht="35.25" x14ac:dyDescent="0.45">
      <c r="A21" s="83">
        <f t="shared" si="0"/>
        <v>17</v>
      </c>
      <c r="B21" s="348" t="s">
        <v>62</v>
      </c>
      <c r="C21" s="41">
        <v>17.899999999999999</v>
      </c>
      <c r="D21" s="46">
        <f t="shared" si="1"/>
        <v>59.666666666666657</v>
      </c>
      <c r="E21" s="43">
        <v>31.5</v>
      </c>
      <c r="F21" s="42">
        <f t="shared" si="2"/>
        <v>82.333333333333329</v>
      </c>
      <c r="G21" s="44"/>
      <c r="H21" s="42">
        <f t="shared" si="3"/>
        <v>74.099999999999994</v>
      </c>
      <c r="I21" s="41"/>
      <c r="J21" s="42">
        <f t="shared" si="4"/>
        <v>66.69</v>
      </c>
      <c r="K21" s="41">
        <v>40.5</v>
      </c>
      <c r="L21" s="42">
        <f t="shared" si="5"/>
        <v>80.352000000000004</v>
      </c>
      <c r="M21" s="44"/>
      <c r="N21" s="42">
        <f t="shared" si="6"/>
        <v>72.316800000000001</v>
      </c>
      <c r="O21" s="45">
        <v>39.9</v>
      </c>
      <c r="P21" s="46">
        <f t="shared" si="7"/>
        <v>80.98582857142857</v>
      </c>
      <c r="Q21" s="44"/>
      <c r="R21" s="46">
        <f t="shared" si="8"/>
        <v>72.887245714285712</v>
      </c>
      <c r="S21" s="44"/>
      <c r="T21" s="42">
        <f t="shared" si="9"/>
        <v>65.598521142857138</v>
      </c>
      <c r="U21" s="47"/>
      <c r="V21" s="48">
        <f t="shared" si="10"/>
        <v>59.038669028571427</v>
      </c>
      <c r="W21" s="3"/>
      <c r="X21" s="3"/>
    </row>
    <row r="22" spans="1:24" ht="35.25" x14ac:dyDescent="0.45">
      <c r="A22" s="83">
        <f t="shared" si="0"/>
        <v>18</v>
      </c>
      <c r="B22" s="349" t="s">
        <v>54</v>
      </c>
      <c r="C22" s="77">
        <v>16</v>
      </c>
      <c r="D22" s="42">
        <f t="shared" si="1"/>
        <v>53.333333333333329</v>
      </c>
      <c r="E22" s="43"/>
      <c r="F22" s="42">
        <f t="shared" si="2"/>
        <v>48</v>
      </c>
      <c r="G22" s="41"/>
      <c r="H22" s="42">
        <f t="shared" si="3"/>
        <v>43.2</v>
      </c>
      <c r="I22" s="44"/>
      <c r="J22" s="42">
        <f t="shared" si="4"/>
        <v>38.880000000000003</v>
      </c>
      <c r="K22" s="41">
        <v>27.2</v>
      </c>
      <c r="L22" s="42">
        <f t="shared" si="5"/>
        <v>49.237333333333332</v>
      </c>
      <c r="M22" s="44">
        <v>18.5</v>
      </c>
      <c r="N22" s="42">
        <f t="shared" si="6"/>
        <v>51.308888888888895</v>
      </c>
      <c r="O22" s="45">
        <v>15.4</v>
      </c>
      <c r="P22" s="46">
        <f t="shared" si="7"/>
        <v>51.312380952380956</v>
      </c>
      <c r="Q22" s="44">
        <v>20.8</v>
      </c>
      <c r="R22" s="46">
        <f t="shared" si="8"/>
        <v>53.564999999999998</v>
      </c>
      <c r="S22" s="44">
        <v>28.9</v>
      </c>
      <c r="T22" s="49">
        <f t="shared" si="9"/>
        <v>58.317037037037039</v>
      </c>
      <c r="U22" s="47">
        <v>13.5</v>
      </c>
      <c r="V22" s="48">
        <f t="shared" si="10"/>
        <v>56.985333333333337</v>
      </c>
      <c r="W22" s="3"/>
      <c r="X22" s="3"/>
    </row>
    <row r="23" spans="1:24" ht="35.25" x14ac:dyDescent="0.45">
      <c r="A23" s="83">
        <f t="shared" si="0"/>
        <v>19</v>
      </c>
      <c r="B23" s="349" t="s">
        <v>57</v>
      </c>
      <c r="C23" s="41">
        <v>15</v>
      </c>
      <c r="D23" s="42">
        <f t="shared" si="1"/>
        <v>50</v>
      </c>
      <c r="E23" s="43"/>
      <c r="F23" s="42">
        <f t="shared" si="2"/>
        <v>45</v>
      </c>
      <c r="G23" s="41">
        <v>36</v>
      </c>
      <c r="H23" s="42">
        <f t="shared" si="3"/>
        <v>70</v>
      </c>
      <c r="I23" s="41">
        <v>28.1</v>
      </c>
      <c r="J23" s="42">
        <f t="shared" si="4"/>
        <v>75.916666666666671</v>
      </c>
      <c r="K23" s="41">
        <v>36.4</v>
      </c>
      <c r="L23" s="42">
        <f t="shared" si="5"/>
        <v>85</v>
      </c>
      <c r="M23" s="44"/>
      <c r="N23" s="42">
        <f t="shared" si="6"/>
        <v>76.5</v>
      </c>
      <c r="O23" s="45"/>
      <c r="P23" s="46">
        <f t="shared" si="7"/>
        <v>68.850000000000009</v>
      </c>
      <c r="Q23" s="44"/>
      <c r="R23" s="46">
        <f t="shared" si="8"/>
        <v>61.965000000000011</v>
      </c>
      <c r="S23" s="44"/>
      <c r="T23" s="42">
        <f t="shared" si="9"/>
        <v>55.76850000000001</v>
      </c>
      <c r="U23" s="47"/>
      <c r="V23" s="48">
        <f t="shared" si="10"/>
        <v>50.19165000000001</v>
      </c>
      <c r="W23" s="3"/>
      <c r="X23" s="3"/>
    </row>
    <row r="24" spans="1:24" ht="36" thickBot="1" x14ac:dyDescent="0.5">
      <c r="A24" s="347">
        <f t="shared" si="0"/>
        <v>20</v>
      </c>
      <c r="B24" s="366"/>
      <c r="C24" s="54"/>
      <c r="D24" s="51">
        <f t="shared" si="1"/>
        <v>0</v>
      </c>
      <c r="E24" s="71">
        <v>38.5</v>
      </c>
      <c r="F24" s="51">
        <f t="shared" si="2"/>
        <v>115.50000000000001</v>
      </c>
      <c r="G24" s="54"/>
      <c r="H24" s="51">
        <f t="shared" si="3"/>
        <v>103.95000000000002</v>
      </c>
      <c r="I24" s="54"/>
      <c r="J24" s="51">
        <f t="shared" si="4"/>
        <v>93.555000000000021</v>
      </c>
      <c r="K24" s="54">
        <v>38</v>
      </c>
      <c r="L24" s="51">
        <f t="shared" si="5"/>
        <v>100.17733333333335</v>
      </c>
      <c r="M24" s="55"/>
      <c r="N24" s="51">
        <f t="shared" si="6"/>
        <v>90.159600000000012</v>
      </c>
      <c r="O24" s="63"/>
      <c r="P24" s="46">
        <f t="shared" si="7"/>
        <v>81.143640000000019</v>
      </c>
      <c r="Q24" s="55"/>
      <c r="R24" s="64">
        <f t="shared" si="8"/>
        <v>73.029276000000024</v>
      </c>
      <c r="S24" s="57"/>
      <c r="T24" s="46">
        <f t="shared" si="9"/>
        <v>65.72634840000002</v>
      </c>
      <c r="U24" s="65"/>
      <c r="V24" s="59">
        <f t="shared" si="10"/>
        <v>59.153713560000021</v>
      </c>
      <c r="W24" s="3"/>
      <c r="X24" s="3"/>
    </row>
    <row r="25" spans="1:24" ht="36" thickBot="1" x14ac:dyDescent="0.5">
      <c r="A25" s="346">
        <f t="shared" si="0"/>
        <v>21</v>
      </c>
      <c r="B25" s="378"/>
      <c r="C25" s="33"/>
      <c r="D25" s="32">
        <f t="shared" si="1"/>
        <v>0</v>
      </c>
      <c r="E25" s="33">
        <v>27.5</v>
      </c>
      <c r="F25" s="357">
        <f t="shared" si="2"/>
        <v>82.5</v>
      </c>
      <c r="G25" s="31">
        <v>11.7</v>
      </c>
      <c r="H25" s="32">
        <f t="shared" si="3"/>
        <v>68</v>
      </c>
      <c r="I25" s="74">
        <v>26.3</v>
      </c>
      <c r="J25" s="32">
        <f t="shared" si="4"/>
        <v>72.916666666666671</v>
      </c>
      <c r="K25" s="31">
        <v>23.9</v>
      </c>
      <c r="L25" s="32">
        <f t="shared" si="5"/>
        <v>74.26666666666668</v>
      </c>
      <c r="M25" s="60">
        <v>19</v>
      </c>
      <c r="N25" s="46">
        <f t="shared" si="6"/>
        <v>72.444444444444443</v>
      </c>
      <c r="O25" s="67"/>
      <c r="P25" s="32">
        <f t="shared" si="7"/>
        <v>65.2</v>
      </c>
      <c r="Q25" s="60"/>
      <c r="R25" s="46">
        <f t="shared" si="8"/>
        <v>58.680000000000007</v>
      </c>
      <c r="S25" s="34">
        <v>32.9</v>
      </c>
      <c r="T25" s="36">
        <f t="shared" si="9"/>
        <v>64.345185185185187</v>
      </c>
      <c r="U25" s="37">
        <v>15.5</v>
      </c>
      <c r="V25" s="38">
        <f t="shared" si="10"/>
        <v>63.077333333333328</v>
      </c>
      <c r="W25" s="3"/>
      <c r="X25" s="3"/>
    </row>
    <row r="26" spans="1:24" ht="35.25" x14ac:dyDescent="0.45">
      <c r="A26" s="83">
        <f t="shared" si="0"/>
        <v>22</v>
      </c>
      <c r="B26" s="356"/>
      <c r="C26" s="43"/>
      <c r="D26" s="42">
        <f t="shared" si="1"/>
        <v>0</v>
      </c>
      <c r="E26" s="43"/>
      <c r="F26" s="42">
        <f t="shared" si="2"/>
        <v>0</v>
      </c>
      <c r="G26" s="41"/>
      <c r="H26" s="42">
        <f t="shared" si="3"/>
        <v>0</v>
      </c>
      <c r="I26" s="43">
        <v>33.5</v>
      </c>
      <c r="J26" s="42">
        <f t="shared" si="4"/>
        <v>78.166666666666671</v>
      </c>
      <c r="K26" s="41">
        <v>21.1</v>
      </c>
      <c r="L26" s="42">
        <f t="shared" si="5"/>
        <v>76.599999999999994</v>
      </c>
      <c r="M26" s="44"/>
      <c r="N26" s="42">
        <f t="shared" si="6"/>
        <v>68.94</v>
      </c>
      <c r="O26" s="45"/>
      <c r="P26" s="46">
        <f t="shared" si="7"/>
        <v>62.045999999999999</v>
      </c>
      <c r="Q26" s="44"/>
      <c r="R26" s="46">
        <f t="shared" si="8"/>
        <v>55.8414</v>
      </c>
      <c r="S26" s="44">
        <v>35.700000000000003</v>
      </c>
      <c r="T26" s="42">
        <f t="shared" si="9"/>
        <v>62.859022222222215</v>
      </c>
      <c r="U26" s="47"/>
      <c r="V26" s="48">
        <f t="shared" si="10"/>
        <v>56.573119999999996</v>
      </c>
      <c r="W26" s="3"/>
      <c r="X26" s="3"/>
    </row>
    <row r="27" spans="1:24" ht="35.25" x14ac:dyDescent="0.45">
      <c r="A27" s="83">
        <f t="shared" si="0"/>
        <v>23</v>
      </c>
      <c r="B27" s="379"/>
      <c r="C27" s="43"/>
      <c r="D27" s="42">
        <f t="shared" si="1"/>
        <v>0</v>
      </c>
      <c r="E27" s="381">
        <v>21.8</v>
      </c>
      <c r="F27" s="42">
        <f t="shared" si="2"/>
        <v>65.400000000000006</v>
      </c>
      <c r="G27" s="41"/>
      <c r="H27" s="42">
        <f t="shared" si="3"/>
        <v>58.860000000000007</v>
      </c>
      <c r="I27" s="382"/>
      <c r="J27" s="42">
        <f t="shared" si="4"/>
        <v>52.974000000000004</v>
      </c>
      <c r="K27" s="41"/>
      <c r="L27" s="42">
        <f t="shared" si="5"/>
        <v>47.676600000000008</v>
      </c>
      <c r="M27" s="44">
        <v>30.3</v>
      </c>
      <c r="N27" s="42">
        <f t="shared" si="6"/>
        <v>56.563833333333342</v>
      </c>
      <c r="O27" s="45"/>
      <c r="P27" s="46">
        <f t="shared" si="7"/>
        <v>50.907450000000011</v>
      </c>
      <c r="Q27" s="44"/>
      <c r="R27" s="46">
        <f t="shared" si="8"/>
        <v>45.816705000000013</v>
      </c>
      <c r="S27" s="44"/>
      <c r="T27" s="49">
        <f t="shared" si="9"/>
        <v>41.235034500000012</v>
      </c>
      <c r="U27" s="47">
        <v>28</v>
      </c>
      <c r="V27" s="48">
        <f t="shared" si="10"/>
        <v>46.444864383333339</v>
      </c>
      <c r="W27" s="3"/>
      <c r="X27" s="3"/>
    </row>
    <row r="28" spans="1:24" ht="35.25" x14ac:dyDescent="0.45">
      <c r="A28" s="83">
        <f t="shared" si="0"/>
        <v>24</v>
      </c>
      <c r="B28" s="40"/>
      <c r="C28" s="43"/>
      <c r="D28" s="42">
        <f t="shared" si="1"/>
        <v>0</v>
      </c>
      <c r="E28" s="43">
        <v>18.5</v>
      </c>
      <c r="F28" s="42">
        <f t="shared" si="2"/>
        <v>55.5</v>
      </c>
      <c r="G28" s="41"/>
      <c r="H28" s="42">
        <f t="shared" si="3"/>
        <v>49.95</v>
      </c>
      <c r="I28" s="43"/>
      <c r="J28" s="42">
        <f t="shared" si="4"/>
        <v>44.955000000000005</v>
      </c>
      <c r="K28" s="41"/>
      <c r="L28" s="42">
        <f t="shared" si="5"/>
        <v>40.459500000000006</v>
      </c>
      <c r="M28" s="44">
        <v>21.2</v>
      </c>
      <c r="N28" s="42">
        <f t="shared" si="6"/>
        <v>45.494027777777781</v>
      </c>
      <c r="O28" s="45">
        <v>28</v>
      </c>
      <c r="P28" s="46">
        <f t="shared" si="7"/>
        <v>52.328214285714289</v>
      </c>
      <c r="Q28" s="44">
        <v>19.5</v>
      </c>
      <c r="R28" s="46">
        <f t="shared" si="8"/>
        <v>53.912187500000002</v>
      </c>
      <c r="S28" s="44"/>
      <c r="T28" s="42">
        <f t="shared" si="9"/>
        <v>48.520968750000002</v>
      </c>
      <c r="U28" s="47">
        <v>20.2</v>
      </c>
      <c r="V28" s="48">
        <f t="shared" si="10"/>
        <v>50.402205208333335</v>
      </c>
      <c r="W28" s="3"/>
      <c r="X28" s="3"/>
    </row>
    <row r="29" spans="1:24" ht="36" thickBot="1" x14ac:dyDescent="0.5">
      <c r="A29" s="347">
        <f t="shared" si="0"/>
        <v>25</v>
      </c>
      <c r="B29" s="380"/>
      <c r="C29" s="71"/>
      <c r="D29" s="51">
        <f t="shared" si="1"/>
        <v>0</v>
      </c>
      <c r="E29" s="71"/>
      <c r="F29" s="51">
        <f t="shared" si="2"/>
        <v>0</v>
      </c>
      <c r="G29" s="55">
        <v>37.700000000000003</v>
      </c>
      <c r="H29" s="51">
        <f t="shared" si="3"/>
        <v>100.53333333333335</v>
      </c>
      <c r="I29" s="71">
        <v>22</v>
      </c>
      <c r="J29" s="51">
        <f t="shared" si="4"/>
        <v>93.733333333333334</v>
      </c>
      <c r="K29" s="54"/>
      <c r="L29" s="51">
        <f t="shared" si="5"/>
        <v>84.36</v>
      </c>
      <c r="M29" s="57"/>
      <c r="N29" s="53">
        <f t="shared" si="6"/>
        <v>75.924000000000007</v>
      </c>
      <c r="O29" s="56"/>
      <c r="P29" s="46">
        <f t="shared" si="7"/>
        <v>68.331600000000009</v>
      </c>
      <c r="Q29" s="57"/>
      <c r="R29" s="49">
        <f t="shared" si="8"/>
        <v>61.498440000000009</v>
      </c>
      <c r="S29" s="55"/>
      <c r="T29" s="46">
        <f t="shared" si="9"/>
        <v>55.348596000000008</v>
      </c>
      <c r="U29" s="58"/>
      <c r="V29" s="59">
        <f t="shared" si="10"/>
        <v>49.81373640000001</v>
      </c>
      <c r="W29" s="3"/>
      <c r="X29" s="3"/>
    </row>
    <row r="30" spans="1:24" ht="36" thickBot="1" x14ac:dyDescent="0.5">
      <c r="A30" s="346">
        <f t="shared" si="0"/>
        <v>26</v>
      </c>
      <c r="B30" s="373"/>
      <c r="C30" s="33"/>
      <c r="D30" s="32">
        <f t="shared" si="1"/>
        <v>0</v>
      </c>
      <c r="E30" s="31">
        <v>33.299999999999997</v>
      </c>
      <c r="F30" s="32">
        <f t="shared" si="2"/>
        <v>99.9</v>
      </c>
      <c r="G30" s="31"/>
      <c r="H30" s="32">
        <f t="shared" si="3"/>
        <v>89.910000000000011</v>
      </c>
      <c r="I30" s="31">
        <v>30</v>
      </c>
      <c r="J30" s="32">
        <f t="shared" si="4"/>
        <v>92.432500000000005</v>
      </c>
      <c r="K30" s="31"/>
      <c r="L30" s="32">
        <f t="shared" si="5"/>
        <v>83.189250000000001</v>
      </c>
      <c r="M30" s="34"/>
      <c r="N30" s="42">
        <f t="shared" si="6"/>
        <v>74.870325000000008</v>
      </c>
      <c r="O30" s="35"/>
      <c r="P30" s="32">
        <f t="shared" si="7"/>
        <v>67.38329250000001</v>
      </c>
      <c r="Q30" s="34"/>
      <c r="R30" s="32">
        <f t="shared" si="8"/>
        <v>60.644963250000011</v>
      </c>
      <c r="S30" s="60"/>
      <c r="T30" s="36">
        <f t="shared" si="9"/>
        <v>54.58046692500001</v>
      </c>
      <c r="U30" s="61"/>
      <c r="V30" s="38">
        <f t="shared" si="10"/>
        <v>49.122420232500012</v>
      </c>
      <c r="W30" s="3"/>
      <c r="X30" s="3"/>
    </row>
    <row r="31" spans="1:24" ht="36" thickBot="1" x14ac:dyDescent="0.5">
      <c r="A31" s="83">
        <f t="shared" si="0"/>
        <v>27</v>
      </c>
      <c r="B31" s="372"/>
      <c r="C31" s="43"/>
      <c r="D31" s="32">
        <f t="shared" si="1"/>
        <v>0</v>
      </c>
      <c r="E31" s="41">
        <v>28.1</v>
      </c>
      <c r="F31" s="32">
        <f t="shared" si="2"/>
        <v>84.300000000000011</v>
      </c>
      <c r="G31" s="41">
        <v>33.1</v>
      </c>
      <c r="H31" s="42">
        <f t="shared" si="3"/>
        <v>92.977777777777774</v>
      </c>
      <c r="I31" s="41"/>
      <c r="J31" s="42">
        <f t="shared" si="4"/>
        <v>83.679999999999993</v>
      </c>
      <c r="K31" s="44"/>
      <c r="L31" s="42">
        <f t="shared" si="5"/>
        <v>75.311999999999998</v>
      </c>
      <c r="M31" s="44"/>
      <c r="N31" s="42">
        <f t="shared" si="6"/>
        <v>67.780799999999999</v>
      </c>
      <c r="O31" s="75"/>
      <c r="P31" s="46">
        <f t="shared" si="7"/>
        <v>61.002720000000004</v>
      </c>
      <c r="Q31" s="44"/>
      <c r="R31" s="46">
        <f t="shared" si="8"/>
        <v>54.902448000000007</v>
      </c>
      <c r="S31" s="44"/>
      <c r="T31" s="42">
        <f t="shared" si="9"/>
        <v>49.412203200000008</v>
      </c>
      <c r="U31" s="47"/>
      <c r="V31" s="48">
        <f t="shared" si="10"/>
        <v>44.470982880000008</v>
      </c>
      <c r="W31" s="3"/>
      <c r="X31" s="3"/>
    </row>
    <row r="32" spans="1:24" ht="36" thickBot="1" x14ac:dyDescent="0.5">
      <c r="A32" s="83">
        <f t="shared" si="0"/>
        <v>28</v>
      </c>
      <c r="B32" s="356"/>
      <c r="C32" s="43"/>
      <c r="D32" s="32">
        <f t="shared" si="1"/>
        <v>0</v>
      </c>
      <c r="E32" s="41">
        <v>15.5</v>
      </c>
      <c r="F32" s="32">
        <f t="shared" si="2"/>
        <v>46.5</v>
      </c>
      <c r="G32" s="41"/>
      <c r="H32" s="42">
        <f t="shared" si="3"/>
        <v>41.85</v>
      </c>
      <c r="I32" s="44"/>
      <c r="J32" s="42">
        <f t="shared" si="4"/>
        <v>37.664999999999999</v>
      </c>
      <c r="K32" s="41">
        <v>20.5</v>
      </c>
      <c r="L32" s="42">
        <f t="shared" si="5"/>
        <v>43.798666666666669</v>
      </c>
      <c r="M32" s="44"/>
      <c r="N32" s="42">
        <f t="shared" si="6"/>
        <v>39.418800000000005</v>
      </c>
      <c r="O32" s="45"/>
      <c r="P32" s="46">
        <f t="shared" si="7"/>
        <v>35.476920000000007</v>
      </c>
      <c r="Q32" s="44">
        <v>30</v>
      </c>
      <c r="R32" s="46">
        <f t="shared" si="8"/>
        <v>43.542305000000006</v>
      </c>
      <c r="S32" s="44">
        <v>23.5</v>
      </c>
      <c r="T32" s="49">
        <f t="shared" si="9"/>
        <v>47.407974814814821</v>
      </c>
      <c r="U32" s="47"/>
      <c r="V32" s="48">
        <f t="shared" si="10"/>
        <v>42.667177333333342</v>
      </c>
      <c r="W32" s="3"/>
      <c r="X32" s="3"/>
    </row>
    <row r="33" spans="1:24" ht="35.25" x14ac:dyDescent="0.45">
      <c r="A33" s="83">
        <f t="shared" si="0"/>
        <v>29</v>
      </c>
      <c r="B33" s="356"/>
      <c r="C33" s="43"/>
      <c r="D33" s="32">
        <f t="shared" si="1"/>
        <v>0</v>
      </c>
      <c r="E33" s="41"/>
      <c r="F33" s="42">
        <f t="shared" si="2"/>
        <v>0</v>
      </c>
      <c r="G33" s="41">
        <v>23</v>
      </c>
      <c r="H33" s="42">
        <f t="shared" si="3"/>
        <v>61.333333333333343</v>
      </c>
      <c r="I33" s="41"/>
      <c r="J33" s="42">
        <f t="shared" si="4"/>
        <v>55.20000000000001</v>
      </c>
      <c r="K33" s="41"/>
      <c r="L33" s="42">
        <f t="shared" si="5"/>
        <v>49.680000000000007</v>
      </c>
      <c r="M33" s="41"/>
      <c r="N33" s="42">
        <f t="shared" si="6"/>
        <v>44.71200000000001</v>
      </c>
      <c r="O33" s="45">
        <v>31</v>
      </c>
      <c r="P33" s="46">
        <f t="shared" si="7"/>
        <v>53.086476190476198</v>
      </c>
      <c r="Q33" s="44"/>
      <c r="R33" s="46">
        <f t="shared" si="8"/>
        <v>47.777828571428579</v>
      </c>
      <c r="S33" s="44"/>
      <c r="T33" s="42">
        <f t="shared" si="9"/>
        <v>43.000045714285719</v>
      </c>
      <c r="U33" s="47"/>
      <c r="V33" s="48">
        <f t="shared" si="10"/>
        <v>38.700041142857145</v>
      </c>
      <c r="W33" s="3"/>
      <c r="X33" s="3"/>
    </row>
    <row r="34" spans="1:24" ht="39.75" customHeight="1" thickBot="1" x14ac:dyDescent="0.5">
      <c r="A34" s="347">
        <f t="shared" si="0"/>
        <v>30</v>
      </c>
      <c r="B34" s="97"/>
      <c r="C34" s="71"/>
      <c r="D34" s="51">
        <f t="shared" si="1"/>
        <v>0</v>
      </c>
      <c r="E34" s="54"/>
      <c r="F34" s="51">
        <f t="shared" si="2"/>
        <v>0</v>
      </c>
      <c r="G34" s="54"/>
      <c r="H34" s="51">
        <f t="shared" si="3"/>
        <v>0</v>
      </c>
      <c r="I34" s="54"/>
      <c r="J34" s="51">
        <f t="shared" si="4"/>
        <v>0</v>
      </c>
      <c r="K34" s="55"/>
      <c r="L34" s="51">
        <f t="shared" si="5"/>
        <v>0</v>
      </c>
      <c r="M34" s="55"/>
      <c r="N34" s="51">
        <f t="shared" si="6"/>
        <v>0</v>
      </c>
      <c r="O34" s="63">
        <v>38.6</v>
      </c>
      <c r="P34" s="46">
        <f t="shared" si="7"/>
        <v>51.466666666666654</v>
      </c>
      <c r="Q34" s="55"/>
      <c r="R34" s="64">
        <f t="shared" si="8"/>
        <v>46.319999999999993</v>
      </c>
      <c r="S34" s="57"/>
      <c r="T34" s="46">
        <f t="shared" si="9"/>
        <v>41.687999999999995</v>
      </c>
      <c r="U34" s="65"/>
      <c r="V34" s="59">
        <f t="shared" si="10"/>
        <v>37.519199999999998</v>
      </c>
      <c r="W34" s="3"/>
      <c r="X34" s="3"/>
    </row>
    <row r="35" spans="1:24" ht="36" thickBot="1" x14ac:dyDescent="0.5">
      <c r="A35" s="346">
        <f t="shared" si="0"/>
        <v>31</v>
      </c>
      <c r="B35" s="374"/>
      <c r="C35" s="66"/>
      <c r="D35" s="64">
        <f t="shared" si="1"/>
        <v>0</v>
      </c>
      <c r="E35" s="66">
        <v>29.6</v>
      </c>
      <c r="F35" s="64">
        <f t="shared" si="2"/>
        <v>88.800000000000011</v>
      </c>
      <c r="G35" s="60"/>
      <c r="H35" s="46">
        <f t="shared" si="3"/>
        <v>79.920000000000016</v>
      </c>
      <c r="I35" s="66"/>
      <c r="J35" s="46">
        <f t="shared" si="4"/>
        <v>71.928000000000011</v>
      </c>
      <c r="K35" s="66"/>
      <c r="L35" s="46">
        <f t="shared" si="5"/>
        <v>64.735200000000006</v>
      </c>
      <c r="M35" s="60"/>
      <c r="N35" s="46">
        <f t="shared" si="6"/>
        <v>58.261680000000005</v>
      </c>
      <c r="O35" s="354"/>
      <c r="P35" s="32">
        <f t="shared" si="7"/>
        <v>52.435512000000003</v>
      </c>
      <c r="Q35" s="60"/>
      <c r="R35" s="46">
        <f t="shared" si="8"/>
        <v>47.191960800000004</v>
      </c>
      <c r="S35" s="34"/>
      <c r="T35" s="36">
        <f t="shared" si="9"/>
        <v>42.472764720000008</v>
      </c>
      <c r="U35" s="37"/>
      <c r="V35" s="38">
        <f t="shared" si="10"/>
        <v>38.225488248000005</v>
      </c>
      <c r="W35" s="3"/>
      <c r="X35" s="3"/>
    </row>
    <row r="36" spans="1:24" ht="36" thickBot="1" x14ac:dyDescent="0.5">
      <c r="A36" s="83">
        <f t="shared" si="0"/>
        <v>32</v>
      </c>
      <c r="B36" s="94"/>
      <c r="C36" s="41"/>
      <c r="D36" s="51">
        <f t="shared" si="1"/>
        <v>0</v>
      </c>
      <c r="E36" s="41"/>
      <c r="F36" s="42">
        <f t="shared" si="2"/>
        <v>0</v>
      </c>
      <c r="G36" s="41"/>
      <c r="H36" s="42">
        <f t="shared" si="3"/>
        <v>0</v>
      </c>
      <c r="I36" s="41"/>
      <c r="J36" s="42">
        <f t="shared" si="4"/>
        <v>0</v>
      </c>
      <c r="K36" s="41">
        <v>26.5</v>
      </c>
      <c r="L36" s="46">
        <f t="shared" si="5"/>
        <v>52.999999999999993</v>
      </c>
      <c r="M36" s="44"/>
      <c r="N36" s="42">
        <f t="shared" si="6"/>
        <v>47.699999999999996</v>
      </c>
      <c r="O36" s="45"/>
      <c r="P36" s="46">
        <f t="shared" si="7"/>
        <v>42.93</v>
      </c>
      <c r="Q36" s="44"/>
      <c r="R36" s="46">
        <f t="shared" si="8"/>
        <v>38.637</v>
      </c>
      <c r="S36" s="44"/>
      <c r="T36" s="42">
        <f t="shared" si="9"/>
        <v>34.773299999999999</v>
      </c>
      <c r="U36" s="47"/>
      <c r="V36" s="48">
        <f t="shared" si="10"/>
        <v>31.295970000000001</v>
      </c>
      <c r="W36" s="3"/>
      <c r="X36" s="3"/>
    </row>
    <row r="37" spans="1:24" ht="36" thickBot="1" x14ac:dyDescent="0.5">
      <c r="A37" s="83">
        <f t="shared" si="0"/>
        <v>33</v>
      </c>
      <c r="B37" s="358"/>
      <c r="C37" s="41"/>
      <c r="D37" s="51">
        <f t="shared" si="1"/>
        <v>0</v>
      </c>
      <c r="E37" s="41">
        <v>23.3</v>
      </c>
      <c r="F37" s="42">
        <f t="shared" si="2"/>
        <v>69.900000000000006</v>
      </c>
      <c r="G37" s="41"/>
      <c r="H37" s="42">
        <f t="shared" si="3"/>
        <v>62.910000000000004</v>
      </c>
      <c r="I37" s="44"/>
      <c r="J37" s="42">
        <f t="shared" si="4"/>
        <v>56.619000000000007</v>
      </c>
      <c r="K37" s="41"/>
      <c r="L37" s="46">
        <f t="shared" si="5"/>
        <v>50.957100000000004</v>
      </c>
      <c r="M37" s="44"/>
      <c r="N37" s="42">
        <f t="shared" si="6"/>
        <v>45.861390000000007</v>
      </c>
      <c r="O37" s="45"/>
      <c r="P37" s="46">
        <f t="shared" si="7"/>
        <v>41.275251000000004</v>
      </c>
      <c r="Q37" s="44"/>
      <c r="R37" s="46">
        <f t="shared" si="8"/>
        <v>37.147725900000005</v>
      </c>
      <c r="S37" s="44"/>
      <c r="T37" s="49">
        <f t="shared" si="9"/>
        <v>33.432953310000002</v>
      </c>
      <c r="U37" s="47"/>
      <c r="V37" s="48">
        <f t="shared" ref="V37:V68" si="11">IF(U37&gt;0,IF(T37&gt;0,(T37*S$3+U37*10/3)/U$3,U37*10/3*(1-0.1*S$3)),IF(T37&gt;10,T37*0.9,T37))</f>
        <v>30.089657979000002</v>
      </c>
      <c r="W37" s="3"/>
      <c r="X37" s="3"/>
    </row>
    <row r="38" spans="1:24" ht="35.25" x14ac:dyDescent="0.45">
      <c r="A38" s="83">
        <f t="shared" si="0"/>
        <v>34</v>
      </c>
      <c r="B38" s="364"/>
      <c r="C38" s="41"/>
      <c r="D38" s="42">
        <f t="shared" si="1"/>
        <v>0</v>
      </c>
      <c r="E38" s="41"/>
      <c r="F38" s="42">
        <f t="shared" si="2"/>
        <v>0</v>
      </c>
      <c r="G38" s="41">
        <v>21</v>
      </c>
      <c r="H38" s="42">
        <f t="shared" si="3"/>
        <v>56</v>
      </c>
      <c r="I38" s="41"/>
      <c r="J38" s="42">
        <f t="shared" si="4"/>
        <v>50.4</v>
      </c>
      <c r="K38" s="41"/>
      <c r="L38" s="46">
        <f t="shared" si="5"/>
        <v>45.36</v>
      </c>
      <c r="M38" s="44"/>
      <c r="N38" s="42">
        <f t="shared" si="6"/>
        <v>40.823999999999998</v>
      </c>
      <c r="O38" s="75"/>
      <c r="P38" s="46">
        <f t="shared" si="7"/>
        <v>36.741599999999998</v>
      </c>
      <c r="Q38" s="44"/>
      <c r="R38" s="46">
        <f t="shared" si="8"/>
        <v>33.067439999999998</v>
      </c>
      <c r="S38" s="44"/>
      <c r="T38" s="42">
        <f t="shared" si="9"/>
        <v>29.760695999999999</v>
      </c>
      <c r="U38" s="47"/>
      <c r="V38" s="48">
        <f t="shared" si="11"/>
        <v>26.784626400000001</v>
      </c>
      <c r="W38" s="3"/>
      <c r="X38" s="3"/>
    </row>
    <row r="39" spans="1:24" ht="36" thickBot="1" x14ac:dyDescent="0.5">
      <c r="A39" s="347">
        <f t="shared" si="0"/>
        <v>35</v>
      </c>
      <c r="B39" s="362"/>
      <c r="C39" s="54"/>
      <c r="D39" s="51">
        <f t="shared" si="1"/>
        <v>0</v>
      </c>
      <c r="E39" s="54"/>
      <c r="F39" s="51">
        <f t="shared" si="2"/>
        <v>0</v>
      </c>
      <c r="G39" s="55"/>
      <c r="H39" s="42">
        <f t="shared" si="3"/>
        <v>0</v>
      </c>
      <c r="I39" s="54"/>
      <c r="J39" s="42">
        <f t="shared" si="4"/>
        <v>0</v>
      </c>
      <c r="K39" s="54"/>
      <c r="L39" s="64">
        <f t="shared" si="5"/>
        <v>0</v>
      </c>
      <c r="M39" s="57"/>
      <c r="N39" s="53">
        <f t="shared" si="6"/>
        <v>0</v>
      </c>
      <c r="O39" s="56"/>
      <c r="P39" s="46">
        <f t="shared" si="7"/>
        <v>0</v>
      </c>
      <c r="Q39" s="57"/>
      <c r="R39" s="49">
        <f t="shared" si="8"/>
        <v>0</v>
      </c>
      <c r="S39" s="55"/>
      <c r="T39" s="46">
        <f t="shared" si="9"/>
        <v>0</v>
      </c>
      <c r="U39" s="58"/>
      <c r="V39" s="59">
        <f t="shared" si="11"/>
        <v>0</v>
      </c>
      <c r="W39" s="3"/>
      <c r="X39" s="3"/>
    </row>
    <row r="40" spans="1:24" ht="36" thickBot="1" x14ac:dyDescent="0.5">
      <c r="A40" s="346">
        <f t="shared" si="0"/>
        <v>36</v>
      </c>
      <c r="B40" s="365"/>
      <c r="C40" s="69"/>
      <c r="D40" s="51">
        <f t="shared" si="1"/>
        <v>0</v>
      </c>
      <c r="E40" s="31">
        <v>15.6</v>
      </c>
      <c r="F40" s="51">
        <f t="shared" si="2"/>
        <v>46.800000000000004</v>
      </c>
      <c r="G40" s="31"/>
      <c r="H40" s="42">
        <f t="shared" si="3"/>
        <v>42.120000000000005</v>
      </c>
      <c r="I40" s="31"/>
      <c r="J40" s="42">
        <f t="shared" si="4"/>
        <v>37.908000000000008</v>
      </c>
      <c r="K40" s="31"/>
      <c r="L40" s="64">
        <f t="shared" si="5"/>
        <v>34.117200000000011</v>
      </c>
      <c r="M40" s="34"/>
      <c r="N40" s="32">
        <f t="shared" si="6"/>
        <v>30.705480000000012</v>
      </c>
      <c r="O40" s="34"/>
      <c r="P40" s="32">
        <f t="shared" si="7"/>
        <v>27.63493200000001</v>
      </c>
      <c r="Q40" s="34"/>
      <c r="R40" s="32">
        <f t="shared" si="8"/>
        <v>24.871438800000011</v>
      </c>
      <c r="S40" s="34"/>
      <c r="T40" s="36">
        <f t="shared" si="9"/>
        <v>22.384294920000009</v>
      </c>
      <c r="U40" s="37"/>
      <c r="V40" s="38">
        <f t="shared" si="11"/>
        <v>20.145865428000008</v>
      </c>
      <c r="W40" s="3"/>
      <c r="X40" s="3"/>
    </row>
    <row r="41" spans="1:24" ht="36" thickBot="1" x14ac:dyDescent="0.5">
      <c r="A41" s="83">
        <f t="shared" si="0"/>
        <v>37</v>
      </c>
      <c r="B41" s="350"/>
      <c r="C41" s="41"/>
      <c r="D41" s="51">
        <f t="shared" si="1"/>
        <v>0</v>
      </c>
      <c r="E41" s="41"/>
      <c r="F41" s="51">
        <f t="shared" si="2"/>
        <v>0</v>
      </c>
      <c r="G41" s="41"/>
      <c r="H41" s="42">
        <f t="shared" si="3"/>
        <v>0</v>
      </c>
      <c r="I41" s="41"/>
      <c r="J41" s="42">
        <f t="shared" si="4"/>
        <v>0</v>
      </c>
      <c r="K41" s="41"/>
      <c r="L41" s="64">
        <f t="shared" si="5"/>
        <v>0</v>
      </c>
      <c r="M41" s="44">
        <v>16</v>
      </c>
      <c r="N41" s="42">
        <f t="shared" si="6"/>
        <v>26.666666666666668</v>
      </c>
      <c r="O41" s="44"/>
      <c r="P41" s="46">
        <f t="shared" si="7"/>
        <v>24</v>
      </c>
      <c r="Q41" s="44"/>
      <c r="R41" s="46">
        <f t="shared" si="8"/>
        <v>21.6</v>
      </c>
      <c r="S41" s="44"/>
      <c r="T41" s="42">
        <f t="shared" si="9"/>
        <v>19.440000000000001</v>
      </c>
      <c r="U41" s="47"/>
      <c r="V41" s="48">
        <f t="shared" si="11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9"/>
      <c r="C42" s="41"/>
      <c r="D42" s="51">
        <f t="shared" si="1"/>
        <v>0</v>
      </c>
      <c r="E42" s="41"/>
      <c r="F42" s="51">
        <f t="shared" si="2"/>
        <v>0</v>
      </c>
      <c r="G42" s="41"/>
      <c r="H42" s="42">
        <f t="shared" si="3"/>
        <v>0</v>
      </c>
      <c r="I42" s="41"/>
      <c r="J42" s="42">
        <f t="shared" si="4"/>
        <v>0</v>
      </c>
      <c r="K42" s="41">
        <v>12</v>
      </c>
      <c r="L42" s="42">
        <f t="shared" si="5"/>
        <v>24</v>
      </c>
      <c r="M42" s="68"/>
      <c r="N42" s="42">
        <f t="shared" si="6"/>
        <v>21.6</v>
      </c>
      <c r="O42" s="44"/>
      <c r="P42" s="46">
        <f t="shared" si="7"/>
        <v>19.440000000000001</v>
      </c>
      <c r="Q42" s="44"/>
      <c r="R42" s="46">
        <f t="shared" si="8"/>
        <v>17.496000000000002</v>
      </c>
      <c r="S42" s="44"/>
      <c r="T42" s="49">
        <f t="shared" si="9"/>
        <v>15.746400000000003</v>
      </c>
      <c r="U42" s="47"/>
      <c r="V42" s="48">
        <f t="shared" si="11"/>
        <v>14.171760000000003</v>
      </c>
      <c r="W42" s="3"/>
      <c r="X42" s="3"/>
    </row>
    <row r="43" spans="1:24" ht="36" thickBot="1" x14ac:dyDescent="0.5">
      <c r="A43" s="83">
        <f t="shared" si="0"/>
        <v>39</v>
      </c>
      <c r="B43" s="279"/>
      <c r="C43" s="41"/>
      <c r="D43" s="51">
        <f t="shared" si="1"/>
        <v>0</v>
      </c>
      <c r="E43" s="41"/>
      <c r="F43" s="51">
        <f t="shared" si="2"/>
        <v>0</v>
      </c>
      <c r="G43" s="44"/>
      <c r="H43" s="42">
        <f t="shared" si="3"/>
        <v>0</v>
      </c>
      <c r="I43" s="41"/>
      <c r="J43" s="42">
        <f t="shared" si="4"/>
        <v>0</v>
      </c>
      <c r="K43" s="44"/>
      <c r="L43" s="42">
        <f t="shared" si="5"/>
        <v>0</v>
      </c>
      <c r="M43" s="68"/>
      <c r="N43" s="42">
        <f t="shared" si="6"/>
        <v>0</v>
      </c>
      <c r="O43" s="44"/>
      <c r="P43" s="46">
        <f t="shared" si="7"/>
        <v>0</v>
      </c>
      <c r="Q43" s="44"/>
      <c r="R43" s="46">
        <f t="shared" si="8"/>
        <v>0</v>
      </c>
      <c r="S43" s="44">
        <v>18</v>
      </c>
      <c r="T43" s="42">
        <f t="shared" si="9"/>
        <v>11.999999999999996</v>
      </c>
      <c r="U43" s="47"/>
      <c r="V43" s="48">
        <f t="shared" si="11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71"/>
      <c r="C44" s="54"/>
      <c r="D44" s="51">
        <f t="shared" si="1"/>
        <v>0</v>
      </c>
      <c r="E44" s="54"/>
      <c r="F44" s="51">
        <f t="shared" si="2"/>
        <v>0</v>
      </c>
      <c r="G44" s="54"/>
      <c r="H44" s="42">
        <f t="shared" si="3"/>
        <v>0</v>
      </c>
      <c r="I44" s="54"/>
      <c r="J44" s="42">
        <f t="shared" si="4"/>
        <v>0</v>
      </c>
      <c r="K44" s="54"/>
      <c r="L44" s="42">
        <f t="shared" si="5"/>
        <v>0</v>
      </c>
      <c r="M44" s="55"/>
      <c r="N44" s="42">
        <f t="shared" si="6"/>
        <v>0</v>
      </c>
      <c r="O44" s="98"/>
      <c r="P44" s="64">
        <f t="shared" si="7"/>
        <v>0</v>
      </c>
      <c r="Q44" s="55"/>
      <c r="R44" s="64">
        <f t="shared" si="8"/>
        <v>0</v>
      </c>
      <c r="S44" s="55"/>
      <c r="T44" s="64">
        <f t="shared" si="9"/>
        <v>0</v>
      </c>
      <c r="U44" s="58">
        <v>22.1</v>
      </c>
      <c r="V44" s="59">
        <f t="shared" si="11"/>
        <v>7.3666666666666654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1"/>
      <c r="C45" s="31"/>
      <c r="D45" s="51">
        <f t="shared" si="1"/>
        <v>0</v>
      </c>
      <c r="E45" s="31"/>
      <c r="F45" s="51">
        <f t="shared" si="2"/>
        <v>0</v>
      </c>
      <c r="G45" s="31"/>
      <c r="H45" s="42">
        <f t="shared" si="3"/>
        <v>0</v>
      </c>
      <c r="I45" s="31"/>
      <c r="J45" s="42">
        <f t="shared" si="4"/>
        <v>0</v>
      </c>
      <c r="K45" s="383"/>
      <c r="L45" s="42">
        <f t="shared" si="5"/>
        <v>0</v>
      </c>
      <c r="M45" s="66"/>
      <c r="N45" s="42">
        <f t="shared" si="6"/>
        <v>0</v>
      </c>
      <c r="O45" s="67">
        <v>5.5</v>
      </c>
      <c r="P45" s="32">
        <f t="shared" si="7"/>
        <v>7.3333333333333313</v>
      </c>
      <c r="Q45" s="60"/>
      <c r="R45" s="46">
        <f t="shared" si="8"/>
        <v>7.3333333333333313</v>
      </c>
      <c r="S45" s="31"/>
      <c r="T45" s="36">
        <f t="shared" si="9"/>
        <v>7.3333333333333313</v>
      </c>
      <c r="U45" s="37"/>
      <c r="V45" s="38">
        <f t="shared" si="11"/>
        <v>7.3333333333333313</v>
      </c>
    </row>
    <row r="46" spans="1:24" s="82" customFormat="1" ht="36" thickBot="1" x14ac:dyDescent="0.5">
      <c r="A46" s="83">
        <f t="shared" si="0"/>
        <v>42</v>
      </c>
      <c r="B46" s="348"/>
      <c r="C46" s="41"/>
      <c r="D46" s="51">
        <f t="shared" si="1"/>
        <v>0</v>
      </c>
      <c r="E46" s="41"/>
      <c r="F46" s="51">
        <f t="shared" si="2"/>
        <v>0</v>
      </c>
      <c r="G46" s="41"/>
      <c r="H46" s="42">
        <f t="shared" si="3"/>
        <v>0</v>
      </c>
      <c r="I46" s="41"/>
      <c r="J46" s="42">
        <f t="shared" si="4"/>
        <v>0</v>
      </c>
      <c r="K46" s="41"/>
      <c r="L46" s="42">
        <f t="shared" si="5"/>
        <v>0</v>
      </c>
      <c r="M46" s="44"/>
      <c r="N46" s="42">
        <f t="shared" si="6"/>
        <v>0</v>
      </c>
      <c r="O46" s="45"/>
      <c r="P46" s="32">
        <f t="shared" si="7"/>
        <v>0</v>
      </c>
      <c r="Q46" s="44"/>
      <c r="R46" s="46">
        <f t="shared" si="8"/>
        <v>0</v>
      </c>
      <c r="S46" s="44"/>
      <c r="T46" s="42">
        <f t="shared" si="9"/>
        <v>0</v>
      </c>
      <c r="U46" s="47">
        <v>16.7</v>
      </c>
      <c r="V46" s="48">
        <f t="shared" si="11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11"/>
        <v>0</v>
      </c>
    </row>
    <row r="48" spans="1:24" s="82" customFormat="1" ht="36" thickBot="1" x14ac:dyDescent="0.5">
      <c r="A48" s="83">
        <f t="shared" si="0"/>
        <v>44</v>
      </c>
      <c r="B48" s="349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11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5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11"/>
        <v>0</v>
      </c>
    </row>
    <row r="50" spans="1:24" s="87" customFormat="1" ht="36" thickBot="1" x14ac:dyDescent="0.5">
      <c r="A50" s="30">
        <f t="shared" si="0"/>
        <v>46</v>
      </c>
      <c r="B50" s="352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11"/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11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11"/>
        <v>0</v>
      </c>
    </row>
    <row r="53" spans="1:24" s="87" customFormat="1" ht="36" thickBot="1" x14ac:dyDescent="0.5">
      <c r="A53" s="39">
        <f t="shared" si="21"/>
        <v>47</v>
      </c>
      <c r="B53" s="348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11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11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11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11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11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11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1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11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11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11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11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11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1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1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1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1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V46">
    <sortCondition descending="1" ref="V5:V4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90" t="s">
        <v>29</v>
      </c>
      <c r="C2" s="391"/>
      <c r="D2" s="157"/>
      <c r="E2" s="214" t="s">
        <v>36</v>
      </c>
      <c r="F2" s="390" t="s">
        <v>29</v>
      </c>
      <c r="G2" s="391"/>
      <c r="H2" s="156"/>
      <c r="I2" s="214" t="s">
        <v>35</v>
      </c>
      <c r="J2" s="390" t="s">
        <v>29</v>
      </c>
      <c r="K2" s="391"/>
      <c r="L2" s="156"/>
      <c r="M2" s="214" t="s">
        <v>34</v>
      </c>
      <c r="N2" s="390" t="s">
        <v>29</v>
      </c>
      <c r="O2" s="391"/>
      <c r="P2" s="156"/>
      <c r="Q2" s="214" t="s">
        <v>33</v>
      </c>
      <c r="R2" s="390" t="s">
        <v>29</v>
      </c>
      <c r="S2" s="391"/>
      <c r="T2" s="156"/>
      <c r="U2" s="208" t="s">
        <v>38</v>
      </c>
      <c r="V2" s="390" t="s">
        <v>29</v>
      </c>
      <c r="W2" s="391"/>
      <c r="X2" s="156"/>
      <c r="Y2" s="217" t="s">
        <v>39</v>
      </c>
      <c r="Z2" s="390" t="s">
        <v>29</v>
      </c>
      <c r="AA2" s="391"/>
      <c r="AC2" s="217" t="s">
        <v>39</v>
      </c>
      <c r="AD2" s="390" t="s">
        <v>29</v>
      </c>
      <c r="AE2" s="391"/>
      <c r="AG2" s="389" t="s">
        <v>44</v>
      </c>
      <c r="AH2" s="389"/>
      <c r="AI2" s="389"/>
      <c r="AJ2" s="389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45</v>
      </c>
      <c r="AI3" s="301" t="s">
        <v>46</v>
      </c>
      <c r="AJ3" s="302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2"/>
      <c r="P19" s="394" t="s">
        <v>16</v>
      </c>
      <c r="Q19" s="395"/>
      <c r="R19" s="395"/>
      <c r="S19" s="395"/>
      <c r="T19" s="395"/>
      <c r="U19" s="395"/>
      <c r="V19" s="395"/>
      <c r="W19" s="395"/>
      <c r="X19" s="395"/>
      <c r="Y19" s="395"/>
      <c r="Z19" s="396"/>
      <c r="AA19" s="155" t="s">
        <v>15</v>
      </c>
      <c r="AB19" s="312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3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abSelected="1" topLeftCell="A3" zoomScale="80" zoomScaleNormal="80" zoomScalePageLayoutView="90" workbookViewId="0">
      <selection activeCell="AB6" sqref="AB6:AB2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0">
        <f ca="1">RANK(AB6,AB$6:OFFSET(AB$6,0,0,COUNTA(B$6:B$44)))</f>
        <v>1</v>
      </c>
      <c r="B6" s="360" t="s">
        <v>43</v>
      </c>
      <c r="C6" s="287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1">
        <f ca="1">RANK(AB7,AB$6:OFFSET(AB$6,0,0,COUNTA(B$6:B$44)))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1">
        <f ca="1">RANK(AB8,AB$6:OFFSET(AB$6,0,0,COUNTA(B$6:B$44)))</f>
        <v>3</v>
      </c>
      <c r="B8" s="288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1">
        <f ca="1">RANK(AB9,AB$6:OFFSET(AB$6,0,0,COUNTA(B$6:B$44)))</f>
        <v>4</v>
      </c>
      <c r="B9" s="283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1">
        <f ca="1">RANK(AB10,AB$6:OFFSET(AB$6,0,0,COUNTA(B$6:B$44)))</f>
        <v>5</v>
      </c>
      <c r="B10" s="284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1">
        <f ca="1">RANK(AB11,AB$6:OFFSET(AB$6,0,0,COUNTA(B$6:B$44)))</f>
        <v>6</v>
      </c>
      <c r="B11" s="283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0">
        <f ca="1">RANK(AB12,AB$6:OFFSET(AB$6,0,0,COUNTA(B$6:B$44)))</f>
        <v>7</v>
      </c>
      <c r="B12" s="285" t="s">
        <v>58</v>
      </c>
      <c r="C12" s="282">
        <v>5</v>
      </c>
      <c r="D12" s="222">
        <v>2</v>
      </c>
      <c r="E12" s="318">
        <v>4</v>
      </c>
      <c r="F12" s="319">
        <v>1</v>
      </c>
      <c r="G12" s="320">
        <v>1</v>
      </c>
      <c r="H12" s="321">
        <v>3</v>
      </c>
      <c r="I12" s="318">
        <v>4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OFFSET(Очки!$A$3,F12,D12+QUOTIENT(MAX($C$45-11,0), 2)*4)</f>
        <v>10.5</v>
      </c>
      <c r="O12" s="325">
        <f ca="1">IF(F12&lt;E12,OFFSET(IF(OR($C$45=11,$C$45=12),Очки!$B$17,Очки!$O$18),2+E12-F12,IF(D12=2,12,13-E12)),0)</f>
        <v>2.1</v>
      </c>
      <c r="P12" s="325"/>
      <c r="Q12" s="326"/>
      <c r="R12" s="324">
        <f ca="1">OFFSET(Очки!$A$3,I12,G12+QUOTIENT(MAX($C$45-11,0), 2)*4)</f>
        <v>13</v>
      </c>
      <c r="S12" s="325">
        <f ca="1">IF(I12&lt;H12,OFFSET(IF(OR($C$45=11,$C$45=12),Очки!$B$17,Очки!$O$18),2+H12-I12,IF(G12=2,12,13-H12)),0)</f>
        <v>0</v>
      </c>
      <c r="T12" s="325"/>
      <c r="U12" s="326"/>
      <c r="V12" s="324">
        <f ca="1">OFFSET(Очки!$A$3,L12,J12+QUOTIENT(MAX($C$45-11,0), 2)*4)</f>
        <v>12</v>
      </c>
      <c r="W12" s="325">
        <f ca="1">IF(L12&lt;K12,OFFSET(IF(OR($C$45=11,$C$45=12),Очки!$B$17,Очки!$O$18),2+K12-L12,IF(J12=2,12,13-K12)),0)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37.6</v>
      </c>
      <c r="AC12" s="127"/>
      <c r="AD12" s="127"/>
      <c r="AE12" s="127"/>
    </row>
    <row r="13" spans="1:31" ht="15.75" x14ac:dyDescent="0.25">
      <c r="A13" s="281">
        <f ca="1">RANK(AB13,AB$6:OFFSET(AB$6,0,0,COUNTA(B$6:B$44)))</f>
        <v>8</v>
      </c>
      <c r="B13" s="283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1">
        <f ca="1">RANK(AB14,AB$6:OFFSET(AB$6,0,0,COUNTA(B$6:B$44)))</f>
        <v>9</v>
      </c>
      <c r="B14" s="284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1">
        <f ca="1">RANK(AB15,AB$6:OFFSET(AB$6,0,0,COUNTA(B$6:B$44)))</f>
        <v>10</v>
      </c>
      <c r="B15" s="285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1">
        <f ca="1">RANK(AB16,AB$6:OFFSET(AB$6,0,0,COUNTA(B$6:B$44)))</f>
        <v>11</v>
      </c>
      <c r="B16" s="285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1">
        <f ca="1">RANK(AB17,AB$6:OFFSET(AB$6,0,0,COUNTA(B$6:B$44)))</f>
        <v>12</v>
      </c>
      <c r="B17" s="284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1">
        <f ca="1">RANK(AB18,AB$6:OFFSET(AB$6,0,0,COUNTA(B$6:B$44)))</f>
        <v>13</v>
      </c>
      <c r="B18" s="285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1">
        <f ca="1">RANK(AB19,AB$6:OFFSET(AB$6,0,0,COUNTA(B$6:B$44)))</f>
        <v>14</v>
      </c>
      <c r="B19" s="283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1">
        <f ca="1">RANK(AB20,AB$6:OFFSET(AB$6,0,0,COUNTA(B$6:B$44)))</f>
        <v>15</v>
      </c>
      <c r="B20" s="286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1">
        <f ca="1">RANK(AB21,AB$6:OFFSET(AB$6,0,0,COUNTA(B$6:B$44)))</f>
        <v>16</v>
      </c>
      <c r="B21" s="284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1">
        <f ca="1">RANK(AB22,AB$6:OFFSET(AB$6,0,0,COUNTA(B$6:B$44)))</f>
        <v>17</v>
      </c>
      <c r="B22" s="283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1">
        <f ca="1">RANK(AB23,AB$6:OFFSET(AB$6,0,0,COUNTA(B$6:B$44)))</f>
        <v>18</v>
      </c>
      <c r="B23" s="284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1">
        <f ca="1">RANK(AB24,AB$6:OFFSET(AB$6,0,0,COUNTA(B$6:B$44)))</f>
        <v>19</v>
      </c>
      <c r="B24" s="285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1" t="e">
        <f ca="1">RANK(AB25,AB$6:OFFSET(AB$6,0,0,COUNTA(B$6:B$44)))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1" t="e">
        <f ca="1">RANK(AB26,AB$6:OFFSET(AB$6,0,0,COUNTA(B$6:B$44)))</f>
        <v>#N/A</v>
      </c>
      <c r="B26" s="285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1" t="e">
        <f ca="1">RANK(AB27,AB$6:OFFSET(AB$6,0,0,COUNTA(B$6:B$44)))</f>
        <v>#N/A</v>
      </c>
      <c r="B27" s="285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1" t="e">
        <f ca="1">RANK(AB28,AB$6:OFFSET(AB$6,0,0,COUNTA(B$6:B$44)))</f>
        <v>#N/A</v>
      </c>
      <c r="B28" s="285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1" t="e">
        <f ca="1">RANK(AB29,AB$6:OFFSET(AB$6,0,0,COUNTA(B$6:B$44)))</f>
        <v>#N/A</v>
      </c>
      <c r="B29" s="285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1" t="e">
        <f ca="1">RANK(AB30,AB$6:OFFSET(AB$6,0,0,COUNTA(B$6:B$44)))</f>
        <v>#N/A</v>
      </c>
      <c r="B30" s="285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1" t="e">
        <f ca="1">RANK(AB31,AB$6:OFFSET(AB$6,0,0,COUNTA(B$6:B$44)))</f>
        <v>#N/A</v>
      </c>
      <c r="B31" s="285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1" t="e">
        <f ca="1">RANK(AB32,AB$6:OFFSET(AB$6,0,0,COUNTA(B$6:B$44)))</f>
        <v>#N/A</v>
      </c>
      <c r="B32" s="285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1" t="e">
        <f ca="1">RANK(AB33,AB$6:OFFSET(AB$6,0,0,COUNTA(B$6:B$44)))</f>
        <v>#N/A</v>
      </c>
      <c r="B33" s="285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1" t="e">
        <f ca="1">RANK(AB34,AB$6:OFFSET(AB$6,0,0,COUNTA(B$6:B$44)))</f>
        <v>#N/A</v>
      </c>
      <c r="B34" s="285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1" t="e">
        <f ca="1">RANK(AB35,AB$6:OFFSET(AB$6,0,0,COUNTA(B$6:B$44)))</f>
        <v>#N/A</v>
      </c>
      <c r="B35" s="284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1" t="e">
        <f ca="1">RANK(AB36,AB$6:OFFSET(AB$6,0,0,COUNTA(B$6:B$44)))</f>
        <v>#N/A</v>
      </c>
      <c r="B36" s="283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2" t="e">
        <f ca="1">RANK(AB37,AB$6:OFFSET(AB$6,0,0,COUNTA(B$6:B$44)))</f>
        <v>#N/A</v>
      </c>
      <c r="B37" s="333"/>
      <c r="C37" s="334"/>
      <c r="D37" s="335"/>
      <c r="E37" s="336"/>
      <c r="F37" s="337"/>
      <c r="G37" s="338"/>
      <c r="H37" s="339"/>
      <c r="I37" s="336"/>
      <c r="J37" s="340"/>
      <c r="K37" s="336"/>
      <c r="L37" s="341"/>
      <c r="M37" s="342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3"/>
      <c r="AA37" s="344"/>
      <c r="AB37" s="185">
        <f ca="1">SUM(M37:Y37)</f>
        <v>0</v>
      </c>
      <c r="AD37" s="127"/>
    </row>
    <row r="38" spans="1:30" ht="15.95" hidden="1" customHeight="1" x14ac:dyDescent="0.25">
      <c r="A38" s="331" t="e">
        <f ca="1">RANK(AB38,AB$6:OFFSET(AB$6,0,0,COUNTA(B$6:B$44)))</f>
        <v>#N/A</v>
      </c>
      <c r="B38" s="289"/>
      <c r="C38" s="290"/>
      <c r="D38" s="222"/>
      <c r="E38" s="318"/>
      <c r="F38" s="319"/>
      <c r="G38" s="320"/>
      <c r="H38" s="321"/>
      <c r="I38" s="318"/>
      <c r="J38" s="222"/>
      <c r="K38" s="318"/>
      <c r="L38" s="322"/>
      <c r="M38" s="323"/>
      <c r="N38" s="324" t="str">
        <f ca="1">OFFSET(Очки!$A$3,F38,D38+QUOTIENT(MAX($C$45-11,0), 2)*4)</f>
        <v>Место</v>
      </c>
      <c r="O38" s="325">
        <f ca="1">IF(F38&lt;E38,OFFSET(IF(OR($C$45=11,$C$45=12),Очки!$B$17,Очки!$O$18),2+E38-F38,IF(D38=2,12,13-E38)),0)</f>
        <v>0</v>
      </c>
      <c r="P38" s="325"/>
      <c r="Q38" s="326"/>
      <c r="R38" s="324" t="str">
        <f ca="1">OFFSET(Очки!$A$3,I38,G38+QUOTIENT(MAX($C$45-11,0), 2)*4)</f>
        <v>Место</v>
      </c>
      <c r="S38" s="325">
        <f ca="1">IF(I38&lt;H38,OFFSET(IF(OR($C$45=11,$C$45=12),Очки!$B$17,Очки!$O$18),2+H38-I38,IF(G38=2,12,13-H38)),0)</f>
        <v>0</v>
      </c>
      <c r="T38" s="325"/>
      <c r="U38" s="326"/>
      <c r="V38" s="324" t="str">
        <f ca="1">OFFSET(Очки!$A$3,L38,J38+QUOTIENT(MAX($C$45-11,0), 2)*4)</f>
        <v>Место</v>
      </c>
      <c r="W38" s="325">
        <f ca="1">IF(L38&lt;K38,OFFSET(IF(OR($C$45=11,$C$45=12),Очки!$B$17,Очки!$O$18),2+K38-L38,IF(J38=2,12,13-K38)),0)</f>
        <v>0</v>
      </c>
      <c r="X38" s="325"/>
      <c r="Y38" s="327"/>
      <c r="Z38" s="328"/>
      <c r="AA38" s="329"/>
      <c r="AB38" s="330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9"/>
      <c r="C39" s="282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1"/>
      <c r="C41" s="220"/>
      <c r="D41" s="230"/>
      <c r="E41" s="231"/>
      <c r="F41" s="232"/>
      <c r="G41" s="292"/>
      <c r="H41" s="233"/>
      <c r="I41" s="231"/>
      <c r="J41" s="293"/>
      <c r="K41" s="231"/>
      <c r="L41" s="234"/>
      <c r="M41" s="294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5"/>
      <c r="Q41" s="296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5"/>
      <c r="U41" s="296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5"/>
      <c r="Y41" s="297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8"/>
      <c r="C42" s="220"/>
      <c r="D42" s="230"/>
      <c r="E42" s="231"/>
      <c r="F42" s="232"/>
      <c r="G42" s="292"/>
      <c r="H42" s="233"/>
      <c r="I42" s="231"/>
      <c r="J42" s="293"/>
      <c r="K42" s="231"/>
      <c r="L42" s="234"/>
      <c r="M42" s="294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5"/>
      <c r="Q42" s="296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5"/>
      <c r="U42" s="296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5"/>
      <c r="Y42" s="297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1"/>
      <c r="C43" s="220"/>
      <c r="D43" s="230"/>
      <c r="E43" s="231"/>
      <c r="F43" s="232"/>
      <c r="G43" s="292"/>
      <c r="H43" s="233"/>
      <c r="I43" s="231"/>
      <c r="J43" s="293"/>
      <c r="K43" s="231"/>
      <c r="L43" s="234"/>
      <c r="M43" s="294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5"/>
      <c r="Q43" s="296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5"/>
      <c r="U43" s="296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5"/>
      <c r="Y43" s="297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4">
    <cfRule type="expression" dxfId="5" priority="3">
      <formula>AND(E6&gt;F6,O6=0)</formula>
    </cfRule>
  </conditionalFormatting>
  <conditionalFormatting sqref="S6:S44">
    <cfRule type="expression" dxfId="4" priority="2">
      <formula>AND(H6&gt;I6,S6=0)</formula>
    </cfRule>
  </conditionalFormatting>
  <conditionalFormatting sqref="W6:W44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61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Рейтинг</vt:lpstr>
      <vt:lpstr>Очки</vt:lpstr>
      <vt:lpstr>19.06</vt:lpstr>
      <vt:lpstr>форма (21)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2019-08-29T11:41:05Z</dcterms:modified>
</cp:coreProperties>
</file>