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firstSheet="3" activeTab="11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21.05" sheetId="16" r:id="rId8"/>
    <sheet name="28.05" sheetId="17" r:id="rId9"/>
    <sheet name="04.06" sheetId="18" r:id="rId10"/>
    <sheet name="11.06" sheetId="19" r:id="rId11"/>
    <sheet name="18.06" sheetId="20" r:id="rId12"/>
    <sheet name="12121 (14)" sheetId="21" r:id="rId1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9" i="20" l="1"/>
  <c r="P16" i="20"/>
  <c r="P19" i="20"/>
  <c r="P20" i="20"/>
  <c r="P11" i="20"/>
  <c r="P24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4" i="20"/>
  <c r="L6" i="20"/>
  <c r="L30" i="20"/>
  <c r="L31" i="20"/>
  <c r="L32" i="20"/>
  <c r="L33" i="20"/>
  <c r="L34" i="20"/>
  <c r="L35" i="20"/>
  <c r="L36" i="20"/>
  <c r="L37" i="20"/>
  <c r="L38" i="20"/>
  <c r="C31" i="21"/>
  <c r="O30" i="21" s="1"/>
  <c r="P30" i="21"/>
  <c r="L30" i="21"/>
  <c r="P29" i="21"/>
  <c r="L29" i="21"/>
  <c r="P28" i="21"/>
  <c r="L28" i="21"/>
  <c r="P27" i="21"/>
  <c r="L27" i="21"/>
  <c r="P26" i="21"/>
  <c r="L26" i="21"/>
  <c r="P25" i="21"/>
  <c r="L25" i="21"/>
  <c r="P24" i="21"/>
  <c r="L24" i="21"/>
  <c r="P23" i="21"/>
  <c r="L23" i="21"/>
  <c r="P22" i="21"/>
  <c r="L22" i="21"/>
  <c r="P21" i="21"/>
  <c r="L21" i="21"/>
  <c r="P20" i="21"/>
  <c r="L20" i="21"/>
  <c r="P19" i="21"/>
  <c r="L19" i="21"/>
  <c r="P18" i="21"/>
  <c r="L18" i="21"/>
  <c r="K18" i="21"/>
  <c r="S18" i="21" s="1"/>
  <c r="A18" i="21" s="1"/>
  <c r="P17" i="21"/>
  <c r="O17" i="21"/>
  <c r="L17" i="21"/>
  <c r="K17" i="21"/>
  <c r="S17" i="21" s="1"/>
  <c r="A17" i="21" s="1"/>
  <c r="P16" i="21"/>
  <c r="O16" i="21"/>
  <c r="L16" i="21"/>
  <c r="K16" i="21"/>
  <c r="S16" i="21" s="1"/>
  <c r="A16" i="21" s="1"/>
  <c r="P15" i="21"/>
  <c r="O15" i="21"/>
  <c r="L15" i="21"/>
  <c r="K15" i="21"/>
  <c r="S15" i="21" s="1"/>
  <c r="A15" i="21" s="1"/>
  <c r="P14" i="21"/>
  <c r="O14" i="21"/>
  <c r="L14" i="21"/>
  <c r="K14" i="21"/>
  <c r="S14" i="21" s="1"/>
  <c r="A14" i="21" s="1"/>
  <c r="P13" i="21"/>
  <c r="O13" i="21"/>
  <c r="L13" i="21"/>
  <c r="K13" i="21"/>
  <c r="S13" i="21" s="1"/>
  <c r="A13" i="21" s="1"/>
  <c r="P12" i="21"/>
  <c r="O12" i="21"/>
  <c r="L12" i="21"/>
  <c r="K12" i="21"/>
  <c r="S12" i="21" s="1"/>
  <c r="A12" i="21" s="1"/>
  <c r="P11" i="21"/>
  <c r="O11" i="21"/>
  <c r="L11" i="21"/>
  <c r="K11" i="21"/>
  <c r="S11" i="21" s="1"/>
  <c r="A11" i="21" s="1"/>
  <c r="P10" i="21"/>
  <c r="O10" i="21"/>
  <c r="L10" i="21"/>
  <c r="K10" i="21"/>
  <c r="S10" i="21" s="1"/>
  <c r="A10" i="21" s="1"/>
  <c r="P9" i="21"/>
  <c r="O9" i="21"/>
  <c r="L9" i="21"/>
  <c r="K9" i="21"/>
  <c r="S9" i="21" s="1"/>
  <c r="A9" i="21" s="1"/>
  <c r="P8" i="21"/>
  <c r="O8" i="21"/>
  <c r="L8" i="21"/>
  <c r="K8" i="21"/>
  <c r="S8" i="21" s="1"/>
  <c r="A8" i="21" s="1"/>
  <c r="P7" i="21"/>
  <c r="O7" i="21"/>
  <c r="L7" i="21"/>
  <c r="K7" i="21"/>
  <c r="S7" i="21" s="1"/>
  <c r="A7" i="21" s="1"/>
  <c r="P6" i="21"/>
  <c r="O6" i="21"/>
  <c r="L6" i="21"/>
  <c r="K6" i="21"/>
  <c r="S6" i="21" s="1"/>
  <c r="A6" i="21" s="1"/>
  <c r="O18" i="21" l="1"/>
  <c r="K19" i="21"/>
  <c r="S19" i="21" s="1"/>
  <c r="A19" i="21" s="1"/>
  <c r="O19" i="21"/>
  <c r="K20" i="21"/>
  <c r="S20" i="21" s="1"/>
  <c r="A20" i="21" s="1"/>
  <c r="O20" i="21"/>
  <c r="K21" i="21"/>
  <c r="S21" i="21" s="1"/>
  <c r="A21" i="21" s="1"/>
  <c r="O21" i="21"/>
  <c r="K22" i="21"/>
  <c r="S22" i="21" s="1"/>
  <c r="A22" i="21" s="1"/>
  <c r="O22" i="21"/>
  <c r="K23" i="21"/>
  <c r="S23" i="21" s="1"/>
  <c r="A23" i="21" s="1"/>
  <c r="O23" i="21"/>
  <c r="K24" i="21"/>
  <c r="S24" i="21" s="1"/>
  <c r="A24" i="21" s="1"/>
  <c r="O24" i="21"/>
  <c r="K25" i="21"/>
  <c r="S25" i="21" s="1"/>
  <c r="A25" i="21" s="1"/>
  <c r="O25" i="21"/>
  <c r="K26" i="21"/>
  <c r="S26" i="21" s="1"/>
  <c r="A26" i="21" s="1"/>
  <c r="O26" i="21"/>
  <c r="K27" i="21"/>
  <c r="S27" i="21" s="1"/>
  <c r="A27" i="21" s="1"/>
  <c r="O27" i="21"/>
  <c r="K28" i="21"/>
  <c r="S28" i="21" s="1"/>
  <c r="A28" i="21" s="1"/>
  <c r="O28" i="21"/>
  <c r="K29" i="21"/>
  <c r="S29" i="21" s="1"/>
  <c r="A29" i="21" s="1"/>
  <c r="O29" i="21"/>
  <c r="K30" i="21"/>
  <c r="S30" i="21" s="1"/>
  <c r="A30" i="21" s="1"/>
  <c r="C46" i="19" l="1"/>
  <c r="R13" i="19" l="1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8" i="20"/>
  <c r="O28" i="20"/>
  <c r="L28" i="20"/>
  <c r="K28" i="20"/>
  <c r="P23" i="20"/>
  <c r="O23" i="20"/>
  <c r="L23" i="20"/>
  <c r="K23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7" i="20"/>
  <c r="O27" i="20"/>
  <c r="L27" i="20"/>
  <c r="K27" i="20"/>
  <c r="S27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S11" i="20" s="1"/>
  <c r="K6" i="20"/>
  <c r="S6" i="20" s="1"/>
  <c r="K31" i="20"/>
  <c r="K33" i="20"/>
  <c r="S33" i="20" s="1"/>
  <c r="K35" i="20"/>
  <c r="S35" i="20" s="1"/>
  <c r="K37" i="20"/>
  <c r="S37" i="20" s="1"/>
  <c r="O16" i="20"/>
  <c r="O20" i="20"/>
  <c r="O24" i="20"/>
  <c r="O30" i="20"/>
  <c r="O32" i="20"/>
  <c r="O34" i="20"/>
  <c r="O36" i="20"/>
  <c r="O38" i="20"/>
  <c r="K16" i="20"/>
  <c r="S16" i="20" s="1"/>
  <c r="K20" i="20"/>
  <c r="S20" i="20" s="1"/>
  <c r="K24" i="20"/>
  <c r="S24" i="20" s="1"/>
  <c r="K30" i="20"/>
  <c r="S30" i="20" s="1"/>
  <c r="K32" i="20"/>
  <c r="S32" i="20" s="1"/>
  <c r="K34" i="20"/>
  <c r="K36" i="20"/>
  <c r="S36" i="20" s="1"/>
  <c r="K38" i="20"/>
  <c r="S38" i="20" s="1"/>
  <c r="S29" i="20"/>
  <c r="S23" i="20"/>
  <c r="S28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1" i="20" l="1"/>
  <c r="S19" i="20"/>
  <c r="S34" i="20"/>
  <c r="S9" i="20"/>
  <c r="A10" i="20" s="1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44" i="20" l="1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4" i="20"/>
  <c r="A33" i="20"/>
  <c r="A34" i="20"/>
  <c r="A14" i="20"/>
  <c r="A9" i="20"/>
  <c r="A12" i="20"/>
  <c r="A42" i="20"/>
  <c r="A43" i="20"/>
  <c r="A27" i="20"/>
  <c r="A6" i="20"/>
  <c r="A37" i="20"/>
  <c r="A30" i="20"/>
  <c r="A38" i="20"/>
  <c r="A46" i="20"/>
  <c r="A25" i="20"/>
  <c r="A32" i="20"/>
  <c r="A28" i="20"/>
  <c r="A29" i="20"/>
  <c r="A22" i="20"/>
  <c r="A15" i="20"/>
  <c r="A23" i="20"/>
  <c r="A41" i="20"/>
  <c r="A39" i="20"/>
  <c r="A13" i="20"/>
  <c r="O11" i="19"/>
  <c r="O42" i="19"/>
  <c r="K13" i="19"/>
  <c r="O13" i="19"/>
  <c r="K11" i="19"/>
  <c r="S11" i="19" s="1"/>
  <c r="K42" i="19"/>
  <c r="S42" i="19" s="1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S6" i="19" s="1"/>
  <c r="K30" i="19"/>
  <c r="S30" i="19" s="1"/>
  <c r="K19" i="19"/>
  <c r="S19" i="19" s="1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0" i="19" l="1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S19" i="16" s="1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26" i="16" l="1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/>
  <c r="A40" i="2" l="1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<sst xmlns="http://schemas.openxmlformats.org/spreadsheetml/2006/main" count="768" uniqueCount="179">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</sst>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8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6" fillId="0" borderId="43" xfId="0" applyFont="1" applyBorder="1"/>
  </cellXfs>
  <cellStyles count="2">
    <cellStyle name="Обычный" xfId="0" builtinId="0"/>
    <cellStyle name="Пояснение" xfId="1" builtinId="53" customBuiltin="1"/>
  </cellStyles>
  <dxfs count="1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workbookViewId="0">
      <selection activeCell="AJ19" sqref="AJ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63" t="s">
        <v>0</v>
      </c>
      <c r="B1" s="163"/>
      <c r="C1" s="163"/>
      <c r="D1" s="163"/>
      <c r="E1"/>
      <c r="F1" s="162" t="s">
        <v>1</v>
      </c>
      <c r="G1" s="162"/>
      <c r="H1" s="162"/>
      <c r="I1" s="162"/>
      <c r="J1"/>
      <c r="K1" s="162" t="s">
        <v>2</v>
      </c>
      <c r="L1" s="162"/>
      <c r="M1" s="162"/>
      <c r="N1" s="162"/>
      <c r="O1"/>
      <c r="P1" s="163" t="s">
        <v>3</v>
      </c>
      <c r="Q1" s="163"/>
      <c r="R1" s="163"/>
      <c r="S1" s="163"/>
      <c r="T1"/>
      <c r="U1" s="162" t="s">
        <v>4</v>
      </c>
      <c r="V1" s="162"/>
      <c r="W1" s="162"/>
      <c r="X1" s="162"/>
      <c r="Y1"/>
      <c r="Z1" s="162" t="s">
        <v>5</v>
      </c>
      <c r="AA1" s="162"/>
      <c r="AB1" s="162"/>
      <c r="AC1" s="162"/>
      <c r="AD1"/>
      <c r="AE1" s="156" t="s">
        <v>6</v>
      </c>
      <c r="AF1" s="156"/>
      <c r="AG1" s="156"/>
      <c r="AH1" s="156"/>
      <c r="AI1"/>
      <c r="AJ1" s="156" t="s">
        <v>7</v>
      </c>
      <c r="AK1" s="156"/>
      <c r="AL1" s="156"/>
      <c r="AM1" s="156"/>
      <c r="AN1"/>
      <c r="AO1" s="156" t="s">
        <v>8</v>
      </c>
      <c r="AP1" s="156"/>
      <c r="AQ1" s="156"/>
      <c r="AR1" s="156"/>
      <c r="AS1"/>
      <c r="AT1" s="156" t="s">
        <v>9</v>
      </c>
      <c r="AU1" s="156"/>
      <c r="AV1" s="156"/>
      <c r="AW1" s="156"/>
      <c r="AY1" s="156" t="s">
        <v>10</v>
      </c>
      <c r="AZ1" s="156"/>
      <c r="BA1" s="156"/>
      <c r="BB1" s="156"/>
      <c r="BD1" s="156" t="s">
        <v>10</v>
      </c>
      <c r="BE1" s="156"/>
      <c r="BF1" s="156"/>
      <c r="BG1" s="156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7" t="s">
        <v>14</v>
      </c>
      <c r="B16" s="158"/>
      <c r="C16" s="158"/>
      <c r="D16" s="158"/>
      <c r="E16" s="158"/>
      <c r="F16" s="158"/>
      <c r="G16" s="15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60" t="s">
        <v>15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61" t="s">
        <v>16</v>
      </c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47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1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72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46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9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93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8" t="s">
        <v>101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</row>
    <row r="2" spans="1:19" ht="15.75" thickBo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</row>
    <row r="3" spans="1:19" ht="15" customHeight="1" thickBot="1">
      <c r="A3" s="189" t="s">
        <v>30</v>
      </c>
      <c r="B3" s="190" t="s">
        <v>31</v>
      </c>
      <c r="C3" s="123"/>
      <c r="D3" s="190">
        <v>1</v>
      </c>
      <c r="E3" s="190"/>
      <c r="F3" s="190"/>
      <c r="G3" s="188">
        <v>2</v>
      </c>
      <c r="H3" s="188"/>
      <c r="I3" s="188"/>
      <c r="J3" s="191" t="s">
        <v>32</v>
      </c>
      <c r="K3" s="191"/>
      <c r="L3" s="191"/>
      <c r="M3" s="191"/>
      <c r="N3" s="191"/>
      <c r="O3" s="191"/>
      <c r="P3" s="191"/>
      <c r="Q3" s="191"/>
      <c r="R3" s="191"/>
      <c r="S3" s="192" t="s">
        <v>33</v>
      </c>
    </row>
    <row r="4" spans="1:19" ht="15" customHeight="1" thickBot="1">
      <c r="A4" s="189"/>
      <c r="B4" s="190"/>
      <c r="C4" s="193" t="s">
        <v>34</v>
      </c>
      <c r="D4" s="195" t="s">
        <v>35</v>
      </c>
      <c r="E4" s="197" t="s">
        <v>36</v>
      </c>
      <c r="F4" s="199" t="s">
        <v>37</v>
      </c>
      <c r="G4" s="201" t="s">
        <v>35</v>
      </c>
      <c r="H4" s="203" t="s">
        <v>36</v>
      </c>
      <c r="I4" s="205" t="s">
        <v>37</v>
      </c>
      <c r="J4" s="186" t="s">
        <v>38</v>
      </c>
      <c r="K4" s="187">
        <v>1</v>
      </c>
      <c r="L4" s="187"/>
      <c r="M4" s="187"/>
      <c r="N4" s="187"/>
      <c r="O4" s="187">
        <v>2</v>
      </c>
      <c r="P4" s="187"/>
      <c r="Q4" s="187"/>
      <c r="R4" s="187"/>
      <c r="S4" s="192"/>
    </row>
    <row r="5" spans="1:19" ht="42" customHeight="1" thickBot="1">
      <c r="A5" s="189"/>
      <c r="B5" s="188"/>
      <c r="C5" s="194"/>
      <c r="D5" s="196"/>
      <c r="E5" s="198"/>
      <c r="F5" s="200"/>
      <c r="G5" s="202"/>
      <c r="H5" s="204"/>
      <c r="I5" s="206"/>
      <c r="J5" s="186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2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107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133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138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5">
    <cfRule type="expression" dxfId="4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148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5" t="s">
        <v>155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5">
    <cfRule type="expression" dxfId="2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abSelected="1" topLeftCell="A5" zoomScale="80" zoomScaleNormal="80" workbookViewId="0">
      <selection activeCell="P24" sqref="P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168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RANK(S6,S$6:OFFSET(S$6,0,0,COUNTA(B$6:B$46)))</f>
        <v>1</v>
      </c>
      <c r="B6" s="207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ca="1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ca="1">SUM(J7:R7)</f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ca="1">SUM(J8:R8)</f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ca="1">SUM(J9:R9)</f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ca="1">SUM(J10:R10)</f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ca="1">SUM(J13:R13)</f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ca="1">SUM(J14:R14)</f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ca="1">SUM(J20:R20)</f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ca="1">SUM(J22:R22)</f>
        <v>14.7</v>
      </c>
    </row>
    <row r="23" spans="1:19" ht="15.75">
      <c r="A23" s="40">
        <f ca="1">RANK(S23,S$6:OFFSET(S$6,0,0,COUNTA(B$6:B$46)))</f>
        <v>18</v>
      </c>
      <c r="B23" s="47" t="s">
        <v>170</v>
      </c>
      <c r="C23" s="33" t="s">
        <v>43</v>
      </c>
      <c r="D23" s="42">
        <v>3</v>
      </c>
      <c r="E23" s="43">
        <v>2</v>
      </c>
      <c r="F23" s="44">
        <v>4</v>
      </c>
      <c r="G23" s="45">
        <v>3</v>
      </c>
      <c r="H23" s="46">
        <v>3</v>
      </c>
      <c r="I23" s="43">
        <v>1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OFFSET(Очки!$A$2,I23,G23+OFFSET(Очки!$A$18,0,$C$47-1)-1)</f>
        <v>7</v>
      </c>
      <c r="P23" s="39">
        <f ca="1">IF(I23&lt;H23,OFFSET(Очки!$A$20,2+H23-I23,IF(G23=1,13-H23,10+G23)),0)</f>
        <v>1</v>
      </c>
      <c r="Q23" s="39"/>
      <c r="R23" s="90"/>
      <c r="S23" s="102">
        <f ca="1">SUM(J23:R23)</f>
        <v>12</v>
      </c>
    </row>
    <row r="24" spans="1:19" ht="15.75">
      <c r="A24" s="40">
        <f ca="1">RANK(S24,S$6:OFFSET(S$6,0,0,COUNTA(B$6:B$46)))</f>
        <v>19</v>
      </c>
      <c r="B24" s="32" t="s">
        <v>125</v>
      </c>
      <c r="C24" s="33">
        <v>20</v>
      </c>
      <c r="D24" s="42">
        <v>3</v>
      </c>
      <c r="E24" s="43">
        <v>7</v>
      </c>
      <c r="F24" s="44">
        <v>3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OFFSET(Очки!$A$2,F24,D24+OFFSET(Очки!$A$18,0,$C$47-1)-1)</f>
        <v>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OFFSET(Очки!$A$2,I24,G24+OFFSET(Очки!$A$18,0,$C$47-1)-1)</f>
        <v>4</v>
      </c>
      <c r="P24" s="39">
        <f ca="1">IF(I24&lt;H24,OFFSET(Очки!$A$20,2+H24-I24,IF(G24=1,13-H24,10+G24)),0)</f>
        <v>0.5</v>
      </c>
      <c r="Q24" s="39"/>
      <c r="R24" s="90"/>
      <c r="S24" s="102">
        <f ca="1">SUM(J24:R24)</f>
        <v>11.5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ca="1">SUM(J26:R26)</f>
        <v>7.5</v>
      </c>
    </row>
    <row r="27" spans="1:19" ht="15.75">
      <c r="A27" s="40">
        <f ca="1">RANK(S27,S$6:OFFSET(S$6,0,0,COUNTA(B$6:B$46)))</f>
        <v>22</v>
      </c>
      <c r="B27" s="41" t="s">
        <v>157</v>
      </c>
      <c r="C27" s="33">
        <v>12.5</v>
      </c>
      <c r="D27" s="42">
        <v>3</v>
      </c>
      <c r="E27" s="43">
        <v>6</v>
      </c>
      <c r="F27" s="44">
        <v>6</v>
      </c>
      <c r="G27" s="45">
        <v>3</v>
      </c>
      <c r="H27" s="46">
        <v>4</v>
      </c>
      <c r="I27" s="43">
        <v>7</v>
      </c>
      <c r="J27" s="95"/>
      <c r="K27" s="89">
        <f ca="1">OFFSET(Очки!$A$2,F27,D27+OFFSET(Очки!$A$18,0,$C$47-1)-1)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2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4.5</v>
      </c>
    </row>
    <row r="28" spans="1:19" ht="15.75">
      <c r="A28" s="40">
        <f ca="1">RANK(S28,S$6:OFFSET(S$6,0,0,COUNTA(B$6:B$46)))</f>
        <v>23</v>
      </c>
      <c r="B28" s="48" t="s">
        <v>169</v>
      </c>
      <c r="C28" s="33">
        <v>2.5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43"/>
      <c r="J28" s="95"/>
      <c r="K28" s="89">
        <f ca="1">OFFSET(Очки!$A$2,F28,D28+OFFSET(Очки!$A$18,0,$C$47-1)-1)</f>
        <v>3</v>
      </c>
      <c r="L28" s="39">
        <f ca="1">IF(F28&lt;E28,OFFSET(Очки!$A$20,2+E28-F28,IF(D28=1,13-E28,10+D28)),0)</f>
        <v>0</v>
      </c>
      <c r="M28" s="39"/>
      <c r="N28" s="92"/>
      <c r="O28" s="89" t="str">
        <f ca="1">OFFSET(Очки!$A$2,I28,G28+OFFSET(Очки!$A$18,0,$C$47-1)-1)</f>
        <v>III</v>
      </c>
      <c r="P28" s="39">
        <f ca="1">IF(I28&lt;H28,OFFSET(Очки!$A$20,2+H28-I28,IF(G28=1,13-H28,10+G28)),0)</f>
        <v>1</v>
      </c>
      <c r="Q28" s="39"/>
      <c r="R28" s="90"/>
      <c r="S28" s="102">
        <f ca="1">SUM(J28:R28)</f>
        <v>4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6:S46" ca="1" si="0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0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descending="1" ref="S6:S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6">
    <cfRule type="expression" dxfId="1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100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81" t="s">
        <v>36</v>
      </c>
      <c r="I4" s="183" t="s">
        <v>37</v>
      </c>
      <c r="J4" s="185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82"/>
      <c r="I5" s="184"/>
      <c r="J5" s="18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12121 (14)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2019-06-18T19:43:07Z</cp:lastPrinted>
  <dcterms:created xsi:type="dcterms:W3CDTF">2006-09-16T00:00:00Z</dcterms:created>
  <dcterms:modified xsi:type="dcterms:W3CDTF">2019-06-18T20:00:40Z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