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5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2121 (8)" sheetId="15" r:id="rId7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15" l="1"/>
  <c r="O30" i="15" s="1"/>
  <c r="P30" i="15"/>
  <c r="L30" i="15"/>
  <c r="P29" i="15"/>
  <c r="L29" i="15"/>
  <c r="P28" i="15"/>
  <c r="L28" i="15"/>
  <c r="P27" i="15"/>
  <c r="L27" i="15"/>
  <c r="P26" i="15"/>
  <c r="L26" i="15"/>
  <c r="P25" i="15"/>
  <c r="L25" i="15"/>
  <c r="P24" i="15"/>
  <c r="L24" i="15"/>
  <c r="P23" i="15"/>
  <c r="L23" i="15"/>
  <c r="P22" i="15"/>
  <c r="L22" i="15"/>
  <c r="P21" i="15"/>
  <c r="L21" i="15"/>
  <c r="P20" i="15"/>
  <c r="L20" i="15"/>
  <c r="P19" i="15"/>
  <c r="L19" i="15"/>
  <c r="P18" i="15"/>
  <c r="L18" i="15"/>
  <c r="P17" i="15"/>
  <c r="O17" i="15"/>
  <c r="L17" i="15"/>
  <c r="K17" i="15"/>
  <c r="P16" i="15"/>
  <c r="O16" i="15"/>
  <c r="L16" i="15"/>
  <c r="K16" i="15"/>
  <c r="P15" i="15"/>
  <c r="O15" i="15"/>
  <c r="L15" i="15"/>
  <c r="K15" i="15"/>
  <c r="P14" i="15"/>
  <c r="O14" i="15"/>
  <c r="L14" i="15"/>
  <c r="K14" i="15"/>
  <c r="P13" i="15"/>
  <c r="O13" i="15"/>
  <c r="L13" i="15"/>
  <c r="K13" i="15"/>
  <c r="P12" i="15"/>
  <c r="O12" i="15"/>
  <c r="L12" i="15"/>
  <c r="K12" i="15"/>
  <c r="P11" i="15"/>
  <c r="O11" i="15"/>
  <c r="L11" i="15"/>
  <c r="K11" i="15"/>
  <c r="P10" i="15"/>
  <c r="O10" i="15"/>
  <c r="L10" i="15"/>
  <c r="K10" i="15"/>
  <c r="P9" i="15"/>
  <c r="O9" i="15"/>
  <c r="L9" i="15"/>
  <c r="K9" i="15"/>
  <c r="P8" i="15"/>
  <c r="O8" i="15"/>
  <c r="L8" i="15"/>
  <c r="K8" i="15"/>
  <c r="P7" i="15"/>
  <c r="O7" i="15"/>
  <c r="L7" i="15"/>
  <c r="K7" i="15"/>
  <c r="P6" i="15"/>
  <c r="O6" i="15"/>
  <c r="L6" i="15"/>
  <c r="K6" i="15"/>
  <c r="S6" i="15" l="1"/>
  <c r="A6" i="15" s="1"/>
  <c r="S7" i="15"/>
  <c r="S8" i="15"/>
  <c r="A8" i="15" s="1"/>
  <c r="S9" i="15"/>
  <c r="S10" i="15"/>
  <c r="A10" i="15" s="1"/>
  <c r="S11" i="15"/>
  <c r="S12" i="15"/>
  <c r="A12" i="15" s="1"/>
  <c r="S13" i="15"/>
  <c r="S16" i="15"/>
  <c r="A16" i="15" s="1"/>
  <c r="S14" i="15"/>
  <c r="S17" i="15"/>
  <c r="A17" i="15" s="1"/>
  <c r="S15" i="15"/>
  <c r="K18" i="15"/>
  <c r="O18" i="15"/>
  <c r="K19" i="15"/>
  <c r="O19" i="15"/>
  <c r="K20" i="15"/>
  <c r="O20" i="15"/>
  <c r="K21" i="15"/>
  <c r="O21" i="15"/>
  <c r="K22" i="15"/>
  <c r="O22" i="15"/>
  <c r="K23" i="15"/>
  <c r="O23" i="15"/>
  <c r="K24" i="15"/>
  <c r="O24" i="15"/>
  <c r="K25" i="15"/>
  <c r="O25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L7" i="14"/>
  <c r="P13" i="14"/>
  <c r="L13" i="14"/>
  <c r="P15" i="14"/>
  <c r="L15" i="14"/>
  <c r="P8" i="14"/>
  <c r="L8" i="14"/>
  <c r="P14" i="14"/>
  <c r="L14" i="14"/>
  <c r="P9" i="14"/>
  <c r="L9" i="14"/>
  <c r="P11" i="14"/>
  <c r="L11" i="14"/>
  <c r="P6" i="14"/>
  <c r="L6" i="14"/>
  <c r="P10" i="14"/>
  <c r="L10" i="14"/>
  <c r="P12" i="14"/>
  <c r="L12" i="14"/>
  <c r="A7" i="15" l="1"/>
  <c r="A11" i="15"/>
  <c r="A13" i="15"/>
  <c r="A9" i="15"/>
  <c r="A30" i="15"/>
  <c r="A14" i="15"/>
  <c r="A15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A29" i="15" s="1"/>
  <c r="S28" i="15"/>
  <c r="A28" i="15" s="1"/>
  <c r="S27" i="15"/>
  <c r="A27" i="15" s="1"/>
  <c r="S26" i="15"/>
  <c r="A26" i="15" s="1"/>
  <c r="S25" i="15"/>
  <c r="A25" i="15" s="1"/>
  <c r="S24" i="15"/>
  <c r="A24" i="15" s="1"/>
  <c r="S23" i="15"/>
  <c r="A23" i="15" s="1"/>
  <c r="S22" i="15"/>
  <c r="A22" i="15" s="1"/>
  <c r="S21" i="15"/>
  <c r="A21" i="15" s="1"/>
  <c r="S20" i="15"/>
  <c r="A20" i="15" s="1"/>
  <c r="S19" i="15"/>
  <c r="A19" i="15" s="1"/>
  <c r="S18" i="15"/>
  <c r="A18" i="15" s="1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1" i="12"/>
  <c r="L14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L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5" i="14"/>
  <c r="S8" i="14"/>
  <c r="S14" i="14"/>
  <c r="S9" i="14"/>
  <c r="S11" i="14"/>
  <c r="S6" i="14"/>
  <c r="S10" i="14"/>
  <c r="S13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S7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L10" i="12"/>
  <c r="P10" i="12"/>
  <c r="L20" i="12"/>
  <c r="P20" i="12"/>
  <c r="L7" i="12"/>
  <c r="P7" i="12"/>
  <c r="L12" i="12"/>
  <c r="P12" i="12"/>
  <c r="L22" i="12"/>
  <c r="P22" i="12"/>
  <c r="L8" i="12"/>
  <c r="P8" i="12"/>
  <c r="L15" i="12"/>
  <c r="P15" i="12"/>
  <c r="L6" i="12"/>
  <c r="P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6" i="2"/>
  <c r="P32" i="2"/>
  <c r="P10" i="2"/>
  <c r="P26" i="2"/>
  <c r="P22" i="2"/>
  <c r="P24" i="2"/>
  <c r="P35" i="2"/>
  <c r="L7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8" i="11"/>
  <c r="L8" i="11"/>
  <c r="P10" i="11"/>
  <c r="L10" i="11"/>
  <c r="P6" i="11"/>
  <c r="L6" i="11"/>
  <c r="P15" i="11"/>
  <c r="L15" i="11"/>
  <c r="P13" i="11"/>
  <c r="L13" i="11"/>
  <c r="P7" i="11"/>
  <c r="L7" i="11"/>
  <c r="P11" i="11"/>
  <c r="L11" i="11"/>
  <c r="P9" i="11"/>
  <c r="L9" i="11"/>
  <c r="P14" i="11"/>
  <c r="L14" i="11"/>
  <c r="P16" i="11"/>
  <c r="L16" i="11"/>
  <c r="K19" i="11"/>
  <c r="K27" i="11"/>
  <c r="P36" i="2"/>
  <c r="P20" i="2"/>
  <c r="P8" i="2"/>
  <c r="P19" i="2"/>
  <c r="P11" i="2"/>
  <c r="P23" i="2"/>
  <c r="P39" i="2"/>
  <c r="P30" i="2"/>
  <c r="P33" i="2"/>
  <c r="P21" i="2"/>
  <c r="P37" i="2"/>
  <c r="L34" i="2"/>
  <c r="L36" i="2"/>
  <c r="L20" i="2"/>
  <c r="L38" i="2"/>
  <c r="L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I24" i="1"/>
  <c r="I25" i="1"/>
  <c r="H24" i="1"/>
  <c r="G24" i="1"/>
  <c r="G25" i="1"/>
  <c r="G26" i="1"/>
  <c r="G27" i="1"/>
  <c r="G28" i="1"/>
  <c r="F24" i="1"/>
  <c r="E24" i="1"/>
  <c r="E25" i="1"/>
  <c r="E26" i="1"/>
  <c r="E27" i="1"/>
  <c r="E28" i="1"/>
  <c r="E29" i="1"/>
  <c r="E30" i="1"/>
  <c r="D24" i="1"/>
  <c r="D25" i="1"/>
  <c r="D26" i="1"/>
  <c r="D27" i="1"/>
  <c r="D28" i="1"/>
  <c r="D29" i="1"/>
  <c r="D30" i="1"/>
  <c r="D31" i="1"/>
  <c r="C24" i="1"/>
  <c r="C25" i="1"/>
  <c r="C26" i="1"/>
  <c r="C27" i="1"/>
  <c r="C28" i="1"/>
  <c r="C29" i="1"/>
  <c r="C30" i="1"/>
  <c r="C31" i="1"/>
  <c r="C32" i="1"/>
  <c r="B24" i="1"/>
  <c r="B25" i="1"/>
  <c r="B26" i="1"/>
  <c r="B27" i="1"/>
  <c r="B28" i="1"/>
  <c r="B29" i="1"/>
  <c r="B30" i="1"/>
  <c r="B31" i="1"/>
  <c r="B32" i="1"/>
  <c r="B33" i="1"/>
  <c r="K16" i="2"/>
  <c r="F25" i="1"/>
  <c r="H25" i="1"/>
  <c r="H26" i="1"/>
  <c r="J25" i="1"/>
  <c r="I26" i="1"/>
  <c r="P9" i="2"/>
  <c r="K39" i="2"/>
  <c r="K30" i="2"/>
  <c r="O33" i="2"/>
  <c r="O35" i="2"/>
  <c r="K37" i="2"/>
  <c r="O37" i="2"/>
  <c r="H27" i="1"/>
  <c r="P34" i="2"/>
  <c r="F26" i="1"/>
  <c r="F27" i="1"/>
  <c r="F28" i="1"/>
  <c r="F29" i="1"/>
  <c r="L11" i="2"/>
  <c r="S6" i="13" l="1"/>
  <c r="A7" i="14"/>
  <c r="A10" i="14"/>
  <c r="A14" i="14"/>
  <c r="A11" i="14"/>
  <c r="A15" i="14"/>
  <c r="A16" i="14"/>
  <c r="A18" i="14"/>
  <c r="A20" i="14"/>
  <c r="A22" i="14"/>
  <c r="A24" i="14"/>
  <c r="A26" i="14"/>
  <c r="A28" i="14"/>
  <c r="A17" i="14"/>
  <c r="A13" i="14"/>
  <c r="A19" i="14"/>
  <c r="A21" i="14"/>
  <c r="A23" i="14"/>
  <c r="A25" i="14"/>
  <c r="A27" i="14"/>
  <c r="A29" i="14"/>
  <c r="A30" i="14"/>
  <c r="A12" i="14"/>
  <c r="A9" i="14"/>
  <c r="A6" i="14"/>
  <c r="A8" i="14"/>
  <c r="O39" i="2"/>
  <c r="O11" i="2"/>
  <c r="O38" i="2"/>
  <c r="O40" i="2"/>
  <c r="K21" i="2"/>
  <c r="O21" i="2"/>
  <c r="K33" i="2"/>
  <c r="S33" i="2" s="1"/>
  <c r="K12" i="2"/>
  <c r="O23" i="2"/>
  <c r="O12" i="2"/>
  <c r="O19" i="2"/>
  <c r="K19" i="2"/>
  <c r="K23" i="11"/>
  <c r="K6" i="11"/>
  <c r="S13" i="13"/>
  <c r="S18" i="13"/>
  <c r="O15" i="2"/>
  <c r="O30" i="2"/>
  <c r="S30" i="2" s="1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S22" i="11" s="1"/>
  <c r="O21" i="11"/>
  <c r="S21" i="11" s="1"/>
  <c r="O20" i="11"/>
  <c r="O19" i="11"/>
  <c r="S19" i="11" s="1"/>
  <c r="O18" i="11"/>
  <c r="S18" i="11" s="1"/>
  <c r="O17" i="11"/>
  <c r="O12" i="11"/>
  <c r="O8" i="11"/>
  <c r="O10" i="11"/>
  <c r="S10" i="11" s="1"/>
  <c r="O6" i="11"/>
  <c r="O15" i="11"/>
  <c r="O13" i="11"/>
  <c r="O7" i="11"/>
  <c r="S7" i="11" s="1"/>
  <c r="O11" i="11"/>
  <c r="S11" i="11" s="1"/>
  <c r="O9" i="11"/>
  <c r="O14" i="11"/>
  <c r="O16" i="11"/>
  <c r="S16" i="11" s="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S35" i="2" s="1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29" i="2" s="1"/>
  <c r="S39" i="2"/>
  <c r="S37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6" i="11" l="1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10" i="12"/>
  <c r="S28" i="11"/>
  <c r="S36" i="12"/>
  <c r="S13" i="12"/>
  <c r="S17" i="12"/>
  <c r="S13" i="11"/>
  <c r="S24" i="11"/>
  <c r="S7" i="12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8" i="11"/>
  <c r="S36" i="2"/>
  <c r="S21" i="12"/>
  <c r="S20" i="12"/>
  <c r="S22" i="12"/>
  <c r="S8" i="12"/>
  <c r="S26" i="12"/>
  <c r="S14" i="2"/>
  <c r="S6" i="2"/>
  <c r="S32" i="2"/>
  <c r="S27" i="2"/>
  <c r="S17" i="2"/>
  <c r="S16" i="12"/>
  <c r="S25" i="12"/>
  <c r="S11" i="12"/>
  <c r="S28" i="12"/>
  <c r="S27" i="12"/>
  <c r="S9" i="12"/>
  <c r="S14" i="12"/>
  <c r="S24" i="2"/>
  <c r="S25" i="2"/>
  <c r="S7" i="2"/>
  <c r="S26" i="2"/>
  <c r="S31" i="2"/>
  <c r="A8" i="11" l="1"/>
  <c r="A27" i="11"/>
  <c r="A20" i="11"/>
  <c r="A28" i="11"/>
  <c r="A9" i="11"/>
  <c r="A6" i="11"/>
  <c r="A24" i="11"/>
  <c r="A25" i="11"/>
  <c r="A26" i="11"/>
  <c r="A21" i="11"/>
  <c r="A18" i="11"/>
  <c r="A23" i="11"/>
  <c r="A19" i="11"/>
  <c r="A30" i="11"/>
  <c r="A17" i="11"/>
  <c r="A22" i="11"/>
  <c r="A29" i="11"/>
  <c r="A32" i="12"/>
  <c r="A36" i="12"/>
  <c r="A13" i="12"/>
  <c r="A34" i="12"/>
  <c r="A8" i="12"/>
  <c r="A31" i="12"/>
  <c r="A37" i="12"/>
  <c r="A6" i="12"/>
  <c r="A35" i="12"/>
  <c r="A33" i="12"/>
  <c r="A30" i="12"/>
  <c r="A33" i="2"/>
  <c r="A11" i="12"/>
  <c r="A38" i="2"/>
  <c r="A8" i="2"/>
  <c r="A32" i="2"/>
  <c r="A16" i="2"/>
  <c r="A6" i="2"/>
  <c r="A37" i="2"/>
  <c r="A31" i="2"/>
  <c r="A35" i="2"/>
  <c r="A40" i="2"/>
  <c r="A36" i="2"/>
  <c r="A34" i="2"/>
  <c r="A9" i="2"/>
  <c r="A20" i="2"/>
  <c r="A7" i="2"/>
  <c r="A39" i="2"/>
</calcChain>
</file>

<file path=xl/sharedStrings.xml><?xml version="1.0" encoding="utf-8"?>
<sst xmlns="http://schemas.openxmlformats.org/spreadsheetml/2006/main" count="386" uniqueCount="110">
  <si>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</si>
  <si>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</si>
  <si>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</si>
  <si>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</si>
  <si>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</si>
  <si>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</si>
  <si>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</si>
  <si>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</si>
  <si>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</si>
  <si>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</si>
  <si>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</si>
  <si>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</si>
  <si>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</si>
  <si>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</si>
  <si>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</si>
  <si>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</si>
  <si>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</si>
  <si>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</si>
  <si>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</si>
  <si>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</si>
  <si>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</si>
  <si>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</si>
  <si>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</si>
  <si>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</si>
  <si>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</si>
  <si>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</si>
  <si>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</si>
  <si>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</si>
  <si>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</si>
  <si>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</si>
  <si>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</si>
  <si>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</si>
  <si>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</si>
  <si>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</si>
  <si>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</si>
  <si>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</si>
  <si>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</si>
  <si>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</si>
  <si>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</si>
  <si>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</si>
  <si>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</si>
  <si>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</si>
  <si>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</si>
  <si>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</si>
  <si>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</si>
  <si>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</si>
  <si>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</si>
  <si>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>ненмнепм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</si>
  <si>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</si>
  <si>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</si>
  <si>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</si>
  <si>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</si>
  <si>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</si>
  <si>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</si>
  <si>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</si>
  <si>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</si>
  <si>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</si>
  <si>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</si>
  <si>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</si>
  <si>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</si>
  <si>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</si>
  <si>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</si>
  <si>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</si>
  <si>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</si>
  <si>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</si>
  <si>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</si>
  <si>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</si>
  <si>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</si>
  <si>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</si>
  <si>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</si>
  <si>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</si>
  <si>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</si>
  <si>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</si>
  <si>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</si>
  <si>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</si>
  <si>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</si>
  <si>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</si>
  <si>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</si>
  <si>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</si>
  <si>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</si>
  <si>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</si>
  <si>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</si>
  <si>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</si>
  <si>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</si>
  <si>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</si>
  <si>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</si>
  <si>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</si>
  <si>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</si>
  <si>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</si>
  <si>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</si>
  <si>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Михайлик Миша/Mykhalyk Mykhael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</si>
  <si>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</si>
  <si>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</si>
  <si>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</si>
  <si>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</si>
  <si>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</si>
  <si>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</si>
  <si>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</si>
  <si>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</si>
  <si>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</si>
  <si>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</si>
  <si>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</si>
  <si>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</si>
  <si>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</si>
  <si>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</si>
  <si>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</si>
  <si>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</si>
  <si>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Гончаров Рома/GONCHAROV ROMAN</t>
  </si>
  <si>
    <t>Сосин Михаил/SOSIN MIKHAIL</t>
  </si>
  <si>
    <t>Плакидюк Виталий/PLAKYDIUK VITALII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</si>
</sst>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8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13" sqref="A1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28" t="s">
        <v>0</v>
      </c>
      <c r="B1" s="128"/>
      <c r="C1" s="128"/>
      <c r="D1" s="128"/>
      <c r="E1"/>
      <c r="F1" s="127" t="s">
        <v>1</v>
      </c>
      <c r="G1" s="127"/>
      <c r="H1" s="127"/>
      <c r="I1" s="127"/>
      <c r="J1"/>
      <c r="K1" s="127" t="s">
        <v>2</v>
      </c>
      <c r="L1" s="127"/>
      <c r="M1" s="127"/>
      <c r="N1" s="127"/>
      <c r="O1"/>
      <c r="P1" s="128" t="s">
        <v>3</v>
      </c>
      <c r="Q1" s="128"/>
      <c r="R1" s="128"/>
      <c r="S1" s="128"/>
      <c r="T1"/>
      <c r="U1" s="127" t="s">
        <v>4</v>
      </c>
      <c r="V1" s="127"/>
      <c r="W1" s="127"/>
      <c r="X1" s="127"/>
      <c r="Y1"/>
      <c r="Z1" s="127" t="s">
        <v>5</v>
      </c>
      <c r="AA1" s="127"/>
      <c r="AB1" s="127"/>
      <c r="AC1" s="127"/>
      <c r="AD1"/>
      <c r="AE1" s="121" t="s">
        <v>6</v>
      </c>
      <c r="AF1" s="121"/>
      <c r="AG1" s="121"/>
      <c r="AH1" s="121"/>
      <c r="AI1"/>
      <c r="AJ1" s="121" t="s">
        <v>7</v>
      </c>
      <c r="AK1" s="121"/>
      <c r="AL1" s="121"/>
      <c r="AM1" s="121"/>
      <c r="AN1"/>
      <c r="AO1" s="121" t="s">
        <v>8</v>
      </c>
      <c r="AP1" s="121"/>
      <c r="AQ1" s="121"/>
      <c r="AR1" s="121"/>
      <c r="AS1"/>
      <c r="AT1" s="121" t="s">
        <v>9</v>
      </c>
      <c r="AU1" s="121"/>
      <c r="AV1" s="121"/>
      <c r="AW1" s="121"/>
      <c r="AY1" s="121" t="s">
        <v>10</v>
      </c>
      <c r="AZ1" s="121"/>
      <c r="BA1" s="121"/>
      <c r="BB1" s="121"/>
      <c r="BD1" s="121" t="s">
        <v>10</v>
      </c>
      <c r="BE1" s="121"/>
      <c r="BF1" s="121"/>
      <c r="BG1" s="12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22" t="s">
        <v>14</v>
      </c>
      <c r="B16" s="123"/>
      <c r="C16" s="123"/>
      <c r="D16" s="123"/>
      <c r="E16" s="123"/>
      <c r="F16" s="123"/>
      <c r="G16" s="12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25" t="s">
        <v>15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26" t="s">
        <v>16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13" zoomScaleNormal="10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5" t="s">
        <v>48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29" t="s">
        <v>36</v>
      </c>
      <c r="I4" s="131" t="s">
        <v>37</v>
      </c>
      <c r="J4" s="133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30"/>
      <c r="I5" s="132"/>
      <c r="J5" s="13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>
      <c r="A6" s="31">
        <f ca="1">RANK(S6,S$6:OFFSET(S$6,0,0,COUNTA(B$6:B$40)))</f>
        <v>1</v>
      </c>
      <c r="B6" s="118" t="s">
        <v>79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49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64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59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70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63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54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53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66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60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71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52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67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58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69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50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72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62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61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57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65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55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56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51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68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5" t="s">
        <v>73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29" t="s">
        <v>36</v>
      </c>
      <c r="I4" s="131" t="s">
        <v>37</v>
      </c>
      <c r="J4" s="133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30"/>
      <c r="I5" s="132"/>
      <c r="J5" s="13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 hidden="1">
      <c r="A6" s="31">
        <f ca="1">RANK(S6,S$6:OFFSET(S$6,0,0,COUNTA(B$6:B$30)))</f>
        <v>1</v>
      </c>
      <c r="B6" s="119" t="s">
        <v>76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63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77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75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79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61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78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54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80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55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74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27" sqref="B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5" t="s">
        <v>46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29" t="s">
        <v>36</v>
      </c>
      <c r="I4" s="131" t="s">
        <v>37</v>
      </c>
      <c r="J4" s="133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30"/>
      <c r="I5" s="132"/>
      <c r="J5" s="13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 hidden="1">
      <c r="A6" s="31">
        <f ca="1">RANK(S6,S$6:OFFSET(S$6,0,0,COUNTA(B$6:B$37)))</f>
        <v>1</v>
      </c>
      <c r="B6" s="120" t="s">
        <v>88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67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89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79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54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93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63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83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84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61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32" t="s">
        <v>81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53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85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62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91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92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90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58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80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94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86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55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41" t="s">
        <v>82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47" t="s">
        <v>87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3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S7" sqref="S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5" t="s">
        <v>95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29" t="s">
        <v>36</v>
      </c>
      <c r="I4" s="131" t="s">
        <v>37</v>
      </c>
      <c r="J4" s="133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30"/>
      <c r="I5" s="132"/>
      <c r="J5" s="13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>
      <c r="A6" s="31">
        <f ca="1">RANK(S6,S$6:OFFSET(S$6,0,0,COUNTA(B$6:B$30)))</f>
        <v>1</v>
      </c>
      <c r="B6" s="85" t="s">
        <v>63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51" t="s">
        <v>81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6:S19" ca="1" si="0">SUM(J7:R7)</f>
        <v>28.5</v>
      </c>
    </row>
    <row r="8" spans="1:19" ht="15.75">
      <c r="A8" s="40">
        <f ca="1">RANK(S8,S$6:OFFSET(S$6,0,0,COUNTA(B$6:B$30)))</f>
        <v>3</v>
      </c>
      <c r="B8" s="47" t="s">
        <v>79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64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75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67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96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99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54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98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101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100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82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97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zoomScale="80" zoomScaleNormal="80" workbookViewId="0">
      <selection activeCell="B35" sqref="B3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3" t="s">
        <v>103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5.75" thickBo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</row>
    <row r="3" spans="1:19" ht="15" customHeight="1" thickBot="1">
      <c r="A3" s="154" t="s">
        <v>30</v>
      </c>
      <c r="B3" s="155" t="s">
        <v>31</v>
      </c>
      <c r="C3" s="156"/>
      <c r="D3" s="155">
        <v>1</v>
      </c>
      <c r="E3" s="155"/>
      <c r="F3" s="155"/>
      <c r="G3" s="153">
        <v>2</v>
      </c>
      <c r="H3" s="153"/>
      <c r="I3" s="153"/>
      <c r="J3" s="157" t="s">
        <v>32</v>
      </c>
      <c r="K3" s="157"/>
      <c r="L3" s="157"/>
      <c r="M3" s="157"/>
      <c r="N3" s="157"/>
      <c r="O3" s="157"/>
      <c r="P3" s="157"/>
      <c r="Q3" s="157"/>
      <c r="R3" s="157"/>
      <c r="S3" s="158" t="s">
        <v>33</v>
      </c>
    </row>
    <row r="4" spans="1:19" ht="15" customHeight="1" thickBot="1">
      <c r="A4" s="154"/>
      <c r="B4" s="155"/>
      <c r="C4" s="159" t="s">
        <v>34</v>
      </c>
      <c r="D4" s="160" t="s">
        <v>35</v>
      </c>
      <c r="E4" s="161" t="s">
        <v>36</v>
      </c>
      <c r="F4" s="162" t="s">
        <v>37</v>
      </c>
      <c r="G4" s="163" t="s">
        <v>35</v>
      </c>
      <c r="H4" s="164" t="s">
        <v>36</v>
      </c>
      <c r="I4" s="165" t="s">
        <v>37</v>
      </c>
      <c r="J4" s="166" t="s">
        <v>38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8"/>
    </row>
    <row r="5" spans="1:19" ht="42" customHeight="1" thickBot="1">
      <c r="A5" s="154"/>
      <c r="B5" s="153"/>
      <c r="C5" s="168"/>
      <c r="D5" s="169"/>
      <c r="E5" s="170"/>
      <c r="F5" s="171"/>
      <c r="G5" s="172"/>
      <c r="H5" s="173"/>
      <c r="I5" s="174"/>
      <c r="J5" s="166"/>
      <c r="K5" s="175" t="s">
        <v>39</v>
      </c>
      <c r="L5" s="176" t="s">
        <v>40</v>
      </c>
      <c r="M5" s="176" t="s">
        <v>41</v>
      </c>
      <c r="N5" s="177" t="s">
        <v>42</v>
      </c>
      <c r="O5" s="175" t="s">
        <v>39</v>
      </c>
      <c r="P5" s="176" t="s">
        <v>40</v>
      </c>
      <c r="Q5" s="176" t="s">
        <v>41</v>
      </c>
      <c r="R5" s="178" t="s">
        <v>42</v>
      </c>
      <c r="S5" s="158"/>
    </row>
    <row r="6" spans="1:19" ht="15.75" hidden="1">
      <c r="A6" s="179">
        <f ca="1">RANK(S6,S$6:OFFSET(S$6,0,0,COUNTA(B$6:B$30)))</f>
        <v>1</v>
      </c>
      <c r="B6" s="107" t="s">
        <v>63</v>
      </c>
      <c r="C6" s="180" t="s">
        <v>43</v>
      </c>
      <c r="D6" s="181">
        <v>1</v>
      </c>
      <c r="E6" s="182">
        <v>7</v>
      </c>
      <c r="F6" s="183">
        <v>1</v>
      </c>
      <c r="G6" s="184">
        <v>1</v>
      </c>
      <c r="H6" s="185">
        <v>9</v>
      </c>
      <c r="I6" s="182">
        <v>2</v>
      </c>
      <c r="J6" s="186">
        <v>1</v>
      </c>
      <c r="K6" s="181">
        <f ca="1">OFFSET(Очки!$A$2,F6,D6+OFFSET(Очки!$A$18,0,$C$31-1)-1)</f>
        <v>15</v>
      </c>
      <c r="L6" s="185">
        <f ca="1">IF(F6&lt;E6,OFFSET(Очки!$A$20,2+E6-F6,IF(D6=1,13-E6,10+D6)),0)</f>
        <v>5.2</v>
      </c>
      <c r="M6" s="185">
        <v>2</v>
      </c>
      <c r="N6" s="187"/>
      <c r="O6" s="181">
        <f ca="1">OFFSET(Очки!$A$2,I6,G6+OFFSET(Очки!$A$18,0,$C$31-1)-1)</f>
        <v>14</v>
      </c>
      <c r="P6" s="185">
        <f ca="1">IF(I6&lt;H6,OFFSET(Очки!$A$20,2+H6-I6,IF(G6=1,13-H6,10+G6)),0)</f>
        <v>6.9</v>
      </c>
      <c r="Q6" s="185"/>
      <c r="R6" s="183">
        <v>-3</v>
      </c>
      <c r="S6" s="188">
        <f ca="1">SUM(J6:R6)</f>
        <v>41.1</v>
      </c>
    </row>
    <row r="7" spans="1:19" ht="15.75" hidden="1">
      <c r="A7" s="189">
        <f ca="1">RANK(S7,S$6:OFFSET(S$6,0,0,COUNTA(B$6:B$30)))</f>
        <v>2</v>
      </c>
      <c r="B7" s="47" t="s">
        <v>105</v>
      </c>
      <c r="C7" s="190" t="s">
        <v>43</v>
      </c>
      <c r="D7" s="191">
        <v>1</v>
      </c>
      <c r="E7" s="192">
        <v>10</v>
      </c>
      <c r="F7" s="193">
        <v>2</v>
      </c>
      <c r="G7" s="194">
        <v>1</v>
      </c>
      <c r="H7" s="195">
        <v>4</v>
      </c>
      <c r="I7" s="192">
        <v>3</v>
      </c>
      <c r="J7" s="190">
        <v>2.5</v>
      </c>
      <c r="K7" s="191">
        <f ca="1">OFFSET(Очки!$A$2,F7,D7+OFFSET(Очки!$A$18,0,$C$31-1)-1)</f>
        <v>14</v>
      </c>
      <c r="L7" s="195">
        <f ca="1">IF(F7&lt;E7,OFFSET(Очки!$A$20,2+E7-F7,IF(D7=1,13-E7,10+D7)),0)</f>
        <v>8.1</v>
      </c>
      <c r="M7" s="195"/>
      <c r="N7" s="196"/>
      <c r="O7" s="191">
        <f ca="1">OFFSET(Очки!$A$2,I7,G7+OFFSET(Очки!$A$18,0,$C$31-1)-1)</f>
        <v>13</v>
      </c>
      <c r="P7" s="195">
        <f ca="1">IF(I7&lt;H7,OFFSET(Очки!$A$20,2+H7-I7,IF(G7=1,13-H7,10+G7)),0)</f>
        <v>0.8</v>
      </c>
      <c r="Q7" s="195">
        <v>2.5</v>
      </c>
      <c r="R7" s="193"/>
      <c r="S7" s="197">
        <f ca="1">SUM(J7:R7)</f>
        <v>40.9</v>
      </c>
    </row>
    <row r="8" spans="1:19" ht="15.75" hidden="1">
      <c r="A8" s="189">
        <f ca="1">RANK(S8,S$6:OFFSET(S$6,0,0,COUNTA(B$6:B$30)))</f>
        <v>3</v>
      </c>
      <c r="B8" s="32" t="s">
        <v>109</v>
      </c>
      <c r="C8" s="190"/>
      <c r="D8" s="191">
        <v>1</v>
      </c>
      <c r="E8" s="192">
        <v>9</v>
      </c>
      <c r="F8" s="193">
        <v>5</v>
      </c>
      <c r="G8" s="194">
        <v>1</v>
      </c>
      <c r="H8" s="195">
        <v>10</v>
      </c>
      <c r="I8" s="192">
        <v>4</v>
      </c>
      <c r="J8" s="190">
        <v>2</v>
      </c>
      <c r="K8" s="191">
        <f ca="1">OFFSET(Очки!$A$2,F8,D8+OFFSET(Очки!$A$18,0,$C$31-1)-1)</f>
        <v>11</v>
      </c>
      <c r="L8" s="195">
        <f ca="1">IF(F8&lt;E8,OFFSET(Очки!$A$20,2+E8-F8,IF(D8=1,13-E8,10+D8)),0)</f>
        <v>4.5</v>
      </c>
      <c r="M8" s="195">
        <v>2.5</v>
      </c>
      <c r="N8" s="196"/>
      <c r="O8" s="191">
        <f ca="1">OFFSET(Очки!$A$2,I8,G8+OFFSET(Очки!$A$18,0,$C$31-1)-1)</f>
        <v>12</v>
      </c>
      <c r="P8" s="195">
        <f ca="1">IF(I8&lt;H8,OFFSET(Очки!$A$20,2+H8-I8,IF(G8=1,13-H8,10+G8)),0)</f>
        <v>6.6</v>
      </c>
      <c r="Q8" s="195">
        <v>1.5</v>
      </c>
      <c r="R8" s="193"/>
      <c r="S8" s="197">
        <f ca="1">SUM(J8:R8)</f>
        <v>40.1</v>
      </c>
    </row>
    <row r="9" spans="1:19" ht="15.75">
      <c r="A9" s="189">
        <f ca="1">RANK(S9,S$6:OFFSET(S$6,0,0,COUNTA(B$6:B$30)))</f>
        <v>4</v>
      </c>
      <c r="B9" s="107" t="s">
        <v>79</v>
      </c>
      <c r="C9" s="190" t="s">
        <v>43</v>
      </c>
      <c r="D9" s="191">
        <v>1</v>
      </c>
      <c r="E9" s="192">
        <v>4</v>
      </c>
      <c r="F9" s="193">
        <v>3</v>
      </c>
      <c r="G9" s="194">
        <v>1</v>
      </c>
      <c r="H9" s="195">
        <v>5</v>
      </c>
      <c r="I9" s="192">
        <v>1</v>
      </c>
      <c r="J9" s="190"/>
      <c r="K9" s="191">
        <f ca="1">OFFSET(Очки!$A$2,F9,D9+OFFSET(Очки!$A$18,0,$C$31-1)-1)</f>
        <v>13</v>
      </c>
      <c r="L9" s="195">
        <f ca="1">IF(F9&lt;E9,OFFSET(Очки!$A$20,2+E9-F9,IF(D9=1,13-E9,10+D9)),0)</f>
        <v>0.8</v>
      </c>
      <c r="M9" s="195"/>
      <c r="N9" s="196"/>
      <c r="O9" s="191">
        <f ca="1">OFFSET(Очки!$A$2,I9,G9+OFFSET(Очки!$A$18,0,$C$31-1)-1)</f>
        <v>15</v>
      </c>
      <c r="P9" s="195">
        <f ca="1">IF(I9&lt;H9,OFFSET(Очки!$A$20,2+H9-I9,IF(G9=1,13-H9,10+G9)),0)</f>
        <v>3.1000000000000005</v>
      </c>
      <c r="Q9" s="195"/>
      <c r="R9" s="193"/>
      <c r="S9" s="197">
        <f ca="1">SUM(J9:R9)</f>
        <v>31.900000000000002</v>
      </c>
    </row>
    <row r="10" spans="1:19" ht="15.75">
      <c r="A10" s="189">
        <f ca="1">RANK(S10,S$6:OFFSET(S$6,0,0,COUNTA(B$6:B$30)))</f>
        <v>5</v>
      </c>
      <c r="B10" s="152" t="s">
        <v>54</v>
      </c>
      <c r="C10" s="190"/>
      <c r="D10" s="191">
        <v>1</v>
      </c>
      <c r="E10" s="192">
        <v>8</v>
      </c>
      <c r="F10" s="193">
        <v>6</v>
      </c>
      <c r="G10" s="194">
        <v>1</v>
      </c>
      <c r="H10" s="195">
        <v>6</v>
      </c>
      <c r="I10" s="192">
        <v>4</v>
      </c>
      <c r="J10" s="190">
        <v>1.5</v>
      </c>
      <c r="K10" s="191">
        <f ca="1">OFFSET(Очки!$A$2,F10,D10+OFFSET(Очки!$A$18,0,$C$31-1)-1)</f>
        <v>10.5</v>
      </c>
      <c r="L10" s="195">
        <f ca="1">IF(F10&lt;E10,OFFSET(Очки!$A$20,2+E10-F10,IF(D10=1,13-E10,10+D10)),0)</f>
        <v>2.2999999999999998</v>
      </c>
      <c r="M10" s="195">
        <v>0.5</v>
      </c>
      <c r="N10" s="196"/>
      <c r="O10" s="191">
        <f ca="1">OFFSET(Очки!$A$2,I10,G10+OFFSET(Очки!$A$18,0,$C$31-1)-1)</f>
        <v>12</v>
      </c>
      <c r="P10" s="195">
        <f ca="1">IF(I10&lt;H10,OFFSET(Очки!$A$20,2+H10-I10,IF(G10=1,13-H10,10+G10)),0)</f>
        <v>1.9</v>
      </c>
      <c r="Q10" s="195">
        <v>0.5</v>
      </c>
      <c r="R10" s="193"/>
      <c r="S10" s="197">
        <f ca="1">SUM(J10:R10)</f>
        <v>29.2</v>
      </c>
    </row>
    <row r="11" spans="1:19" ht="15.75" hidden="1">
      <c r="A11" s="189">
        <f ca="1">RANK(S11,S$6:OFFSET(S$6,0,0,COUNTA(B$6:B$30)))</f>
        <v>6</v>
      </c>
      <c r="B11" s="32" t="s">
        <v>107</v>
      </c>
      <c r="C11" s="190">
        <v>17.5</v>
      </c>
      <c r="D11" s="191">
        <v>1</v>
      </c>
      <c r="E11" s="192">
        <v>5</v>
      </c>
      <c r="F11" s="193">
        <v>4</v>
      </c>
      <c r="G11" s="194">
        <v>1</v>
      </c>
      <c r="H11" s="195">
        <v>7</v>
      </c>
      <c r="I11" s="192">
        <v>6</v>
      </c>
      <c r="J11" s="190"/>
      <c r="K11" s="191">
        <f ca="1">OFFSET(Очки!$A$2,F11,D11+OFFSET(Очки!$A$18,0,$C$31-1)-1)</f>
        <v>12</v>
      </c>
      <c r="L11" s="195">
        <f ca="1">IF(F11&lt;E11,OFFSET(Очки!$A$20,2+E11-F11,IF(D11=1,13-E11,10+D11)),0)</f>
        <v>0.9</v>
      </c>
      <c r="M11" s="195">
        <v>1</v>
      </c>
      <c r="N11" s="196"/>
      <c r="O11" s="191">
        <f ca="1">OFFSET(Очки!$A$2,I11,G11+OFFSET(Очки!$A$18,0,$C$31-1)-1)</f>
        <v>10.5</v>
      </c>
      <c r="P11" s="195">
        <f ca="1">IF(I11&lt;H11,OFFSET(Очки!$A$20,2+H11-I11,IF(G11=1,13-H11,10+G11)),0)</f>
        <v>1.1000000000000001</v>
      </c>
      <c r="Q11" s="195">
        <v>2</v>
      </c>
      <c r="R11" s="193"/>
      <c r="S11" s="197">
        <f ca="1">SUM(J11:R11)</f>
        <v>27.5</v>
      </c>
    </row>
    <row r="12" spans="1:19" ht="15.75">
      <c r="A12" s="189">
        <f ca="1">RANK(S12,S$6:OFFSET(S$6,0,0,COUNTA(B$6:B$30)))</f>
        <v>7</v>
      </c>
      <c r="B12" s="107" t="s">
        <v>58</v>
      </c>
      <c r="C12" s="190"/>
      <c r="D12" s="191">
        <v>1</v>
      </c>
      <c r="E12" s="192">
        <v>6</v>
      </c>
      <c r="F12" s="193">
        <v>9</v>
      </c>
      <c r="G12" s="194">
        <v>1</v>
      </c>
      <c r="H12" s="195">
        <v>8</v>
      </c>
      <c r="I12" s="192">
        <v>10</v>
      </c>
      <c r="J12" s="190">
        <v>0.5</v>
      </c>
      <c r="K12" s="191">
        <f ca="1">OFFSET(Очки!$A$2,F12,D12+OFFSET(Очки!$A$18,0,$C$31-1)-1)</f>
        <v>9</v>
      </c>
      <c r="L12" s="195">
        <f ca="1">IF(F12&lt;E12,OFFSET(Очки!$A$20,2+E12-F12,IF(D12=1,13-E12,10+D12)),0)</f>
        <v>0</v>
      </c>
      <c r="M12" s="195">
        <v>1.5</v>
      </c>
      <c r="N12" s="196">
        <v>-1</v>
      </c>
      <c r="O12" s="191">
        <f ca="1">OFFSET(Очки!$A$2,I12,G12+OFFSET(Очки!$A$18,0,$C$31-1)-1)</f>
        <v>8.5</v>
      </c>
      <c r="P12" s="195">
        <f ca="1">IF(I12&lt;H12,OFFSET(Очки!$A$20,2+H12-I12,IF(G12=1,13-H12,10+G12)),0)</f>
        <v>0</v>
      </c>
      <c r="Q12" s="195">
        <v>1</v>
      </c>
      <c r="R12" s="193"/>
      <c r="S12" s="197">
        <f ca="1">SUM(J12:R12)</f>
        <v>19.5</v>
      </c>
    </row>
    <row r="13" spans="1:19" ht="15.75">
      <c r="A13" s="189">
        <f ca="1">RANK(S13,S$6:OFFSET(S$6,0,0,COUNTA(B$6:B$30)))</f>
        <v>7</v>
      </c>
      <c r="B13" s="47" t="s">
        <v>104</v>
      </c>
      <c r="C13" s="190">
        <v>15</v>
      </c>
      <c r="D13" s="191">
        <v>1</v>
      </c>
      <c r="E13" s="192">
        <v>2</v>
      </c>
      <c r="F13" s="193">
        <v>8</v>
      </c>
      <c r="G13" s="194">
        <v>1</v>
      </c>
      <c r="H13" s="195">
        <v>3</v>
      </c>
      <c r="I13" s="192">
        <v>7</v>
      </c>
      <c r="J13" s="190"/>
      <c r="K13" s="191">
        <f ca="1">OFFSET(Очки!$A$2,F13,D13+OFFSET(Очки!$A$18,0,$C$31-1)-1)</f>
        <v>9.5</v>
      </c>
      <c r="L13" s="195">
        <f ca="1">IF(F13&lt;E13,OFFSET(Очки!$A$20,2+E13-F13,IF(D13=1,13-E13,10+D13)),0)</f>
        <v>0</v>
      </c>
      <c r="M13" s="195"/>
      <c r="N13" s="196"/>
      <c r="O13" s="191">
        <f ca="1">OFFSET(Очки!$A$2,I13,G13+OFFSET(Очки!$A$18,0,$C$31-1)-1)</f>
        <v>10</v>
      </c>
      <c r="P13" s="195">
        <f ca="1">IF(I13&lt;H13,OFFSET(Очки!$A$20,2+H13-I13,IF(G13=1,13-H13,10+G13)),0)</f>
        <v>0</v>
      </c>
      <c r="Q13" s="195"/>
      <c r="R13" s="193"/>
      <c r="S13" s="197">
        <f ca="1">SUM(J13:R13)</f>
        <v>19.5</v>
      </c>
    </row>
    <row r="14" spans="1:19" ht="15.75">
      <c r="A14" s="189">
        <f ca="1">RANK(S14,S$6:OFFSET(S$6,0,0,COUNTA(B$6:B$30)))</f>
        <v>9</v>
      </c>
      <c r="B14" s="32" t="s">
        <v>106</v>
      </c>
      <c r="C14" s="190">
        <v>2.5</v>
      </c>
      <c r="D14" s="191">
        <v>1</v>
      </c>
      <c r="E14" s="192">
        <v>1</v>
      </c>
      <c r="F14" s="193">
        <v>7</v>
      </c>
      <c r="G14" s="194">
        <v>1</v>
      </c>
      <c r="H14" s="195">
        <v>2</v>
      </c>
      <c r="I14" s="192">
        <v>9</v>
      </c>
      <c r="J14" s="190"/>
      <c r="K14" s="191">
        <f ca="1">OFFSET(Очки!$A$2,F14,D14+OFFSET(Очки!$A$18,0,$C$31-1)-1)</f>
        <v>10</v>
      </c>
      <c r="L14" s="195">
        <f ca="1">IF(F14&lt;E14,OFFSET(Очки!$A$20,2+E14-F14,IF(D14=1,13-E14,10+D14)),0)</f>
        <v>0</v>
      </c>
      <c r="M14" s="195"/>
      <c r="N14" s="196"/>
      <c r="O14" s="191">
        <f ca="1">OFFSET(Очки!$A$2,I14,G14+OFFSET(Очки!$A$18,0,$C$31-1)-1)</f>
        <v>9</v>
      </c>
      <c r="P14" s="195">
        <f ca="1">IF(I14&lt;H14,OFFSET(Очки!$A$20,2+H14-I14,IF(G14=1,13-H14,10+G14)),0)</f>
        <v>0</v>
      </c>
      <c r="Q14" s="195"/>
      <c r="R14" s="193"/>
      <c r="S14" s="197">
        <f ca="1">SUM(J14:R14)</f>
        <v>19</v>
      </c>
    </row>
    <row r="15" spans="1:19" ht="15.75">
      <c r="A15" s="189">
        <f ca="1">RANK(S15,S$6:OFFSET(S$6,0,0,COUNTA(B$6:B$30)))</f>
        <v>10</v>
      </c>
      <c r="B15" s="47" t="s">
        <v>108</v>
      </c>
      <c r="C15" s="190" t="s">
        <v>43</v>
      </c>
      <c r="D15" s="191">
        <v>1</v>
      </c>
      <c r="E15" s="192">
        <v>3</v>
      </c>
      <c r="F15" s="193">
        <v>10</v>
      </c>
      <c r="G15" s="194">
        <v>1</v>
      </c>
      <c r="H15" s="195">
        <v>1</v>
      </c>
      <c r="I15" s="192">
        <v>8</v>
      </c>
      <c r="J15" s="190"/>
      <c r="K15" s="191">
        <f ca="1">OFFSET(Очки!$A$2,F15,D15+OFFSET(Очки!$A$18,0,$C$31-1)-1)</f>
        <v>8.5</v>
      </c>
      <c r="L15" s="195">
        <f ca="1">IF(F15&lt;E15,OFFSET(Очки!$A$20,2+E15-F15,IF(D15=1,13-E15,10+D15)),0)</f>
        <v>0</v>
      </c>
      <c r="M15" s="195"/>
      <c r="N15" s="196"/>
      <c r="O15" s="191">
        <f ca="1">OFFSET(Очки!$A$2,I15,G15+OFFSET(Очки!$A$18,0,$C$31-1)-1)</f>
        <v>9.5</v>
      </c>
      <c r="P15" s="195">
        <f ca="1">IF(I15&lt;H15,OFFSET(Очки!$A$20,2+H15-I15,IF(G15=1,13-H15,10+G15)),0)</f>
        <v>0</v>
      </c>
      <c r="Q15" s="195"/>
      <c r="R15" s="193"/>
      <c r="S15" s="197">
        <f ca="1">SUM(J15:R15)</f>
        <v>18</v>
      </c>
    </row>
    <row r="16" spans="1:19" ht="15.75" hidden="1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6:S30" ca="1" si="0">SUM(J16:R16)</f>
        <v>0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5" t="s">
        <v>102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29" t="s">
        <v>36</v>
      </c>
      <c r="I4" s="131" t="s">
        <v>37</v>
      </c>
      <c r="J4" s="133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30"/>
      <c r="I5" s="132"/>
      <c r="J5" s="13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>
      <c r="A6" s="31">
        <f ca="1">RANK(S6,S$6:OFFSET(S$6,0,0,COUNTA(B$6:B$30)))</f>
        <v>1</v>
      </c>
      <c r="B6" s="85" t="s">
        <v>47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Очки</vt:lpstr>
      <vt:lpstr>24.04</vt:lpstr>
      <vt:lpstr>16.04</vt:lpstr>
      <vt:lpstr>23.04</vt:lpstr>
      <vt:lpstr>30.04</vt:lpstr>
      <vt:lpstr>07.05</vt:lpstr>
      <vt:lpstr>12121 (8)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2019-05-07T19:18:07Z</cp:lastPrinted>
  <dcterms:created xsi:type="dcterms:W3CDTF">2006-09-16T00:00:00Z</dcterms:created>
  <dcterms:modified xsi:type="dcterms:W3CDTF">2019-05-07T19:22:59Z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