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drawings/drawing6.xml" ContentType="application/vnd.openxmlformats-officedocument.drawing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6.xml" ContentType="application/vnd.openxmlformats-officedocument.spreadsheetml.comments+xml"/>
  <Override PartName="/xl/comments7.xml" ContentType="application/vnd.openxmlformats-officedocument.spreadsheetml.comment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xl/comments12.xml" ContentType="application/vnd.openxmlformats-officedocument.spreadsheetml.comments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docProps/core.xml" ContentType="application/vnd.openxmlformats-package.core-properties+xml"/>
  <Default Extension="bin" ContentType="application/vnd.openxmlformats-officedocument.spreadsheetml.printerSettings"/>
  <Override PartName="/xl/charts/chart7.xml" ContentType="application/vnd.openxmlformats-officedocument.drawingml.chart+xml"/>
  <Override PartName="/xl/drawings/drawing9.xml" ContentType="application/vnd.openxmlformats-officedocument.drawing+xml"/>
  <Override PartName="/xl/charts/chart10.xml" ContentType="application/vnd.openxmlformats-officedocument.drawingml.chart+xml"/>
  <Override PartName="/xl/charts/chart5.xml" ContentType="application/vnd.openxmlformats-officedocument.drawingml.chart+xml"/>
  <Override PartName="/xl/drawings/drawing7.xml" ContentType="application/vnd.openxmlformats-officedocument.drawing+xml"/>
  <Override PartName="/xl/comments9.xml" ContentType="application/vnd.openxmlformats-officedocument.spreadsheetml.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autoCompressPictures="0" defaultThemeVersion="124226"/>
  <bookViews>
    <workbookView xWindow="240" yWindow="120" windowWidth="20730" windowHeight="11760" tabRatio="845"/>
  </bookViews>
  <sheets>
    <sheet name="Общие результаты" sheetId="30" r:id="rId1"/>
    <sheet name="Мифтахутдинов" sheetId="34" r:id="rId2"/>
    <sheet name="Пикулин" sheetId="44" r:id="rId3"/>
    <sheet name="Стоцкий" sheetId="46" r:id="rId4"/>
    <sheet name="Звягин" sheetId="47" r:id="rId5"/>
    <sheet name="Лихошерст" sheetId="53" r:id="rId6"/>
    <sheet name="Фортуна" sheetId="48" r:id="rId7"/>
    <sheet name="Якусик" sheetId="54" r:id="rId8"/>
    <sheet name="Резанко" sheetId="52" r:id="rId9"/>
    <sheet name="Загорулько" sheetId="49" r:id="rId10"/>
    <sheet name="Купцов" sheetId="51" r:id="rId11"/>
    <sheet name="Сериченко" sheetId="50" r:id="rId12"/>
    <sheet name="Гаркин" sheetId="45" r:id="rId13"/>
  </sheets>
  <calcPr calcId="124519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13" i="44"/>
  <c r="F15" i="54"/>
  <c r="E15"/>
  <c r="D15"/>
  <c r="C15"/>
  <c r="B15"/>
  <c r="F8"/>
  <c r="E8"/>
  <c r="H8"/>
  <c r="F9"/>
  <c r="E9"/>
  <c r="H9"/>
  <c r="F10"/>
  <c r="E10"/>
  <c r="H10"/>
  <c r="F11"/>
  <c r="E11"/>
  <c r="H11"/>
  <c r="F12"/>
  <c r="E12"/>
  <c r="H12"/>
  <c r="H13"/>
  <c r="F13"/>
  <c r="E13"/>
  <c r="J12"/>
  <c r="C12"/>
  <c r="C11"/>
  <c r="D12"/>
  <c r="J11"/>
  <c r="C10"/>
  <c r="D11"/>
  <c r="J10"/>
  <c r="C9"/>
  <c r="D10"/>
  <c r="J9"/>
  <c r="C8"/>
  <c r="D9"/>
  <c r="J8"/>
  <c r="D8"/>
  <c r="F15" i="53"/>
  <c r="E15"/>
  <c r="D15"/>
  <c r="C15"/>
  <c r="B15"/>
  <c r="F8"/>
  <c r="E8"/>
  <c r="H8"/>
  <c r="F9"/>
  <c r="E9"/>
  <c r="H9"/>
  <c r="F10"/>
  <c r="E10"/>
  <c r="H10"/>
  <c r="F11"/>
  <c r="E11"/>
  <c r="H11"/>
  <c r="F12"/>
  <c r="E12"/>
  <c r="H12"/>
  <c r="H13"/>
  <c r="F13"/>
  <c r="E13"/>
  <c r="J12"/>
  <c r="C12"/>
  <c r="C11"/>
  <c r="D12"/>
  <c r="J11"/>
  <c r="C10"/>
  <c r="D11"/>
  <c r="J10"/>
  <c r="C9"/>
  <c r="D10"/>
  <c r="J9"/>
  <c r="C8"/>
  <c r="D9"/>
  <c r="J8"/>
  <c r="D8"/>
  <c r="F15" i="52"/>
  <c r="E15"/>
  <c r="D15"/>
  <c r="C15"/>
  <c r="B15"/>
  <c r="F8"/>
  <c r="E8"/>
  <c r="H8"/>
  <c r="F9"/>
  <c r="E9"/>
  <c r="H9"/>
  <c r="F10"/>
  <c r="E10"/>
  <c r="H10"/>
  <c r="F11"/>
  <c r="E11"/>
  <c r="H11"/>
  <c r="F12"/>
  <c r="E12"/>
  <c r="H12"/>
  <c r="H13"/>
  <c r="F13"/>
  <c r="E13"/>
  <c r="J12"/>
  <c r="C12"/>
  <c r="C11"/>
  <c r="D12"/>
  <c r="J11"/>
  <c r="C10"/>
  <c r="D11"/>
  <c r="J10"/>
  <c r="C9"/>
  <c r="D10"/>
  <c r="J9"/>
  <c r="C8"/>
  <c r="D9"/>
  <c r="J8"/>
  <c r="D8"/>
  <c r="F15" i="51"/>
  <c r="E15"/>
  <c r="D15"/>
  <c r="C15"/>
  <c r="B15"/>
  <c r="F8"/>
  <c r="E8"/>
  <c r="H8"/>
  <c r="F9"/>
  <c r="E9"/>
  <c r="H9"/>
  <c r="F10"/>
  <c r="E10"/>
  <c r="H10"/>
  <c r="F11"/>
  <c r="E11"/>
  <c r="H11"/>
  <c r="F12"/>
  <c r="E12"/>
  <c r="H12"/>
  <c r="H13"/>
  <c r="F13"/>
  <c r="E13"/>
  <c r="J12"/>
  <c r="C12"/>
  <c r="C11"/>
  <c r="D12"/>
  <c r="J11"/>
  <c r="C10"/>
  <c r="D11"/>
  <c r="J10"/>
  <c r="C9"/>
  <c r="D10"/>
  <c r="J9"/>
  <c r="C8"/>
  <c r="D9"/>
  <c r="J8"/>
  <c r="D8"/>
  <c r="F15" i="50"/>
  <c r="E15"/>
  <c r="D15"/>
  <c r="C15"/>
  <c r="B15"/>
  <c r="F8"/>
  <c r="E8"/>
  <c r="H8"/>
  <c r="F9"/>
  <c r="E9"/>
  <c r="H9"/>
  <c r="F10"/>
  <c r="E10"/>
  <c r="H10"/>
  <c r="F11"/>
  <c r="E11"/>
  <c r="H11"/>
  <c r="F12"/>
  <c r="E12"/>
  <c r="H12"/>
  <c r="H13"/>
  <c r="F13"/>
  <c r="E13"/>
  <c r="J12"/>
  <c r="C12"/>
  <c r="C11"/>
  <c r="D12"/>
  <c r="J11"/>
  <c r="C10"/>
  <c r="D11"/>
  <c r="J10"/>
  <c r="C9"/>
  <c r="D10"/>
  <c r="J9"/>
  <c r="C8"/>
  <c r="D9"/>
  <c r="J8"/>
  <c r="D8"/>
  <c r="F15" i="49"/>
  <c r="E15"/>
  <c r="D15"/>
  <c r="C15"/>
  <c r="B15"/>
  <c r="F8"/>
  <c r="E8"/>
  <c r="H8"/>
  <c r="F9"/>
  <c r="E9"/>
  <c r="H9"/>
  <c r="F10"/>
  <c r="E10"/>
  <c r="H10"/>
  <c r="F11"/>
  <c r="E11"/>
  <c r="H11"/>
  <c r="F12"/>
  <c r="E12"/>
  <c r="H12"/>
  <c r="H13"/>
  <c r="F13"/>
  <c r="E13"/>
  <c r="J12"/>
  <c r="C12"/>
  <c r="C11"/>
  <c r="D12"/>
  <c r="J11"/>
  <c r="C10"/>
  <c r="D11"/>
  <c r="J10"/>
  <c r="C9"/>
  <c r="D10"/>
  <c r="J9"/>
  <c r="C8"/>
  <c r="D9"/>
  <c r="J8"/>
  <c r="D8"/>
  <c r="F15" i="48"/>
  <c r="E15"/>
  <c r="D15"/>
  <c r="C15"/>
  <c r="B15"/>
  <c r="F8"/>
  <c r="E8"/>
  <c r="H8"/>
  <c r="F9"/>
  <c r="E9"/>
  <c r="H9"/>
  <c r="F10"/>
  <c r="E10"/>
  <c r="H10"/>
  <c r="F11"/>
  <c r="E11"/>
  <c r="H11"/>
  <c r="F12"/>
  <c r="E12"/>
  <c r="H12"/>
  <c r="H13"/>
  <c r="F13"/>
  <c r="E13"/>
  <c r="J12"/>
  <c r="C12"/>
  <c r="C11"/>
  <c r="D12"/>
  <c r="J11"/>
  <c r="C10"/>
  <c r="D11"/>
  <c r="J10"/>
  <c r="C9"/>
  <c r="D10"/>
  <c r="J9"/>
  <c r="C8"/>
  <c r="D9"/>
  <c r="J8"/>
  <c r="D8"/>
  <c r="F15" i="47"/>
  <c r="E15"/>
  <c r="D15"/>
  <c r="C15"/>
  <c r="B15"/>
  <c r="F8"/>
  <c r="E8"/>
  <c r="H8"/>
  <c r="F9"/>
  <c r="E9"/>
  <c r="H9"/>
  <c r="F10"/>
  <c r="E10"/>
  <c r="H10"/>
  <c r="F11"/>
  <c r="E11"/>
  <c r="H11"/>
  <c r="F12"/>
  <c r="E12"/>
  <c r="H12"/>
  <c r="H13"/>
  <c r="F13"/>
  <c r="E13"/>
  <c r="J12"/>
  <c r="C12"/>
  <c r="C11"/>
  <c r="D12"/>
  <c r="J11"/>
  <c r="C10"/>
  <c r="D11"/>
  <c r="J10"/>
  <c r="C9"/>
  <c r="D10"/>
  <c r="J9"/>
  <c r="C8"/>
  <c r="D9"/>
  <c r="J8"/>
  <c r="D8"/>
  <c r="F15" i="46"/>
  <c r="E15"/>
  <c r="D15"/>
  <c r="C15"/>
  <c r="B15"/>
  <c r="F8"/>
  <c r="E8"/>
  <c r="H8"/>
  <c r="F9"/>
  <c r="E9"/>
  <c r="H9"/>
  <c r="F10"/>
  <c r="E10"/>
  <c r="H10"/>
  <c r="F11"/>
  <c r="E11"/>
  <c r="H11"/>
  <c r="F12"/>
  <c r="E12"/>
  <c r="H12"/>
  <c r="H13"/>
  <c r="F13"/>
  <c r="E13"/>
  <c r="J12"/>
  <c r="C12"/>
  <c r="C11"/>
  <c r="D12"/>
  <c r="J11"/>
  <c r="C10"/>
  <c r="D11"/>
  <c r="J10"/>
  <c r="C9"/>
  <c r="D10"/>
  <c r="J9"/>
  <c r="C8"/>
  <c r="D9"/>
  <c r="J8"/>
  <c r="D8"/>
  <c r="F15" i="45"/>
  <c r="E15"/>
  <c r="D15"/>
  <c r="C15"/>
  <c r="B15"/>
  <c r="F8"/>
  <c r="E8"/>
  <c r="H8"/>
  <c r="F9"/>
  <c r="E9"/>
  <c r="H9"/>
  <c r="F10"/>
  <c r="E10"/>
  <c r="H10"/>
  <c r="F11"/>
  <c r="E11"/>
  <c r="H11"/>
  <c r="F12"/>
  <c r="E12"/>
  <c r="H12"/>
  <c r="H13"/>
  <c r="F13"/>
  <c r="E13"/>
  <c r="J12"/>
  <c r="C12"/>
  <c r="C11"/>
  <c r="D12"/>
  <c r="J11"/>
  <c r="C10"/>
  <c r="D11"/>
  <c r="J10"/>
  <c r="C9"/>
  <c r="D10"/>
  <c r="J9"/>
  <c r="C8"/>
  <c r="D9"/>
  <c r="J8"/>
  <c r="D8"/>
  <c r="F15" i="44"/>
  <c r="E15"/>
  <c r="D15"/>
  <c r="C15"/>
  <c r="B15"/>
  <c r="F8"/>
  <c r="E8"/>
  <c r="H8"/>
  <c r="F9"/>
  <c r="E9"/>
  <c r="H9"/>
  <c r="F10"/>
  <c r="E10"/>
  <c r="H10"/>
  <c r="F11"/>
  <c r="E11"/>
  <c r="H11"/>
  <c r="F12"/>
  <c r="E12"/>
  <c r="H12"/>
  <c r="F13"/>
  <c r="E13"/>
  <c r="J12"/>
  <c r="C12"/>
  <c r="C11"/>
  <c r="D12"/>
  <c r="J11"/>
  <c r="C10"/>
  <c r="D11"/>
  <c r="J10"/>
  <c r="C9"/>
  <c r="D10"/>
  <c r="J9"/>
  <c r="C8"/>
  <c r="D9"/>
  <c r="J8"/>
  <c r="D8"/>
  <c r="N7" i="30"/>
  <c r="J11" i="34"/>
  <c r="J12"/>
  <c r="F11"/>
  <c r="E11"/>
  <c r="H11"/>
  <c r="F12"/>
  <c r="E12"/>
  <c r="H12"/>
  <c r="C12"/>
  <c r="C11"/>
  <c r="D12"/>
  <c r="C10"/>
  <c r="D11"/>
  <c r="C8"/>
  <c r="D8"/>
  <c r="C9"/>
  <c r="F15"/>
  <c r="E15"/>
  <c r="I17" i="30" l="1"/>
  <c r="I14"/>
  <c r="I15"/>
  <c r="J10" i="34"/>
  <c r="J9"/>
  <c r="J8"/>
  <c r="H14" i="30" l="1"/>
  <c r="J14" s="1"/>
  <c r="H9"/>
  <c r="H17"/>
  <c r="H7"/>
  <c r="J7" s="1"/>
  <c r="H15"/>
  <c r="J15" s="1"/>
  <c r="H6"/>
  <c r="H8"/>
  <c r="H16"/>
  <c r="H13"/>
  <c r="H12"/>
  <c r="H10"/>
  <c r="J10" s="1"/>
  <c r="H11"/>
  <c r="J11" s="1"/>
  <c r="J17"/>
  <c r="J6"/>
  <c r="J8"/>
  <c r="J16"/>
  <c r="J13"/>
  <c r="J12"/>
  <c r="F13" i="34"/>
  <c r="E13"/>
  <c r="F10"/>
  <c r="E10"/>
  <c r="F9"/>
  <c r="E9"/>
  <c r="F8"/>
  <c r="E8"/>
  <c r="D10"/>
  <c r="D9"/>
  <c r="D15"/>
  <c r="C15"/>
  <c r="B15"/>
  <c r="J9" i="30"/>
  <c r="H8" i="34" l="1"/>
  <c r="H9"/>
  <c r="H13" s="1"/>
  <c r="H10"/>
</calcChain>
</file>

<file path=xl/comments1.xml><?xml version="1.0" encoding="utf-8"?>
<comments xmlns="http://schemas.openxmlformats.org/spreadsheetml/2006/main">
  <authors>
    <author>Автор</author>
  </authors>
  <commentList>
    <comment ref="G7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2.xml><?xml version="1.0" encoding="utf-8"?>
<comments xmlns="http://schemas.openxmlformats.org/spreadsheetml/2006/main">
  <authors>
    <author>Автор</author>
  </authors>
  <commentList>
    <comment ref="G7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3.xml><?xml version="1.0" encoding="utf-8"?>
<comments xmlns="http://schemas.openxmlformats.org/spreadsheetml/2006/main">
  <authors>
    <author>Автор</author>
  </authors>
  <commentList>
    <comment ref="G7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4.xml><?xml version="1.0" encoding="utf-8"?>
<comments xmlns="http://schemas.openxmlformats.org/spreadsheetml/2006/main">
  <authors>
    <author>Автор</author>
  </authors>
  <commentList>
    <comment ref="G7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5.xml><?xml version="1.0" encoding="utf-8"?>
<comments xmlns="http://schemas.openxmlformats.org/spreadsheetml/2006/main">
  <authors>
    <author>Автор</author>
  </authors>
  <commentList>
    <comment ref="G7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6.xml><?xml version="1.0" encoding="utf-8"?>
<comments xmlns="http://schemas.openxmlformats.org/spreadsheetml/2006/main">
  <authors>
    <author>Автор</author>
  </authors>
  <commentList>
    <comment ref="G7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7.xml><?xml version="1.0" encoding="utf-8"?>
<comments xmlns="http://schemas.openxmlformats.org/spreadsheetml/2006/main">
  <authors>
    <author>Автор</author>
  </authors>
  <commentList>
    <comment ref="G7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8.xml><?xml version="1.0" encoding="utf-8"?>
<comments xmlns="http://schemas.openxmlformats.org/spreadsheetml/2006/main">
  <authors>
    <author>Автор</author>
  </authors>
  <commentList>
    <comment ref="G7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9.xml><?xml version="1.0" encoding="utf-8"?>
<comments xmlns="http://schemas.openxmlformats.org/spreadsheetml/2006/main">
  <authors>
    <author>Автор</author>
  </authors>
  <commentList>
    <comment ref="G7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10.xml><?xml version="1.0" encoding="utf-8"?>
<comments xmlns="http://schemas.openxmlformats.org/spreadsheetml/2006/main">
  <authors>
    <author>Автор</author>
  </authors>
  <commentList>
    <comment ref="G7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11.xml><?xml version="1.0" encoding="utf-8"?>
<comments xmlns="http://schemas.openxmlformats.org/spreadsheetml/2006/main">
  <authors>
    <author>Автор</author>
  </authors>
  <commentList>
    <comment ref="G7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12.xml><?xml version="1.0" encoding="utf-8"?>
<comments xmlns="http://schemas.openxmlformats.org/spreadsheetml/2006/main">
  <authors>
    <author>Автор</author>
  </authors>
  <commentList>
    <comment ref="G7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sharedStrings.xml><?xml version="1.0" encoding="utf-8"?>
<sst xmlns="http://schemas.openxmlformats.org/spreadsheetml/2006/main" count="358" uniqueCount="130">
  <si>
    <t>Пилот</t>
  </si>
  <si>
    <t>стабильность</t>
  </si>
  <si>
    <t>Место в гонке</t>
  </si>
  <si>
    <t>№ в гонке</t>
  </si>
  <si>
    <t>Квала</t>
  </si>
  <si>
    <t>Гонка</t>
  </si>
  <si>
    <t>Лучший круг в гонке</t>
  </si>
  <si>
    <t>Время</t>
  </si>
  <si>
    <t>Место</t>
  </si>
  <si>
    <t>Круги</t>
  </si>
  <si>
    <t>Время/от лидера</t>
  </si>
  <si>
    <t>От места выше</t>
  </si>
  <si>
    <t>На круге</t>
  </si>
  <si>
    <t>Пикулин Паша</t>
  </si>
  <si>
    <t>Обяза-тельные</t>
  </si>
  <si>
    <t>карт</t>
  </si>
  <si>
    <t>Круг</t>
  </si>
  <si>
    <t>кругов на отрезке</t>
  </si>
  <si>
    <t>Статистика по кругам</t>
  </si>
  <si>
    <t>Общее время гонки</t>
  </si>
  <si>
    <t>Время на трассе</t>
  </si>
  <si>
    <t>Лучший круг</t>
  </si>
  <si>
    <t>Среднее на отрезке</t>
  </si>
  <si>
    <t>Кругов в 0,1 от лучшего</t>
  </si>
  <si>
    <t>Питы</t>
  </si>
  <si>
    <t>Штрафы/ бонусы (сек)</t>
  </si>
  <si>
    <t>Финиш</t>
  </si>
  <si>
    <t>Вес</t>
  </si>
  <si>
    <t>Загорулько Иван</t>
  </si>
  <si>
    <t>Бонус</t>
  </si>
  <si>
    <t>Итого</t>
  </si>
  <si>
    <t>Квала 1</t>
  </si>
  <si>
    <t>квала 2</t>
  </si>
  <si>
    <t>Фортуна Таня</t>
  </si>
  <si>
    <t>Лихошерст Леша</t>
  </si>
  <si>
    <t>Резанко Оля</t>
  </si>
  <si>
    <t>IRON MAN 2019 2H</t>
  </si>
  <si>
    <t>среднее</t>
  </si>
  <si>
    <t>9</t>
  </si>
  <si>
    <t>5</t>
  </si>
  <si>
    <t>3</t>
  </si>
  <si>
    <t>21</t>
  </si>
  <si>
    <t>4</t>
  </si>
  <si>
    <t>6</t>
  </si>
  <si>
    <t>69</t>
  </si>
  <si>
    <t>7</t>
  </si>
  <si>
    <t>10</t>
  </si>
  <si>
    <t>2</t>
  </si>
  <si>
    <t>1</t>
  </si>
  <si>
    <t>13</t>
  </si>
  <si>
    <t>8</t>
  </si>
  <si>
    <t>33</t>
  </si>
  <si>
    <t>Лихошерст Алексей</t>
  </si>
  <si>
    <t>бонус за вес</t>
  </si>
  <si>
    <t>Конфигурация № 11 R</t>
  </si>
  <si>
    <t>Мифтахутдинов Ильяс</t>
  </si>
  <si>
    <t>Звягин Гриша</t>
  </si>
  <si>
    <t>Купцов Паша</t>
  </si>
  <si>
    <t>Стоцкий Андрей</t>
  </si>
  <si>
    <t>Якусик Дима</t>
  </si>
  <si>
    <t>Гаркин Владимир</t>
  </si>
  <si>
    <t>Сериченко Мария</t>
  </si>
  <si>
    <t>2:30:17.55</t>
  </si>
  <si>
    <t>1 Круг</t>
  </si>
  <si>
    <t>2 Круга</t>
  </si>
  <si>
    <t>3 Круга</t>
  </si>
  <si>
    <t>4 Круга</t>
  </si>
  <si>
    <t>6 Кругов</t>
  </si>
  <si>
    <t>7 Кругов</t>
  </si>
  <si>
    <t>-</t>
  </si>
  <si>
    <t>1 круг</t>
  </si>
  <si>
    <t>2 круга</t>
  </si>
  <si>
    <t>2:21.22</t>
  </si>
  <si>
    <t>2:18.31</t>
  </si>
  <si>
    <t>2:18.48</t>
  </si>
  <si>
    <t>2:20.86</t>
  </si>
  <si>
    <t>2:19.74</t>
  </si>
  <si>
    <t>2:19.58</t>
  </si>
  <si>
    <t>2:18.08</t>
  </si>
  <si>
    <t>2:19.07</t>
  </si>
  <si>
    <t>2:20.49</t>
  </si>
  <si>
    <t>1:50.43</t>
  </si>
  <si>
    <t>2:22.91</t>
  </si>
  <si>
    <t>1:46.10</t>
  </si>
  <si>
    <t>2:18.59</t>
  </si>
  <si>
    <t>2:19.61</t>
  </si>
  <si>
    <t>2:26.18</t>
  </si>
  <si>
    <t>2:20.10</t>
  </si>
  <si>
    <t>2:19.71</t>
  </si>
  <si>
    <t>2:20.92</t>
  </si>
  <si>
    <t>2:31.65</t>
  </si>
  <si>
    <t>2:40.96</t>
  </si>
  <si>
    <t>2:20.54</t>
  </si>
  <si>
    <t>2:19.51</t>
  </si>
  <si>
    <t>2:18.51</t>
  </si>
  <si>
    <t>2:17.33</t>
  </si>
  <si>
    <t>3:20.98</t>
  </si>
  <si>
    <t>3:18.78</t>
  </si>
  <si>
    <t>3:19.76</t>
  </si>
  <si>
    <t>3:19.02</t>
  </si>
  <si>
    <t>3:18.58</t>
  </si>
  <si>
    <t>3:18.70</t>
  </si>
  <si>
    <t>3:07.45</t>
  </si>
  <si>
    <t>3:17.14</t>
  </si>
  <si>
    <t>3:29.07</t>
  </si>
  <si>
    <t>3:22.51</t>
  </si>
  <si>
    <t>2:56.73</t>
  </si>
  <si>
    <t>3:16.42</t>
  </si>
  <si>
    <t>2:21.74</t>
  </si>
  <si>
    <t>2:17.16</t>
  </si>
  <si>
    <t>2:21.58</t>
  </si>
  <si>
    <t>2:19.46</t>
  </si>
  <si>
    <t>2:18.62</t>
  </si>
  <si>
    <t>2:18.74</t>
  </si>
  <si>
    <t>2:16.46</t>
  </si>
  <si>
    <t>2:21.23</t>
  </si>
  <si>
    <t>2:31.08</t>
  </si>
  <si>
    <t>2:18.39</t>
  </si>
  <si>
    <t>2:17.54</t>
  </si>
  <si>
    <t>2:23.47</t>
  </si>
  <si>
    <t>IRON MAN -2-2019</t>
  </si>
  <si>
    <t>подбивание</t>
  </si>
  <si>
    <t>передержали</t>
  </si>
  <si>
    <t>Звягин Григорий</t>
  </si>
  <si>
    <t>время</t>
  </si>
  <si>
    <t>неостановка</t>
  </si>
  <si>
    <t>время после финиша добавили</t>
  </si>
  <si>
    <t>+10-10</t>
  </si>
  <si>
    <t>не полна осановка</t>
  </si>
  <si>
    <t>нет остановки+бонс за вес</t>
  </si>
</sst>
</file>

<file path=xl/styles.xml><?xml version="1.0" encoding="utf-8"?>
<styleSheet xmlns="http://schemas.openxmlformats.org/spreadsheetml/2006/main">
  <numFmts count="3">
    <numFmt numFmtId="164" formatCode="0.000"/>
    <numFmt numFmtId="165" formatCode="h:mm:ss;@"/>
    <numFmt numFmtId="166" formatCode="mm:ss.0;@"/>
  </numFmts>
  <fonts count="13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5"/>
      <color indexed="8"/>
      <name val="Calibri"/>
      <family val="2"/>
      <charset val="204"/>
    </font>
    <font>
      <b/>
      <sz val="13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sz val="12"/>
      <color indexed="8"/>
      <name val="Calibri"/>
      <family val="2"/>
      <charset val="204"/>
    </font>
    <font>
      <b/>
      <sz val="12"/>
      <color rgb="FFFF0000"/>
      <name val="Calibri"/>
      <family val="2"/>
      <charset val="204"/>
    </font>
    <font>
      <sz val="12"/>
      <name val="Calibri"/>
      <family val="2"/>
      <charset val="204"/>
    </font>
    <font>
      <sz val="9"/>
      <color indexed="81"/>
      <name val="Tahoma"/>
      <family val="2"/>
      <charset val="204"/>
    </font>
    <font>
      <sz val="11"/>
      <name val="Calibri"/>
      <family val="2"/>
      <charset val="204"/>
      <scheme val="minor"/>
    </font>
    <font>
      <sz val="8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3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63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1" fillId="0" borderId="0" xfId="1" applyAlignment="1">
      <alignment vertical="center"/>
    </xf>
    <xf numFmtId="0" fontId="1" fillId="0" borderId="17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1" fillId="0" borderId="19" xfId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0" xfId="1" applyFont="1" applyAlignment="1">
      <alignment vertical="center"/>
    </xf>
    <xf numFmtId="0" fontId="1" fillId="0" borderId="0" xfId="1" applyAlignment="1"/>
    <xf numFmtId="0" fontId="1" fillId="0" borderId="0" xfId="1" applyFill="1" applyBorder="1" applyAlignment="1"/>
    <xf numFmtId="2" fontId="8" fillId="2" borderId="2" xfId="1" applyNumberFormat="1" applyFont="1" applyFill="1" applyBorder="1" applyAlignment="1">
      <alignment horizontal="center" vertical="center"/>
    </xf>
    <xf numFmtId="164" fontId="9" fillId="0" borderId="12" xfId="1" applyNumberFormat="1" applyFont="1" applyFill="1" applyBorder="1" applyAlignment="1">
      <alignment horizontal="center" vertical="center"/>
    </xf>
    <xf numFmtId="0" fontId="9" fillId="0" borderId="1" xfId="1" applyFont="1" applyFill="1" applyBorder="1" applyAlignment="1">
      <alignment horizontal="center" vertical="center"/>
    </xf>
    <xf numFmtId="164" fontId="7" fillId="0" borderId="12" xfId="1" applyNumberFormat="1" applyFont="1" applyFill="1" applyBorder="1" applyAlignment="1">
      <alignment horizontal="center" vertical="center"/>
    </xf>
    <xf numFmtId="165" fontId="7" fillId="0" borderId="1" xfId="1" applyNumberFormat="1" applyFont="1" applyBorder="1" applyAlignment="1">
      <alignment horizontal="center" vertical="center"/>
    </xf>
    <xf numFmtId="0" fontId="1" fillId="0" borderId="0" xfId="1" applyFont="1" applyBorder="1" applyAlignment="1">
      <alignment vertical="center"/>
    </xf>
    <xf numFmtId="2" fontId="9" fillId="0" borderId="22" xfId="1" applyNumberFormat="1" applyFont="1" applyFill="1" applyBorder="1" applyAlignment="1">
      <alignment horizontal="center" vertical="center"/>
    </xf>
    <xf numFmtId="0" fontId="6" fillId="0" borderId="0" xfId="1" applyFont="1" applyAlignment="1">
      <alignment vertical="center"/>
    </xf>
    <xf numFmtId="0" fontId="7" fillId="0" borderId="0" xfId="1" applyFont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/>
    </xf>
    <xf numFmtId="2" fontId="9" fillId="0" borderId="23" xfId="1" applyNumberFormat="1" applyFont="1" applyFill="1" applyBorder="1" applyAlignment="1">
      <alignment horizontal="center" vertical="center"/>
    </xf>
    <xf numFmtId="0" fontId="1" fillId="0" borderId="16" xfId="1" applyBorder="1" applyAlignment="1">
      <alignment horizontal="center" vertical="center"/>
    </xf>
    <xf numFmtId="2" fontId="11" fillId="0" borderId="4" xfId="1" applyNumberFormat="1" applyFont="1" applyFill="1" applyBorder="1" applyAlignment="1">
      <alignment horizontal="center" vertical="center"/>
    </xf>
    <xf numFmtId="164" fontId="11" fillId="0" borderId="4" xfId="1" applyNumberFormat="1" applyFont="1" applyFill="1" applyBorder="1" applyAlignment="1">
      <alignment horizontal="center" vertical="center"/>
    </xf>
    <xf numFmtId="21" fontId="11" fillId="0" borderId="4" xfId="1" applyNumberFormat="1" applyFont="1" applyFill="1" applyBorder="1" applyAlignment="1">
      <alignment horizontal="center" vertical="center"/>
    </xf>
    <xf numFmtId="2" fontId="11" fillId="0" borderId="3" xfId="1" applyNumberFormat="1" applyFont="1" applyFill="1" applyBorder="1" applyAlignment="1">
      <alignment horizontal="center" vertical="center"/>
    </xf>
    <xf numFmtId="0" fontId="11" fillId="0" borderId="5" xfId="1" applyFont="1" applyFill="1" applyBorder="1" applyAlignment="1">
      <alignment horizontal="center" vertical="center"/>
    </xf>
    <xf numFmtId="2" fontId="11" fillId="0" borderId="1" xfId="1" applyNumberFormat="1" applyFont="1" applyFill="1" applyBorder="1" applyAlignment="1">
      <alignment horizontal="center" vertical="center"/>
    </xf>
    <xf numFmtId="164" fontId="11" fillId="0" borderId="1" xfId="1" applyNumberFormat="1" applyFont="1" applyFill="1" applyBorder="1" applyAlignment="1">
      <alignment horizontal="center" vertical="center"/>
    </xf>
    <xf numFmtId="0" fontId="11" fillId="0" borderId="7" xfId="1" applyFont="1" applyFill="1" applyBorder="1" applyAlignment="1">
      <alignment horizontal="center" vertical="center"/>
    </xf>
    <xf numFmtId="2" fontId="11" fillId="0" borderId="6" xfId="1" applyNumberFormat="1" applyFont="1" applyFill="1" applyBorder="1" applyAlignment="1">
      <alignment horizontal="center" vertical="center"/>
    </xf>
    <xf numFmtId="2" fontId="11" fillId="0" borderId="9" xfId="1" applyNumberFormat="1" applyFont="1" applyFill="1" applyBorder="1" applyAlignment="1">
      <alignment horizontal="center" vertical="center"/>
    </xf>
    <xf numFmtId="164" fontId="11" fillId="0" borderId="9" xfId="1" applyNumberFormat="1" applyFont="1" applyFill="1" applyBorder="1" applyAlignment="1">
      <alignment horizontal="center" vertical="center"/>
    </xf>
    <xf numFmtId="0" fontId="11" fillId="0" borderId="10" xfId="1" applyFont="1" applyFill="1" applyBorder="1" applyAlignment="1">
      <alignment horizontal="center" vertical="center"/>
    </xf>
    <xf numFmtId="2" fontId="9" fillId="0" borderId="1" xfId="1" applyNumberFormat="1" applyFont="1" applyFill="1" applyBorder="1" applyAlignment="1">
      <alignment horizontal="center" vertical="center"/>
    </xf>
    <xf numFmtId="165" fontId="7" fillId="0" borderId="1" xfId="1" applyNumberFormat="1" applyFont="1" applyFill="1" applyBorder="1" applyAlignment="1">
      <alignment horizontal="center" vertical="center"/>
    </xf>
    <xf numFmtId="166" fontId="6" fillId="0" borderId="1" xfId="1" applyNumberFormat="1" applyFont="1" applyFill="1" applyBorder="1" applyAlignment="1">
      <alignment horizontal="center" vertical="center" wrapText="1"/>
    </xf>
    <xf numFmtId="164" fontId="1" fillId="0" borderId="4" xfId="1" applyNumberFormat="1" applyFont="1" applyFill="1" applyBorder="1" applyAlignment="1">
      <alignment horizontal="center" vertical="center"/>
    </xf>
    <xf numFmtId="164" fontId="1" fillId="0" borderId="1" xfId="1" applyNumberFormat="1" applyFont="1" applyFill="1" applyBorder="1" applyAlignment="1">
      <alignment horizontal="center" vertical="center"/>
    </xf>
    <xf numFmtId="164" fontId="1" fillId="0" borderId="9" xfId="1" applyNumberFormat="1" applyFont="1" applyFill="1" applyBorder="1" applyAlignment="1">
      <alignment horizontal="center" vertical="center"/>
    </xf>
    <xf numFmtId="0" fontId="0" fillId="0" borderId="0" xfId="1" applyFont="1" applyAlignment="1">
      <alignment horizontal="center"/>
    </xf>
    <xf numFmtId="0" fontId="0" fillId="0" borderId="0" xfId="1" applyFont="1" applyAlignment="1">
      <alignment horizontal="left"/>
    </xf>
    <xf numFmtId="0" fontId="11" fillId="0" borderId="1" xfId="1" applyFont="1" applyFill="1" applyBorder="1" applyAlignment="1">
      <alignment horizontal="left" vertical="center"/>
    </xf>
    <xf numFmtId="0" fontId="11" fillId="0" borderId="1" xfId="1" applyFont="1" applyFill="1" applyBorder="1" applyAlignment="1">
      <alignment horizontal="center" vertical="center"/>
    </xf>
    <xf numFmtId="0" fontId="0" fillId="0" borderId="9" xfId="1" applyFont="1" applyBorder="1" applyAlignment="1">
      <alignment horizontal="center" vertical="center"/>
    </xf>
    <xf numFmtId="0" fontId="1" fillId="0" borderId="10" xfId="1" applyBorder="1" applyAlignment="1">
      <alignment horizontal="center" vertical="center"/>
    </xf>
    <xf numFmtId="164" fontId="11" fillId="0" borderId="3" xfId="1" applyNumberFormat="1" applyFont="1" applyFill="1" applyBorder="1" applyAlignment="1">
      <alignment horizontal="center" vertical="center"/>
    </xf>
    <xf numFmtId="164" fontId="11" fillId="0" borderId="6" xfId="1" applyNumberFormat="1" applyFont="1" applyFill="1" applyBorder="1" applyAlignment="1">
      <alignment horizontal="center" vertical="center"/>
    </xf>
    <xf numFmtId="164" fontId="11" fillId="0" borderId="8" xfId="1" applyNumberFormat="1" applyFont="1" applyFill="1" applyBorder="1" applyAlignment="1">
      <alignment horizontal="center" vertical="center"/>
    </xf>
    <xf numFmtId="0" fontId="11" fillId="0" borderId="4" xfId="1" applyFont="1" applyFill="1" applyBorder="1" applyAlignment="1">
      <alignment horizontal="left" vertical="center"/>
    </xf>
    <xf numFmtId="0" fontId="11" fillId="0" borderId="4" xfId="1" applyFont="1" applyFill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1" fillId="0" borderId="9" xfId="1" applyFont="1" applyFill="1" applyBorder="1" applyAlignment="1">
      <alignment horizontal="left" vertical="center"/>
    </xf>
    <xf numFmtId="0" fontId="11" fillId="0" borderId="9" xfId="1" applyFont="1" applyFill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2" fontId="11" fillId="0" borderId="7" xfId="1" applyNumberFormat="1" applyFont="1" applyFill="1" applyBorder="1" applyAlignment="1">
      <alignment horizontal="center" vertical="center"/>
    </xf>
    <xf numFmtId="2" fontId="1" fillId="0" borderId="0" xfId="1" applyNumberFormat="1" applyBorder="1" applyAlignment="1">
      <alignment horizontal="center" vertical="center"/>
    </xf>
    <xf numFmtId="2" fontId="1" fillId="0" borderId="27" xfId="1" applyNumberFormat="1" applyBorder="1" applyAlignment="1">
      <alignment horizontal="center" vertical="center"/>
    </xf>
    <xf numFmtId="2" fontId="0" fillId="0" borderId="24" xfId="0" applyNumberFormat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2" fontId="0" fillId="0" borderId="27" xfId="0" applyNumberFormat="1" applyBorder="1" applyAlignment="1">
      <alignment horizontal="center" vertical="center"/>
    </xf>
    <xf numFmtId="2" fontId="0" fillId="0" borderId="0" xfId="0" applyNumberFormat="1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  <xf numFmtId="0" fontId="1" fillId="0" borderId="25" xfId="1" applyFont="1" applyBorder="1" applyAlignment="1">
      <alignment horizontal="center"/>
    </xf>
    <xf numFmtId="0" fontId="1" fillId="0" borderId="26" xfId="1" applyFont="1" applyBorder="1" applyAlignment="1">
      <alignment horizontal="center"/>
    </xf>
    <xf numFmtId="0" fontId="6" fillId="0" borderId="6" xfId="1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 wrapText="1"/>
    </xf>
    <xf numFmtId="0" fontId="6" fillId="0" borderId="8" xfId="1" applyFont="1" applyBorder="1" applyAlignment="1">
      <alignment horizontal="center" vertical="center"/>
    </xf>
    <xf numFmtId="0" fontId="7" fillId="0" borderId="9" xfId="1" applyFont="1" applyFill="1" applyBorder="1" applyAlignment="1">
      <alignment horizontal="center" vertical="center"/>
    </xf>
    <xf numFmtId="2" fontId="9" fillId="0" borderId="31" xfId="1" applyNumberFormat="1" applyFont="1" applyFill="1" applyBorder="1" applyAlignment="1">
      <alignment horizontal="center" vertical="center"/>
    </xf>
    <xf numFmtId="0" fontId="9" fillId="0" borderId="9" xfId="1" applyFont="1" applyFill="1" applyBorder="1" applyAlignment="1">
      <alignment horizontal="center" vertical="center"/>
    </xf>
    <xf numFmtId="164" fontId="7" fillId="0" borderId="33" xfId="1" applyNumberFormat="1" applyFont="1" applyFill="1" applyBorder="1" applyAlignment="1">
      <alignment horizontal="center" vertical="center"/>
    </xf>
    <xf numFmtId="165" fontId="7" fillId="0" borderId="9" xfId="1" applyNumberFormat="1" applyFont="1" applyFill="1" applyBorder="1" applyAlignment="1">
      <alignment horizontal="center" vertical="center"/>
    </xf>
    <xf numFmtId="165" fontId="7" fillId="0" borderId="9" xfId="1" applyNumberFormat="1" applyFont="1" applyBorder="1" applyAlignment="1">
      <alignment horizontal="center" vertical="center"/>
    </xf>
    <xf numFmtId="166" fontId="6" fillId="0" borderId="9" xfId="1" applyNumberFormat="1" applyFont="1" applyFill="1" applyBorder="1" applyAlignment="1">
      <alignment horizontal="center" vertical="center" wrapText="1"/>
    </xf>
    <xf numFmtId="0" fontId="6" fillId="0" borderId="10" xfId="1" applyFont="1" applyBorder="1" applyAlignment="1">
      <alignment horizontal="center" vertical="center" wrapText="1"/>
    </xf>
    <xf numFmtId="0" fontId="0" fillId="0" borderId="0" xfId="1" applyFont="1" applyBorder="1" applyAlignment="1">
      <alignment vertical="center"/>
    </xf>
    <xf numFmtId="1" fontId="7" fillId="0" borderId="1" xfId="1" applyNumberFormat="1" applyFont="1" applyFill="1" applyBorder="1" applyAlignment="1">
      <alignment horizontal="center" vertical="center"/>
    </xf>
    <xf numFmtId="2" fontId="9" fillId="0" borderId="30" xfId="1" applyNumberFormat="1" applyFont="1" applyFill="1" applyBorder="1" applyAlignment="1">
      <alignment horizontal="center" vertical="center"/>
    </xf>
    <xf numFmtId="0" fontId="1" fillId="0" borderId="9" xfId="1" applyFont="1" applyBorder="1" applyAlignment="1">
      <alignment horizontal="center" vertical="center" wrapText="1"/>
    </xf>
    <xf numFmtId="0" fontId="1" fillId="0" borderId="9" xfId="1" applyFont="1" applyBorder="1" applyAlignment="1">
      <alignment horizontal="center" wrapText="1"/>
    </xf>
    <xf numFmtId="0" fontId="1" fillId="0" borderId="10" xfId="1" applyFont="1" applyBorder="1" applyAlignment="1">
      <alignment horizontal="center" wrapText="1"/>
    </xf>
    <xf numFmtId="1" fontId="7" fillId="0" borderId="23" xfId="1" applyNumberFormat="1" applyFont="1" applyFill="1" applyBorder="1" applyAlignment="1">
      <alignment horizontal="center" vertical="center"/>
    </xf>
    <xf numFmtId="0" fontId="0" fillId="0" borderId="0" xfId="1" applyFont="1" applyAlignment="1">
      <alignment vertical="center"/>
    </xf>
    <xf numFmtId="1" fontId="7" fillId="0" borderId="34" xfId="1" applyNumberFormat="1" applyFont="1" applyFill="1" applyBorder="1" applyAlignment="1">
      <alignment horizontal="center" vertical="center"/>
    </xf>
    <xf numFmtId="0" fontId="0" fillId="0" borderId="0" xfId="1" applyFont="1" applyAlignment="1">
      <alignment horizontal="center"/>
    </xf>
    <xf numFmtId="0" fontId="0" fillId="0" borderId="25" xfId="1" applyFont="1" applyBorder="1" applyAlignment="1">
      <alignment horizontal="center" vertical="center" textRotation="90"/>
    </xf>
    <xf numFmtId="0" fontId="0" fillId="0" borderId="0" xfId="1" applyFont="1" applyBorder="1" applyAlignment="1">
      <alignment horizontal="center" vertical="center" textRotation="90"/>
    </xf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1" fillId="0" borderId="3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0" fillId="0" borderId="4" xfId="1" applyFont="1" applyBorder="1" applyAlignment="1">
      <alignment horizontal="center" vertical="center"/>
    </xf>
    <xf numFmtId="0" fontId="0" fillId="0" borderId="9" xfId="1" applyFont="1" applyBorder="1" applyAlignment="1">
      <alignment horizontal="center" vertical="center"/>
    </xf>
    <xf numFmtId="0" fontId="1" fillId="0" borderId="4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0" fillId="0" borderId="4" xfId="1" applyFont="1" applyBorder="1" applyAlignment="1">
      <alignment horizontal="center" vertical="center" wrapText="1"/>
    </xf>
    <xf numFmtId="0" fontId="0" fillId="0" borderId="9" xfId="1" applyFont="1" applyBorder="1" applyAlignment="1">
      <alignment horizontal="center" vertical="center" wrapText="1"/>
    </xf>
    <xf numFmtId="0" fontId="1" fillId="0" borderId="4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11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0" borderId="13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4" fillId="0" borderId="0" xfId="1" applyFont="1" applyAlignment="1">
      <alignment horizontal="center"/>
    </xf>
    <xf numFmtId="0" fontId="4" fillId="2" borderId="0" xfId="1" applyFont="1" applyFill="1" applyAlignment="1">
      <alignment horizontal="center"/>
    </xf>
    <xf numFmtId="0" fontId="5" fillId="0" borderId="3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32" xfId="1" applyFont="1" applyBorder="1" applyAlignment="1">
      <alignment horizontal="center" vertical="center"/>
    </xf>
    <xf numFmtId="0" fontId="5" fillId="0" borderId="31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2" fontId="5" fillId="0" borderId="32" xfId="1" applyNumberFormat="1" applyFont="1" applyBorder="1" applyAlignment="1">
      <alignment horizontal="center" vertical="center" wrapText="1"/>
    </xf>
    <xf numFmtId="2" fontId="5" fillId="0" borderId="31" xfId="1" applyNumberFormat="1" applyFont="1" applyBorder="1" applyAlignment="1">
      <alignment horizontal="center" vertical="center" wrapText="1"/>
    </xf>
    <xf numFmtId="0" fontId="5" fillId="0" borderId="13" xfId="1" applyFont="1" applyBorder="1" applyAlignment="1">
      <alignment horizontal="center" vertical="center"/>
    </xf>
    <xf numFmtId="0" fontId="5" fillId="0" borderId="15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/>
    </xf>
    <xf numFmtId="0" fontId="5" fillId="0" borderId="32" xfId="1" applyFont="1" applyBorder="1" applyAlignment="1">
      <alignment horizontal="center" vertical="center" wrapText="1"/>
    </xf>
    <xf numFmtId="0" fontId="5" fillId="0" borderId="31" xfId="1" applyFont="1" applyBorder="1" applyAlignment="1">
      <alignment horizontal="center" vertical="center" wrapText="1"/>
    </xf>
    <xf numFmtId="0" fontId="6" fillId="0" borderId="17" xfId="1" applyFont="1" applyBorder="1" applyAlignment="1">
      <alignment horizontal="center" vertical="center"/>
    </xf>
    <xf numFmtId="0" fontId="7" fillId="0" borderId="22" xfId="1" applyFont="1" applyFill="1" applyBorder="1" applyAlignment="1">
      <alignment horizontal="center" vertical="center"/>
    </xf>
    <xf numFmtId="0" fontId="9" fillId="0" borderId="22" xfId="1" applyFont="1" applyFill="1" applyBorder="1" applyAlignment="1">
      <alignment horizontal="center" vertical="center"/>
    </xf>
    <xf numFmtId="165" fontId="7" fillId="0" borderId="22" xfId="1" applyNumberFormat="1" applyFont="1" applyFill="1" applyBorder="1" applyAlignment="1">
      <alignment horizontal="center" vertical="center"/>
    </xf>
    <xf numFmtId="166" fontId="6" fillId="0" borderId="22" xfId="1" applyNumberFormat="1" applyFont="1" applyFill="1" applyBorder="1" applyAlignment="1">
      <alignment horizontal="center" vertical="center" wrapText="1"/>
    </xf>
    <xf numFmtId="0" fontId="6" fillId="0" borderId="18" xfId="1" applyFont="1" applyBorder="1" applyAlignment="1">
      <alignment horizontal="center" vertical="center" wrapText="1"/>
    </xf>
    <xf numFmtId="0" fontId="1" fillId="0" borderId="0" xfId="1" applyBorder="1" applyAlignment="1">
      <alignment horizontal="center"/>
    </xf>
    <xf numFmtId="0" fontId="1" fillId="0" borderId="26" xfId="1" applyBorder="1" applyAlignment="1">
      <alignment horizontal="center"/>
    </xf>
    <xf numFmtId="0" fontId="1" fillId="0" borderId="28" xfId="1" applyBorder="1" applyAlignment="1">
      <alignment horizontal="center"/>
    </xf>
    <xf numFmtId="0" fontId="1" fillId="0" borderId="27" xfId="1" applyBorder="1"/>
    <xf numFmtId="0" fontId="1" fillId="0" borderId="20" xfId="1" applyBorder="1"/>
    <xf numFmtId="0" fontId="1" fillId="0" borderId="21" xfId="1" applyBorder="1" applyAlignment="1">
      <alignment horizontal="center"/>
    </xf>
    <xf numFmtId="0" fontId="1" fillId="0" borderId="29" xfId="1" applyBorder="1" applyAlignment="1">
      <alignment horizontal="center"/>
    </xf>
    <xf numFmtId="1" fontId="7" fillId="0" borderId="14" xfId="1" applyNumberFormat="1" applyFont="1" applyFill="1" applyBorder="1" applyAlignment="1">
      <alignment horizontal="center" vertical="center"/>
    </xf>
    <xf numFmtId="2" fontId="9" fillId="0" borderId="35" xfId="1" applyNumberFormat="1" applyFont="1" applyFill="1" applyBorder="1" applyAlignment="1">
      <alignment horizontal="center" vertical="center"/>
    </xf>
    <xf numFmtId="164" fontId="6" fillId="0" borderId="31" xfId="1" applyNumberFormat="1" applyFont="1" applyBorder="1" applyAlignment="1">
      <alignment horizontal="center" vertical="center"/>
    </xf>
    <xf numFmtId="164" fontId="6" fillId="0" borderId="36" xfId="1" applyNumberFormat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7" fillId="0" borderId="4" xfId="1" applyFont="1" applyFill="1" applyBorder="1" applyAlignment="1">
      <alignment horizontal="center" vertical="center"/>
    </xf>
    <xf numFmtId="1" fontId="7" fillId="0" borderId="4" xfId="1" applyNumberFormat="1" applyFont="1" applyFill="1" applyBorder="1" applyAlignment="1">
      <alignment horizontal="center" vertical="center"/>
    </xf>
    <xf numFmtId="2" fontId="9" fillId="0" borderId="4" xfId="1" applyNumberFormat="1" applyFont="1" applyFill="1" applyBorder="1" applyAlignment="1">
      <alignment horizontal="center" vertical="center"/>
    </xf>
    <xf numFmtId="164" fontId="9" fillId="0" borderId="11" xfId="1" applyNumberFormat="1" applyFont="1" applyFill="1" applyBorder="1" applyAlignment="1">
      <alignment horizontal="center" vertical="center"/>
    </xf>
    <xf numFmtId="0" fontId="9" fillId="0" borderId="4" xfId="1" applyFont="1" applyFill="1" applyBorder="1" applyAlignment="1">
      <alignment horizontal="center" vertical="center"/>
    </xf>
    <xf numFmtId="164" fontId="7" fillId="0" borderId="11" xfId="1" applyNumberFormat="1" applyFont="1" applyFill="1" applyBorder="1" applyAlignment="1">
      <alignment horizontal="center" vertical="center"/>
    </xf>
    <xf numFmtId="165" fontId="7" fillId="0" borderId="4" xfId="1" applyNumberFormat="1" applyFont="1" applyFill="1" applyBorder="1" applyAlignment="1">
      <alignment horizontal="center" vertical="center"/>
    </xf>
    <xf numFmtId="165" fontId="7" fillId="0" borderId="4" xfId="1" applyNumberFormat="1" applyFont="1" applyBorder="1" applyAlignment="1">
      <alignment horizontal="center" vertical="center"/>
    </xf>
    <xf numFmtId="166" fontId="6" fillId="0" borderId="4" xfId="1" applyNumberFormat="1" applyFont="1" applyFill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1" fontId="7" fillId="0" borderId="31" xfId="1" applyNumberFormat="1" applyFont="1" applyFill="1" applyBorder="1" applyAlignment="1">
      <alignment horizontal="center" vertical="center"/>
    </xf>
    <xf numFmtId="2" fontId="9" fillId="0" borderId="9" xfId="1" applyNumberFormat="1" applyFont="1" applyFill="1" applyBorder="1" applyAlignment="1">
      <alignment horizontal="center" vertical="center"/>
    </xf>
    <xf numFmtId="164" fontId="9" fillId="0" borderId="37" xfId="1" applyNumberFormat="1" applyFont="1" applyFill="1" applyBorder="1" applyAlignment="1">
      <alignment horizontal="center" vertical="center"/>
    </xf>
    <xf numFmtId="164" fontId="9" fillId="0" borderId="1" xfId="1" applyNumberFormat="1" applyFont="1" applyFill="1" applyBorder="1" applyAlignment="1">
      <alignment horizontal="center" vertical="center"/>
    </xf>
    <xf numFmtId="0" fontId="11" fillId="0" borderId="3" xfId="1" applyFont="1" applyFill="1" applyBorder="1" applyAlignment="1">
      <alignment horizontal="center" vertical="center"/>
    </xf>
    <xf numFmtId="0" fontId="11" fillId="0" borderId="6" xfId="1" applyFont="1" applyFill="1" applyBorder="1" applyAlignment="1">
      <alignment horizontal="center" vertical="center"/>
    </xf>
    <xf numFmtId="0" fontId="11" fillId="0" borderId="8" xfId="1" applyFont="1" applyFill="1" applyBorder="1" applyAlignment="1">
      <alignment horizontal="center" vertical="center"/>
    </xf>
    <xf numFmtId="2" fontId="11" fillId="0" borderId="10" xfId="1" applyNumberFormat="1" applyFont="1" applyFill="1" applyBorder="1" applyAlignment="1">
      <alignment horizontal="center" vertical="center"/>
    </xf>
    <xf numFmtId="2" fontId="11" fillId="0" borderId="8" xfId="1" applyNumberFormat="1" applyFont="1" applyFill="1" applyBorder="1" applyAlignment="1">
      <alignment horizontal="center" vertical="center"/>
    </xf>
    <xf numFmtId="2" fontId="11" fillId="0" borderId="5" xfId="1" applyNumberFormat="1" applyFont="1" applyFill="1" applyBorder="1" applyAlignment="1">
      <alignment horizontal="center" vertical="center"/>
    </xf>
    <xf numFmtId="2" fontId="9" fillId="0" borderId="32" xfId="1" applyNumberFormat="1" applyFont="1" applyFill="1" applyBorder="1" applyAlignment="1">
      <alignment horizontal="center" vertical="center"/>
    </xf>
    <xf numFmtId="165" fontId="7" fillId="3" borderId="22" xfId="1" applyNumberFormat="1" applyFont="1" applyFill="1" applyBorder="1" applyAlignment="1">
      <alignment horizontal="center" vertical="center"/>
    </xf>
    <xf numFmtId="1" fontId="7" fillId="0" borderId="13" xfId="1" applyNumberFormat="1" applyFont="1" applyFill="1" applyBorder="1" applyAlignment="1">
      <alignment horizontal="center" vertical="center"/>
    </xf>
    <xf numFmtId="49" fontId="6" fillId="0" borderId="5" xfId="1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mruColors>
      <color rgb="FF004821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12"/>
          <c:y val="1.7743976179560302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Мифтахутдинов!$B$15</c:f>
              <c:strCache>
                <c:ptCount val="1"/>
                <c:pt idx="0">
                  <c:v>6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val>
            <c:numRef>
              <c:f>Мифтахутдинов!$B$17:$B$67</c:f>
              <c:numCache>
                <c:formatCode>0.00</c:formatCode>
                <c:ptCount val="51"/>
                <c:pt idx="0">
                  <c:v>41.85</c:v>
                </c:pt>
                <c:pt idx="1">
                  <c:v>43.49</c:v>
                </c:pt>
                <c:pt idx="2">
                  <c:v>42.22</c:v>
                </c:pt>
                <c:pt idx="3">
                  <c:v>41.54</c:v>
                </c:pt>
                <c:pt idx="4">
                  <c:v>41.56</c:v>
                </c:pt>
                <c:pt idx="5">
                  <c:v>42.41</c:v>
                </c:pt>
                <c:pt idx="6">
                  <c:v>42.36</c:v>
                </c:pt>
                <c:pt idx="7">
                  <c:v>41.2</c:v>
                </c:pt>
                <c:pt idx="8">
                  <c:v>41.51</c:v>
                </c:pt>
                <c:pt idx="9">
                  <c:v>41.25</c:v>
                </c:pt>
                <c:pt idx="10">
                  <c:v>40.86</c:v>
                </c:pt>
                <c:pt idx="11">
                  <c:v>41.08</c:v>
                </c:pt>
                <c:pt idx="12">
                  <c:v>40.619999999999997</c:v>
                </c:pt>
                <c:pt idx="13">
                  <c:v>41.1</c:v>
                </c:pt>
                <c:pt idx="14">
                  <c:v>40.9</c:v>
                </c:pt>
                <c:pt idx="15">
                  <c:v>43.23</c:v>
                </c:pt>
                <c:pt idx="16">
                  <c:v>41.19</c:v>
                </c:pt>
                <c:pt idx="17">
                  <c:v>41.71</c:v>
                </c:pt>
                <c:pt idx="18">
                  <c:v>42.09</c:v>
                </c:pt>
                <c:pt idx="19">
                  <c:v>41.51</c:v>
                </c:pt>
                <c:pt idx="20">
                  <c:v>42.33</c:v>
                </c:pt>
                <c:pt idx="21">
                  <c:v>42.2</c:v>
                </c:pt>
                <c:pt idx="22">
                  <c:v>42.64</c:v>
                </c:pt>
                <c:pt idx="23">
                  <c:v>41.37</c:v>
                </c:pt>
                <c:pt idx="24">
                  <c:v>41.06</c:v>
                </c:pt>
                <c:pt idx="25">
                  <c:v>41.23</c:v>
                </c:pt>
                <c:pt idx="26">
                  <c:v>43.03</c:v>
                </c:pt>
                <c:pt idx="27">
                  <c:v>41.21</c:v>
                </c:pt>
                <c:pt idx="28">
                  <c:v>41.33</c:v>
                </c:pt>
                <c:pt idx="29">
                  <c:v>41.1</c:v>
                </c:pt>
                <c:pt idx="30">
                  <c:v>40.92</c:v>
                </c:pt>
                <c:pt idx="31">
                  <c:v>40.770000000000003</c:v>
                </c:pt>
                <c:pt idx="32">
                  <c:v>41.03</c:v>
                </c:pt>
                <c:pt idx="33">
                  <c:v>41.18</c:v>
                </c:pt>
                <c:pt idx="34">
                  <c:v>41.05</c:v>
                </c:pt>
                <c:pt idx="35">
                  <c:v>41.86</c:v>
                </c:pt>
                <c:pt idx="36">
                  <c:v>40.93</c:v>
                </c:pt>
                <c:pt idx="37">
                  <c:v>41.11</c:v>
                </c:pt>
                <c:pt idx="38">
                  <c:v>40.99</c:v>
                </c:pt>
                <c:pt idx="39">
                  <c:v>40.909999999999997</c:v>
                </c:pt>
                <c:pt idx="40">
                  <c:v>41.54</c:v>
                </c:pt>
                <c:pt idx="41">
                  <c:v>41.44</c:v>
                </c:pt>
                <c:pt idx="42">
                  <c:v>41.32</c:v>
                </c:pt>
                <c:pt idx="43">
                  <c:v>41.49</c:v>
                </c:pt>
                <c:pt idx="44">
                  <c:v>41</c:v>
                </c:pt>
                <c:pt idx="45">
                  <c:v>40.98</c:v>
                </c:pt>
                <c:pt idx="46">
                  <c:v>41.35</c:v>
                </c:pt>
                <c:pt idx="47">
                  <c:v>41.37</c:v>
                </c:pt>
                <c:pt idx="48">
                  <c:v>41.27</c:v>
                </c:pt>
                <c:pt idx="49">
                  <c:v>40.94</c:v>
                </c:pt>
                <c:pt idx="50">
                  <c:v>41.06</c:v>
                </c:pt>
              </c:numCache>
            </c:numRef>
          </c:val>
        </c:ser>
        <c:ser>
          <c:idx val="1"/>
          <c:order val="1"/>
          <c:tx>
            <c:strRef>
              <c:f>Мифтахутдинов!$C$15</c:f>
              <c:strCache>
                <c:ptCount val="1"/>
                <c:pt idx="0">
                  <c:v>1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Мифтахутдинов!$C$17:$C$67</c:f>
              <c:numCache>
                <c:formatCode>0.00</c:formatCode>
                <c:ptCount val="51"/>
                <c:pt idx="0">
                  <c:v>41</c:v>
                </c:pt>
                <c:pt idx="1">
                  <c:v>41.25</c:v>
                </c:pt>
                <c:pt idx="2">
                  <c:v>41.01</c:v>
                </c:pt>
                <c:pt idx="3">
                  <c:v>40.99</c:v>
                </c:pt>
                <c:pt idx="4">
                  <c:v>41.2</c:v>
                </c:pt>
                <c:pt idx="5">
                  <c:v>40.94</c:v>
                </c:pt>
                <c:pt idx="6">
                  <c:v>43.5</c:v>
                </c:pt>
                <c:pt idx="7">
                  <c:v>41.88</c:v>
                </c:pt>
                <c:pt idx="8">
                  <c:v>41.97</c:v>
                </c:pt>
                <c:pt idx="9">
                  <c:v>40.94</c:v>
                </c:pt>
                <c:pt idx="10">
                  <c:v>41.06</c:v>
                </c:pt>
                <c:pt idx="11">
                  <c:v>40.9</c:v>
                </c:pt>
                <c:pt idx="12">
                  <c:v>40.92</c:v>
                </c:pt>
                <c:pt idx="13">
                  <c:v>40.85</c:v>
                </c:pt>
                <c:pt idx="14">
                  <c:v>40.869999999999997</c:v>
                </c:pt>
                <c:pt idx="15">
                  <c:v>41.03</c:v>
                </c:pt>
                <c:pt idx="16">
                  <c:v>41.04</c:v>
                </c:pt>
                <c:pt idx="17">
                  <c:v>40.92</c:v>
                </c:pt>
                <c:pt idx="18">
                  <c:v>40.96</c:v>
                </c:pt>
                <c:pt idx="19">
                  <c:v>40.869999999999997</c:v>
                </c:pt>
                <c:pt idx="20">
                  <c:v>40.9</c:v>
                </c:pt>
                <c:pt idx="21">
                  <c:v>41.28</c:v>
                </c:pt>
                <c:pt idx="22">
                  <c:v>40.93</c:v>
                </c:pt>
                <c:pt idx="23">
                  <c:v>40.71</c:v>
                </c:pt>
                <c:pt idx="24">
                  <c:v>41.03</c:v>
                </c:pt>
                <c:pt idx="25">
                  <c:v>40.83</c:v>
                </c:pt>
                <c:pt idx="26">
                  <c:v>40.799999999999997</c:v>
                </c:pt>
                <c:pt idx="27">
                  <c:v>40.85</c:v>
                </c:pt>
                <c:pt idx="28">
                  <c:v>41.14</c:v>
                </c:pt>
                <c:pt idx="29">
                  <c:v>40.97</c:v>
                </c:pt>
                <c:pt idx="30">
                  <c:v>40.93</c:v>
                </c:pt>
                <c:pt idx="31">
                  <c:v>40.74</c:v>
                </c:pt>
                <c:pt idx="32">
                  <c:v>41.65</c:v>
                </c:pt>
                <c:pt idx="33">
                  <c:v>41.86</c:v>
                </c:pt>
                <c:pt idx="34">
                  <c:v>40.82</c:v>
                </c:pt>
                <c:pt idx="35">
                  <c:v>41.26</c:v>
                </c:pt>
                <c:pt idx="36">
                  <c:v>41</c:v>
                </c:pt>
                <c:pt idx="37">
                  <c:v>41.71</c:v>
                </c:pt>
                <c:pt idx="38">
                  <c:v>40.92</c:v>
                </c:pt>
                <c:pt idx="39">
                  <c:v>40.97</c:v>
                </c:pt>
                <c:pt idx="40">
                  <c:v>40.950000000000003</c:v>
                </c:pt>
                <c:pt idx="41">
                  <c:v>41.02</c:v>
                </c:pt>
              </c:numCache>
            </c:numRef>
          </c:val>
        </c:ser>
        <c:ser>
          <c:idx val="2"/>
          <c:order val="2"/>
          <c:tx>
            <c:strRef>
              <c:f>Мифтахутдинов!$D$15</c:f>
              <c:strCache>
                <c:ptCount val="1"/>
                <c:pt idx="0">
                  <c:v>10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val>
            <c:numRef>
              <c:f>Мифтахутдинов!$D$17:$D$67</c:f>
              <c:numCache>
                <c:formatCode>0.00</c:formatCode>
                <c:ptCount val="51"/>
                <c:pt idx="0">
                  <c:v>41.06</c:v>
                </c:pt>
                <c:pt idx="1">
                  <c:v>41.25</c:v>
                </c:pt>
                <c:pt idx="2">
                  <c:v>40.9</c:v>
                </c:pt>
                <c:pt idx="3">
                  <c:v>41.37</c:v>
                </c:pt>
                <c:pt idx="4">
                  <c:v>41.2</c:v>
                </c:pt>
                <c:pt idx="5">
                  <c:v>41.3</c:v>
                </c:pt>
                <c:pt idx="6">
                  <c:v>41.21</c:v>
                </c:pt>
                <c:pt idx="7">
                  <c:v>41.28</c:v>
                </c:pt>
                <c:pt idx="8">
                  <c:v>41.08</c:v>
                </c:pt>
                <c:pt idx="9">
                  <c:v>41.07</c:v>
                </c:pt>
                <c:pt idx="10">
                  <c:v>42.06</c:v>
                </c:pt>
                <c:pt idx="11">
                  <c:v>41</c:v>
                </c:pt>
                <c:pt idx="12">
                  <c:v>40.86</c:v>
                </c:pt>
                <c:pt idx="13">
                  <c:v>40.72</c:v>
                </c:pt>
                <c:pt idx="14">
                  <c:v>40.56</c:v>
                </c:pt>
                <c:pt idx="15">
                  <c:v>41.68</c:v>
                </c:pt>
                <c:pt idx="16">
                  <c:v>40.89</c:v>
                </c:pt>
                <c:pt idx="17">
                  <c:v>41.09</c:v>
                </c:pt>
                <c:pt idx="18">
                  <c:v>40.83</c:v>
                </c:pt>
                <c:pt idx="19">
                  <c:v>40.869999999999997</c:v>
                </c:pt>
                <c:pt idx="20">
                  <c:v>40.96</c:v>
                </c:pt>
                <c:pt idx="21">
                  <c:v>40.82</c:v>
                </c:pt>
                <c:pt idx="22">
                  <c:v>41.02</c:v>
                </c:pt>
                <c:pt idx="23">
                  <c:v>41.39</c:v>
                </c:pt>
                <c:pt idx="24">
                  <c:v>41.34</c:v>
                </c:pt>
                <c:pt idx="25">
                  <c:v>40.75</c:v>
                </c:pt>
                <c:pt idx="26">
                  <c:v>40.89</c:v>
                </c:pt>
                <c:pt idx="27">
                  <c:v>41.11</c:v>
                </c:pt>
                <c:pt idx="28">
                  <c:v>40.97</c:v>
                </c:pt>
                <c:pt idx="29">
                  <c:v>41.1</c:v>
                </c:pt>
                <c:pt idx="30">
                  <c:v>40.93</c:v>
                </c:pt>
                <c:pt idx="31">
                  <c:v>40.770000000000003</c:v>
                </c:pt>
                <c:pt idx="32">
                  <c:v>41.46</c:v>
                </c:pt>
                <c:pt idx="33">
                  <c:v>40.700000000000003</c:v>
                </c:pt>
                <c:pt idx="34">
                  <c:v>40.9</c:v>
                </c:pt>
                <c:pt idx="35">
                  <c:v>40.840000000000003</c:v>
                </c:pt>
                <c:pt idx="36">
                  <c:v>41.21</c:v>
                </c:pt>
                <c:pt idx="37">
                  <c:v>40.880000000000003</c:v>
                </c:pt>
              </c:numCache>
            </c:numRef>
          </c:val>
        </c:ser>
        <c:ser>
          <c:idx val="3"/>
          <c:order val="3"/>
          <c:tx>
            <c:strRef>
              <c:f>Мифтахутдинов!$E$15</c:f>
              <c:strCache>
                <c:ptCount val="1"/>
                <c:pt idx="0">
                  <c:v>5</c:v>
                </c:pt>
              </c:strCache>
            </c:strRef>
          </c:tx>
          <c:marker>
            <c:symbol val="none"/>
          </c:marker>
          <c:val>
            <c:numRef>
              <c:f>Мифтахутдинов!$E$17:$E$67</c:f>
              <c:numCache>
                <c:formatCode>0.00</c:formatCode>
                <c:ptCount val="51"/>
                <c:pt idx="0">
                  <c:v>40.98</c:v>
                </c:pt>
                <c:pt idx="1">
                  <c:v>41.07</c:v>
                </c:pt>
                <c:pt idx="2">
                  <c:v>40.799999999999997</c:v>
                </c:pt>
                <c:pt idx="3">
                  <c:v>40.79</c:v>
                </c:pt>
                <c:pt idx="4">
                  <c:v>40.840000000000003</c:v>
                </c:pt>
                <c:pt idx="5">
                  <c:v>40.89</c:v>
                </c:pt>
                <c:pt idx="6">
                  <c:v>40.909999999999997</c:v>
                </c:pt>
                <c:pt idx="7">
                  <c:v>41.06</c:v>
                </c:pt>
                <c:pt idx="8">
                  <c:v>40.81</c:v>
                </c:pt>
                <c:pt idx="9">
                  <c:v>40.799999999999997</c:v>
                </c:pt>
                <c:pt idx="10">
                  <c:v>40.83</c:v>
                </c:pt>
                <c:pt idx="11">
                  <c:v>41.24</c:v>
                </c:pt>
                <c:pt idx="12">
                  <c:v>40.92</c:v>
                </c:pt>
                <c:pt idx="13">
                  <c:v>41.02</c:v>
                </c:pt>
                <c:pt idx="14">
                  <c:v>40.94</c:v>
                </c:pt>
                <c:pt idx="15">
                  <c:v>40.89</c:v>
                </c:pt>
                <c:pt idx="16">
                  <c:v>41.01</c:v>
                </c:pt>
                <c:pt idx="17">
                  <c:v>40.880000000000003</c:v>
                </c:pt>
                <c:pt idx="18">
                  <c:v>41.06</c:v>
                </c:pt>
                <c:pt idx="19">
                  <c:v>42.16</c:v>
                </c:pt>
                <c:pt idx="20">
                  <c:v>42.37</c:v>
                </c:pt>
                <c:pt idx="21">
                  <c:v>40.97</c:v>
                </c:pt>
                <c:pt idx="22">
                  <c:v>41.32</c:v>
                </c:pt>
                <c:pt idx="23">
                  <c:v>40.82</c:v>
                </c:pt>
                <c:pt idx="24">
                  <c:v>40.92</c:v>
                </c:pt>
                <c:pt idx="25">
                  <c:v>40.89</c:v>
                </c:pt>
                <c:pt idx="26">
                  <c:v>42</c:v>
                </c:pt>
                <c:pt idx="27">
                  <c:v>40.74</c:v>
                </c:pt>
                <c:pt idx="28">
                  <c:v>40.9</c:v>
                </c:pt>
                <c:pt idx="29">
                  <c:v>40.79</c:v>
                </c:pt>
                <c:pt idx="30">
                  <c:v>40.86</c:v>
                </c:pt>
                <c:pt idx="31">
                  <c:v>40.869999999999997</c:v>
                </c:pt>
              </c:numCache>
            </c:numRef>
          </c:val>
        </c:ser>
        <c:ser>
          <c:idx val="4"/>
          <c:order val="4"/>
          <c:tx>
            <c:strRef>
              <c:f>Мифтахутдинов!$F$15</c:f>
              <c:strCache>
                <c:ptCount val="1"/>
                <c:pt idx="0">
                  <c:v>1</c:v>
                </c:pt>
              </c:strCache>
            </c:strRef>
          </c:tx>
          <c:marker>
            <c:symbol val="none"/>
          </c:marker>
          <c:val>
            <c:numRef>
              <c:f>Мифтахутдинов!$F$17:$F$67</c:f>
              <c:numCache>
                <c:formatCode>General</c:formatCode>
                <c:ptCount val="51"/>
                <c:pt idx="0">
                  <c:v>40.94</c:v>
                </c:pt>
                <c:pt idx="1">
                  <c:v>40.880000000000003</c:v>
                </c:pt>
                <c:pt idx="2">
                  <c:v>41</c:v>
                </c:pt>
                <c:pt idx="3">
                  <c:v>40.729999999999997</c:v>
                </c:pt>
                <c:pt idx="4">
                  <c:v>40.840000000000003</c:v>
                </c:pt>
                <c:pt idx="5">
                  <c:v>40.69</c:v>
                </c:pt>
                <c:pt idx="6">
                  <c:v>40.83</c:v>
                </c:pt>
                <c:pt idx="7">
                  <c:v>40.85</c:v>
                </c:pt>
                <c:pt idx="8">
                  <c:v>40.85</c:v>
                </c:pt>
                <c:pt idx="9">
                  <c:v>40.82</c:v>
                </c:pt>
                <c:pt idx="10">
                  <c:v>40.82</c:v>
                </c:pt>
                <c:pt idx="11">
                  <c:v>40.9</c:v>
                </c:pt>
                <c:pt idx="12">
                  <c:v>41.04</c:v>
                </c:pt>
                <c:pt idx="13">
                  <c:v>40.86</c:v>
                </c:pt>
                <c:pt idx="14">
                  <c:v>40.729999999999997</c:v>
                </c:pt>
                <c:pt idx="15">
                  <c:v>40.69</c:v>
                </c:pt>
                <c:pt idx="16">
                  <c:v>40.99</c:v>
                </c:pt>
                <c:pt idx="17">
                  <c:v>40.71</c:v>
                </c:pt>
                <c:pt idx="18">
                  <c:v>40.69</c:v>
                </c:pt>
                <c:pt idx="19">
                  <c:v>40.81</c:v>
                </c:pt>
                <c:pt idx="20">
                  <c:v>41.1</c:v>
                </c:pt>
                <c:pt idx="21">
                  <c:v>41.34</c:v>
                </c:pt>
                <c:pt idx="22">
                  <c:v>41.48</c:v>
                </c:pt>
                <c:pt idx="23">
                  <c:v>40.9</c:v>
                </c:pt>
                <c:pt idx="24">
                  <c:v>40.67</c:v>
                </c:pt>
                <c:pt idx="25">
                  <c:v>40.93</c:v>
                </c:pt>
                <c:pt idx="26">
                  <c:v>40.78</c:v>
                </c:pt>
                <c:pt idx="27">
                  <c:v>40.97</c:v>
                </c:pt>
                <c:pt idx="28">
                  <c:v>40.840000000000003</c:v>
                </c:pt>
                <c:pt idx="29">
                  <c:v>40.69</c:v>
                </c:pt>
                <c:pt idx="30">
                  <c:v>40.71</c:v>
                </c:pt>
                <c:pt idx="31">
                  <c:v>41.35</c:v>
                </c:pt>
                <c:pt idx="32">
                  <c:v>41.47</c:v>
                </c:pt>
                <c:pt idx="33">
                  <c:v>41.83</c:v>
                </c:pt>
                <c:pt idx="34">
                  <c:v>41.05</c:v>
                </c:pt>
                <c:pt idx="35">
                  <c:v>40.99</c:v>
                </c:pt>
              </c:numCache>
            </c:numRef>
          </c:val>
        </c:ser>
        <c:dLbls/>
        <c:marker val="1"/>
        <c:axId val="37270272"/>
        <c:axId val="37271808"/>
      </c:lineChart>
      <c:catAx>
        <c:axId val="37270272"/>
        <c:scaling>
          <c:orientation val="minMax"/>
        </c:scaling>
        <c:axPos val="b"/>
        <c:numFmt formatCode="General" sourceLinked="1"/>
        <c:majorTickMark val="none"/>
        <c:tickLblPos val="nextTo"/>
        <c:crossAx val="37271808"/>
        <c:crosses val="autoZero"/>
        <c:auto val="1"/>
        <c:lblAlgn val="ctr"/>
        <c:lblOffset val="100"/>
      </c:catAx>
      <c:valAx>
        <c:axId val="37271808"/>
        <c:scaling>
          <c:orientation val="minMax"/>
          <c:max val="44"/>
          <c:min val="40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37270272"/>
        <c:crosses val="autoZero"/>
        <c:crossBetween val="between"/>
        <c:majorUnit val="1"/>
      </c:valAx>
    </c:plotArea>
    <c:legend>
      <c:legendPos val="b"/>
      <c:layout/>
    </c:legend>
    <c:plotVisOnly val="1"/>
    <c:dispBlanksAs val="gap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24"/>
          <c:y val="1.7743976179560302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Пикулин!$B$15</c:f>
              <c:strCache>
                <c:ptCount val="1"/>
                <c:pt idx="0">
                  <c:v>2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val>
            <c:numRef>
              <c:f>Пикулин!$B$16:$B$68</c:f>
              <c:numCache>
                <c:formatCode>0.00</c:formatCode>
                <c:ptCount val="53"/>
                <c:pt idx="0">
                  <c:v>42.4</c:v>
                </c:pt>
                <c:pt idx="1">
                  <c:v>42</c:v>
                </c:pt>
                <c:pt idx="2">
                  <c:v>43.39</c:v>
                </c:pt>
                <c:pt idx="3">
                  <c:v>42.23</c:v>
                </c:pt>
                <c:pt idx="4">
                  <c:v>41.45</c:v>
                </c:pt>
                <c:pt idx="5">
                  <c:v>41.7</c:v>
                </c:pt>
                <c:pt idx="6">
                  <c:v>42.5</c:v>
                </c:pt>
                <c:pt idx="7">
                  <c:v>41.55</c:v>
                </c:pt>
                <c:pt idx="8">
                  <c:v>41.28</c:v>
                </c:pt>
                <c:pt idx="9">
                  <c:v>41.17</c:v>
                </c:pt>
                <c:pt idx="10">
                  <c:v>41.24</c:v>
                </c:pt>
                <c:pt idx="11">
                  <c:v>40.98</c:v>
                </c:pt>
                <c:pt idx="12">
                  <c:v>41.15</c:v>
                </c:pt>
                <c:pt idx="13">
                  <c:v>41.1</c:v>
                </c:pt>
                <c:pt idx="14">
                  <c:v>41.15</c:v>
                </c:pt>
                <c:pt idx="15">
                  <c:v>41.16</c:v>
                </c:pt>
                <c:pt idx="16">
                  <c:v>43.01</c:v>
                </c:pt>
                <c:pt idx="17">
                  <c:v>41.35</c:v>
                </c:pt>
                <c:pt idx="18">
                  <c:v>41.74</c:v>
                </c:pt>
                <c:pt idx="19">
                  <c:v>42.05</c:v>
                </c:pt>
                <c:pt idx="20">
                  <c:v>41.53</c:v>
                </c:pt>
                <c:pt idx="21">
                  <c:v>42.47</c:v>
                </c:pt>
                <c:pt idx="22">
                  <c:v>42.13</c:v>
                </c:pt>
                <c:pt idx="23">
                  <c:v>42.09</c:v>
                </c:pt>
                <c:pt idx="24">
                  <c:v>41.39</c:v>
                </c:pt>
                <c:pt idx="25">
                  <c:v>41.3</c:v>
                </c:pt>
                <c:pt idx="26">
                  <c:v>41.51</c:v>
                </c:pt>
                <c:pt idx="27">
                  <c:v>42.77</c:v>
                </c:pt>
                <c:pt idx="28">
                  <c:v>41.19</c:v>
                </c:pt>
              </c:numCache>
            </c:numRef>
          </c:val>
        </c:ser>
        <c:ser>
          <c:idx val="1"/>
          <c:order val="1"/>
          <c:tx>
            <c:strRef>
              <c:f>Пикулин!$C$15</c:f>
              <c:strCache>
                <c:ptCount val="1"/>
                <c:pt idx="0">
                  <c:v>5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Пикулин!$C$16:$C$68</c:f>
              <c:numCache>
                <c:formatCode>0.00</c:formatCode>
                <c:ptCount val="53"/>
                <c:pt idx="0">
                  <c:v>43.2</c:v>
                </c:pt>
                <c:pt idx="1">
                  <c:v>41.54</c:v>
                </c:pt>
                <c:pt idx="2">
                  <c:v>41.3</c:v>
                </c:pt>
                <c:pt idx="3">
                  <c:v>41.3</c:v>
                </c:pt>
                <c:pt idx="4">
                  <c:v>41.27</c:v>
                </c:pt>
                <c:pt idx="5">
                  <c:v>41.12</c:v>
                </c:pt>
                <c:pt idx="6">
                  <c:v>41.11</c:v>
                </c:pt>
                <c:pt idx="7">
                  <c:v>41.15</c:v>
                </c:pt>
                <c:pt idx="8">
                  <c:v>41.2</c:v>
                </c:pt>
                <c:pt idx="9">
                  <c:v>41.17</c:v>
                </c:pt>
                <c:pt idx="10">
                  <c:v>41.11</c:v>
                </c:pt>
                <c:pt idx="11">
                  <c:v>41.21</c:v>
                </c:pt>
                <c:pt idx="12">
                  <c:v>41.04</c:v>
                </c:pt>
                <c:pt idx="13">
                  <c:v>41.18</c:v>
                </c:pt>
                <c:pt idx="14">
                  <c:v>41.11</c:v>
                </c:pt>
                <c:pt idx="15">
                  <c:v>41.16</c:v>
                </c:pt>
                <c:pt idx="16">
                  <c:v>41.16</c:v>
                </c:pt>
                <c:pt idx="17">
                  <c:v>41.16</c:v>
                </c:pt>
                <c:pt idx="18">
                  <c:v>41.2</c:v>
                </c:pt>
                <c:pt idx="19">
                  <c:v>41.15</c:v>
                </c:pt>
                <c:pt idx="20">
                  <c:v>41.19</c:v>
                </c:pt>
                <c:pt idx="21">
                  <c:v>41.02</c:v>
                </c:pt>
                <c:pt idx="22">
                  <c:v>41.05</c:v>
                </c:pt>
                <c:pt idx="23">
                  <c:v>41.09</c:v>
                </c:pt>
                <c:pt idx="24">
                  <c:v>41.08</c:v>
                </c:pt>
                <c:pt idx="25">
                  <c:v>40.9</c:v>
                </c:pt>
                <c:pt idx="26">
                  <c:v>41.11</c:v>
                </c:pt>
                <c:pt idx="27">
                  <c:v>41.19</c:v>
                </c:pt>
                <c:pt idx="28">
                  <c:v>41.1</c:v>
                </c:pt>
                <c:pt idx="29">
                  <c:v>41.1</c:v>
                </c:pt>
                <c:pt idx="30">
                  <c:v>41</c:v>
                </c:pt>
                <c:pt idx="31">
                  <c:v>41.17</c:v>
                </c:pt>
                <c:pt idx="32">
                  <c:v>41.11</c:v>
                </c:pt>
                <c:pt idx="33">
                  <c:v>41.34</c:v>
                </c:pt>
                <c:pt idx="34">
                  <c:v>41.64</c:v>
                </c:pt>
                <c:pt idx="35">
                  <c:v>41.44</c:v>
                </c:pt>
                <c:pt idx="36">
                  <c:v>41.21</c:v>
                </c:pt>
                <c:pt idx="37">
                  <c:v>41.27</c:v>
                </c:pt>
                <c:pt idx="38">
                  <c:v>41.28</c:v>
                </c:pt>
                <c:pt idx="39">
                  <c:v>41.11</c:v>
                </c:pt>
                <c:pt idx="40">
                  <c:v>41.3</c:v>
                </c:pt>
                <c:pt idx="41">
                  <c:v>41.11</c:v>
                </c:pt>
                <c:pt idx="42">
                  <c:v>41.07</c:v>
                </c:pt>
                <c:pt idx="43">
                  <c:v>41.14</c:v>
                </c:pt>
                <c:pt idx="44">
                  <c:v>41.17</c:v>
                </c:pt>
                <c:pt idx="45">
                  <c:v>41.16</c:v>
                </c:pt>
                <c:pt idx="46">
                  <c:v>41.21</c:v>
                </c:pt>
                <c:pt idx="47">
                  <c:v>41.14</c:v>
                </c:pt>
                <c:pt idx="48">
                  <c:v>41.03</c:v>
                </c:pt>
                <c:pt idx="49">
                  <c:v>41.29</c:v>
                </c:pt>
                <c:pt idx="50">
                  <c:v>41.13</c:v>
                </c:pt>
                <c:pt idx="51">
                  <c:v>41.35</c:v>
                </c:pt>
                <c:pt idx="52">
                  <c:v>41.23</c:v>
                </c:pt>
              </c:numCache>
            </c:numRef>
          </c:val>
        </c:ser>
        <c:ser>
          <c:idx val="2"/>
          <c:order val="2"/>
          <c:tx>
            <c:strRef>
              <c:f>Пикулин!$D$15</c:f>
              <c:strCache>
                <c:ptCount val="1"/>
                <c:pt idx="0">
                  <c:v>9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val>
            <c:numRef>
              <c:f>Пикулин!$D$16:$D$68</c:f>
              <c:numCache>
                <c:formatCode>0.00</c:formatCode>
                <c:ptCount val="53"/>
                <c:pt idx="0">
                  <c:v>42.54</c:v>
                </c:pt>
                <c:pt idx="1">
                  <c:v>41.25</c:v>
                </c:pt>
                <c:pt idx="2">
                  <c:v>41.25</c:v>
                </c:pt>
                <c:pt idx="3">
                  <c:v>40.98</c:v>
                </c:pt>
                <c:pt idx="4">
                  <c:v>41.19</c:v>
                </c:pt>
                <c:pt idx="5">
                  <c:v>41.03</c:v>
                </c:pt>
                <c:pt idx="6">
                  <c:v>41.25</c:v>
                </c:pt>
                <c:pt idx="7">
                  <c:v>40.89</c:v>
                </c:pt>
                <c:pt idx="8">
                  <c:v>41.07</c:v>
                </c:pt>
                <c:pt idx="9">
                  <c:v>41.24</c:v>
                </c:pt>
                <c:pt idx="10">
                  <c:v>41.14</c:v>
                </c:pt>
                <c:pt idx="11">
                  <c:v>41.1</c:v>
                </c:pt>
                <c:pt idx="12">
                  <c:v>41.07</c:v>
                </c:pt>
                <c:pt idx="13">
                  <c:v>41.36</c:v>
                </c:pt>
                <c:pt idx="14">
                  <c:v>41.12</c:v>
                </c:pt>
                <c:pt idx="15">
                  <c:v>40.97</c:v>
                </c:pt>
                <c:pt idx="16">
                  <c:v>41.33</c:v>
                </c:pt>
                <c:pt idx="17">
                  <c:v>40.82</c:v>
                </c:pt>
                <c:pt idx="18">
                  <c:v>41.16</c:v>
                </c:pt>
                <c:pt idx="19">
                  <c:v>41.11</c:v>
                </c:pt>
                <c:pt idx="20">
                  <c:v>41.06</c:v>
                </c:pt>
                <c:pt idx="21">
                  <c:v>41.04</c:v>
                </c:pt>
                <c:pt idx="22">
                  <c:v>41.06</c:v>
                </c:pt>
                <c:pt idx="23">
                  <c:v>40.81</c:v>
                </c:pt>
                <c:pt idx="24">
                  <c:v>41.01</c:v>
                </c:pt>
                <c:pt idx="25">
                  <c:v>40.93</c:v>
                </c:pt>
                <c:pt idx="26">
                  <c:v>40.99</c:v>
                </c:pt>
                <c:pt idx="27">
                  <c:v>41.23</c:v>
                </c:pt>
                <c:pt idx="28">
                  <c:v>41.22</c:v>
                </c:pt>
                <c:pt idx="29">
                  <c:v>40.909999999999997</c:v>
                </c:pt>
                <c:pt idx="30">
                  <c:v>41.09</c:v>
                </c:pt>
                <c:pt idx="31">
                  <c:v>41.06</c:v>
                </c:pt>
                <c:pt idx="32">
                  <c:v>41.01</c:v>
                </c:pt>
                <c:pt idx="33">
                  <c:v>40.96</c:v>
                </c:pt>
                <c:pt idx="34">
                  <c:v>41.24</c:v>
                </c:pt>
                <c:pt idx="35">
                  <c:v>41.37</c:v>
                </c:pt>
                <c:pt idx="36">
                  <c:v>40.99</c:v>
                </c:pt>
                <c:pt idx="37">
                  <c:v>41.01</c:v>
                </c:pt>
                <c:pt idx="38">
                  <c:v>41.11</c:v>
                </c:pt>
                <c:pt idx="39">
                  <c:v>41.19</c:v>
                </c:pt>
                <c:pt idx="40">
                  <c:v>40.86</c:v>
                </c:pt>
                <c:pt idx="41">
                  <c:v>41.16</c:v>
                </c:pt>
                <c:pt idx="42">
                  <c:v>41.04</c:v>
                </c:pt>
                <c:pt idx="43">
                  <c:v>40.799999999999997</c:v>
                </c:pt>
                <c:pt idx="44">
                  <c:v>41.73</c:v>
                </c:pt>
                <c:pt idx="45">
                  <c:v>41.3</c:v>
                </c:pt>
                <c:pt idx="46">
                  <c:v>41.06</c:v>
                </c:pt>
                <c:pt idx="47">
                  <c:v>41.08</c:v>
                </c:pt>
                <c:pt idx="48">
                  <c:v>40.880000000000003</c:v>
                </c:pt>
                <c:pt idx="49">
                  <c:v>41.13</c:v>
                </c:pt>
                <c:pt idx="50">
                  <c:v>40.86</c:v>
                </c:pt>
                <c:pt idx="51">
                  <c:v>41.05</c:v>
                </c:pt>
                <c:pt idx="52">
                  <c:v>41.15</c:v>
                </c:pt>
              </c:numCache>
            </c:numRef>
          </c:val>
        </c:ser>
        <c:ser>
          <c:idx val="3"/>
          <c:order val="3"/>
          <c:tx>
            <c:strRef>
              <c:f>Пикулин!$E$15</c:f>
              <c:strCache>
                <c:ptCount val="1"/>
                <c:pt idx="0">
                  <c:v>6</c:v>
                </c:pt>
              </c:strCache>
            </c:strRef>
          </c:tx>
          <c:marker>
            <c:symbol val="none"/>
          </c:marker>
          <c:val>
            <c:numRef>
              <c:f>Пикулин!$E$16:$E$68</c:f>
              <c:numCache>
                <c:formatCode>0.00</c:formatCode>
                <c:ptCount val="53"/>
                <c:pt idx="0">
                  <c:v>42.15</c:v>
                </c:pt>
                <c:pt idx="1">
                  <c:v>40.99</c:v>
                </c:pt>
                <c:pt idx="2">
                  <c:v>41.06</c:v>
                </c:pt>
                <c:pt idx="3">
                  <c:v>41.05</c:v>
                </c:pt>
                <c:pt idx="4">
                  <c:v>41.03</c:v>
                </c:pt>
                <c:pt idx="5">
                  <c:v>40.950000000000003</c:v>
                </c:pt>
                <c:pt idx="6">
                  <c:v>41.06</c:v>
                </c:pt>
                <c:pt idx="7">
                  <c:v>40.97</c:v>
                </c:pt>
                <c:pt idx="8">
                  <c:v>41.11</c:v>
                </c:pt>
                <c:pt idx="9">
                  <c:v>40.96</c:v>
                </c:pt>
                <c:pt idx="10">
                  <c:v>40.99</c:v>
                </c:pt>
                <c:pt idx="11">
                  <c:v>41.13</c:v>
                </c:pt>
                <c:pt idx="12">
                  <c:v>41.36</c:v>
                </c:pt>
                <c:pt idx="13">
                  <c:v>41.21</c:v>
                </c:pt>
                <c:pt idx="14">
                  <c:v>41.21</c:v>
                </c:pt>
                <c:pt idx="15">
                  <c:v>41.05</c:v>
                </c:pt>
                <c:pt idx="16">
                  <c:v>41.28</c:v>
                </c:pt>
                <c:pt idx="17">
                  <c:v>41.28</c:v>
                </c:pt>
                <c:pt idx="18">
                  <c:v>41.13</c:v>
                </c:pt>
                <c:pt idx="19">
                  <c:v>40.94</c:v>
                </c:pt>
                <c:pt idx="20">
                  <c:v>41.21</c:v>
                </c:pt>
                <c:pt idx="21">
                  <c:v>41.14</c:v>
                </c:pt>
                <c:pt idx="22">
                  <c:v>40.94</c:v>
                </c:pt>
                <c:pt idx="23">
                  <c:v>41.08</c:v>
                </c:pt>
                <c:pt idx="24">
                  <c:v>41.13</c:v>
                </c:pt>
                <c:pt idx="25">
                  <c:v>41.2</c:v>
                </c:pt>
                <c:pt idx="26">
                  <c:v>40.770000000000003</c:v>
                </c:pt>
                <c:pt idx="27">
                  <c:v>40.75</c:v>
                </c:pt>
                <c:pt idx="28">
                  <c:v>40.83</c:v>
                </c:pt>
                <c:pt idx="29">
                  <c:v>40.78</c:v>
                </c:pt>
                <c:pt idx="30">
                  <c:v>40.78</c:v>
                </c:pt>
                <c:pt idx="31">
                  <c:v>40.65</c:v>
                </c:pt>
                <c:pt idx="32">
                  <c:v>40.799999999999997</c:v>
                </c:pt>
                <c:pt idx="33">
                  <c:v>41.06</c:v>
                </c:pt>
                <c:pt idx="34">
                  <c:v>41.18</c:v>
                </c:pt>
                <c:pt idx="35">
                  <c:v>41.16</c:v>
                </c:pt>
                <c:pt idx="36">
                  <c:v>41.22</c:v>
                </c:pt>
                <c:pt idx="37">
                  <c:v>41.09</c:v>
                </c:pt>
              </c:numCache>
            </c:numRef>
          </c:val>
        </c:ser>
        <c:ser>
          <c:idx val="4"/>
          <c:order val="4"/>
          <c:tx>
            <c:strRef>
              <c:f>Пикулин!$F$15</c:f>
              <c:strCache>
                <c:ptCount val="1"/>
                <c:pt idx="0">
                  <c:v>5</c:v>
                </c:pt>
              </c:strCache>
            </c:strRef>
          </c:tx>
          <c:marker>
            <c:symbol val="none"/>
          </c:marker>
          <c:val>
            <c:numRef>
              <c:f>Пикулин!$F$16:$F$68</c:f>
              <c:numCache>
                <c:formatCode>General</c:formatCode>
                <c:ptCount val="53"/>
                <c:pt idx="0">
                  <c:v>42.45</c:v>
                </c:pt>
                <c:pt idx="1">
                  <c:v>41.11</c:v>
                </c:pt>
                <c:pt idx="2">
                  <c:v>41.03</c:v>
                </c:pt>
                <c:pt idx="3">
                  <c:v>40.85</c:v>
                </c:pt>
                <c:pt idx="4">
                  <c:v>40.89</c:v>
                </c:pt>
                <c:pt idx="5">
                  <c:v>40.82</c:v>
                </c:pt>
                <c:pt idx="6">
                  <c:v>40.99</c:v>
                </c:pt>
                <c:pt idx="7">
                  <c:v>40.950000000000003</c:v>
                </c:pt>
                <c:pt idx="8">
                  <c:v>40.94</c:v>
                </c:pt>
                <c:pt idx="9">
                  <c:v>40.99</c:v>
                </c:pt>
                <c:pt idx="10">
                  <c:v>41.22</c:v>
                </c:pt>
                <c:pt idx="11">
                  <c:v>40.97</c:v>
                </c:pt>
                <c:pt idx="12">
                  <c:v>40.950000000000003</c:v>
                </c:pt>
                <c:pt idx="13">
                  <c:v>40.9</c:v>
                </c:pt>
                <c:pt idx="14">
                  <c:v>41.24</c:v>
                </c:pt>
                <c:pt idx="15">
                  <c:v>41.15</c:v>
                </c:pt>
                <c:pt idx="16">
                  <c:v>41.15</c:v>
                </c:pt>
                <c:pt idx="17">
                  <c:v>41.07</c:v>
                </c:pt>
                <c:pt idx="18">
                  <c:v>41.03</c:v>
                </c:pt>
                <c:pt idx="19">
                  <c:v>41.02</c:v>
                </c:pt>
                <c:pt idx="20">
                  <c:v>41.23</c:v>
                </c:pt>
                <c:pt idx="21">
                  <c:v>41.05</c:v>
                </c:pt>
                <c:pt idx="22">
                  <c:v>41.17</c:v>
                </c:pt>
                <c:pt idx="23">
                  <c:v>40.950000000000003</c:v>
                </c:pt>
                <c:pt idx="24">
                  <c:v>41.09</c:v>
                </c:pt>
                <c:pt idx="25">
                  <c:v>41.14</c:v>
                </c:pt>
                <c:pt idx="26">
                  <c:v>41.05</c:v>
                </c:pt>
                <c:pt idx="27">
                  <c:v>41.07</c:v>
                </c:pt>
                <c:pt idx="28">
                  <c:v>41.17</c:v>
                </c:pt>
                <c:pt idx="29">
                  <c:v>41.53</c:v>
                </c:pt>
                <c:pt idx="30">
                  <c:v>41.24</c:v>
                </c:pt>
              </c:numCache>
            </c:numRef>
          </c:val>
        </c:ser>
        <c:marker val="1"/>
        <c:axId val="105620992"/>
        <c:axId val="105803776"/>
      </c:lineChart>
      <c:catAx>
        <c:axId val="105620992"/>
        <c:scaling>
          <c:orientation val="minMax"/>
        </c:scaling>
        <c:axPos val="b"/>
        <c:numFmt formatCode="General" sourceLinked="1"/>
        <c:majorTickMark val="none"/>
        <c:tickLblPos val="nextTo"/>
        <c:crossAx val="105803776"/>
        <c:crosses val="autoZero"/>
        <c:auto val="1"/>
        <c:lblAlgn val="ctr"/>
        <c:lblOffset val="100"/>
      </c:catAx>
      <c:valAx>
        <c:axId val="105803776"/>
        <c:scaling>
          <c:orientation val="minMax"/>
          <c:max val="44"/>
          <c:min val="40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105620992"/>
        <c:crosses val="autoZero"/>
        <c:crossBetween val="between"/>
        <c:majorUnit val="1"/>
      </c:valAx>
    </c:plotArea>
    <c:legend>
      <c:legendPos val="b"/>
      <c:layout/>
    </c:legend>
    <c:plotVisOnly val="1"/>
    <c:dispBlanksAs val="gap"/>
  </c:chart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51"/>
          <c:y val="1.7743976179560302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Стоцкий!$B$15</c:f>
              <c:strCache>
                <c:ptCount val="1"/>
                <c:pt idx="0">
                  <c:v>33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val>
            <c:numRef>
              <c:f>Стоцкий!$B$16:$B$70</c:f>
              <c:numCache>
                <c:formatCode>0.00</c:formatCode>
                <c:ptCount val="55"/>
                <c:pt idx="0">
                  <c:v>42.63</c:v>
                </c:pt>
                <c:pt idx="1">
                  <c:v>41.66</c:v>
                </c:pt>
                <c:pt idx="2">
                  <c:v>43.36</c:v>
                </c:pt>
                <c:pt idx="3">
                  <c:v>42.2</c:v>
                </c:pt>
                <c:pt idx="4">
                  <c:v>41.86</c:v>
                </c:pt>
                <c:pt idx="5">
                  <c:v>41.38</c:v>
                </c:pt>
                <c:pt idx="6">
                  <c:v>42.23</c:v>
                </c:pt>
                <c:pt idx="7">
                  <c:v>41.82</c:v>
                </c:pt>
                <c:pt idx="8">
                  <c:v>41.31</c:v>
                </c:pt>
                <c:pt idx="9">
                  <c:v>41.67</c:v>
                </c:pt>
                <c:pt idx="10">
                  <c:v>42.38</c:v>
                </c:pt>
                <c:pt idx="11">
                  <c:v>41.38</c:v>
                </c:pt>
                <c:pt idx="12">
                  <c:v>41.26</c:v>
                </c:pt>
                <c:pt idx="13">
                  <c:v>41.35</c:v>
                </c:pt>
                <c:pt idx="14">
                  <c:v>41.37</c:v>
                </c:pt>
                <c:pt idx="15">
                  <c:v>41.17</c:v>
                </c:pt>
                <c:pt idx="16">
                  <c:v>41.5</c:v>
                </c:pt>
                <c:pt idx="17">
                  <c:v>41.84</c:v>
                </c:pt>
                <c:pt idx="18">
                  <c:v>41.36</c:v>
                </c:pt>
                <c:pt idx="19">
                  <c:v>41.32</c:v>
                </c:pt>
                <c:pt idx="20">
                  <c:v>41.48</c:v>
                </c:pt>
                <c:pt idx="21">
                  <c:v>42.01</c:v>
                </c:pt>
                <c:pt idx="22">
                  <c:v>42.2</c:v>
                </c:pt>
                <c:pt idx="23">
                  <c:v>43.16</c:v>
                </c:pt>
                <c:pt idx="24">
                  <c:v>41.3</c:v>
                </c:pt>
                <c:pt idx="25">
                  <c:v>41.37</c:v>
                </c:pt>
                <c:pt idx="26">
                  <c:v>41.07</c:v>
                </c:pt>
                <c:pt idx="27">
                  <c:v>43.74</c:v>
                </c:pt>
                <c:pt idx="28">
                  <c:v>41.53</c:v>
                </c:pt>
                <c:pt idx="29">
                  <c:v>41.1</c:v>
                </c:pt>
                <c:pt idx="30">
                  <c:v>41.42</c:v>
                </c:pt>
                <c:pt idx="31">
                  <c:v>41.16</c:v>
                </c:pt>
                <c:pt idx="32">
                  <c:v>41.13</c:v>
                </c:pt>
                <c:pt idx="33">
                  <c:v>41.12</c:v>
                </c:pt>
                <c:pt idx="34">
                  <c:v>41.08</c:v>
                </c:pt>
                <c:pt idx="35">
                  <c:v>41.09</c:v>
                </c:pt>
                <c:pt idx="36">
                  <c:v>41.46</c:v>
                </c:pt>
                <c:pt idx="37">
                  <c:v>41.41</c:v>
                </c:pt>
                <c:pt idx="38">
                  <c:v>41.5</c:v>
                </c:pt>
                <c:pt idx="39">
                  <c:v>41.31</c:v>
                </c:pt>
                <c:pt idx="40">
                  <c:v>41.48</c:v>
                </c:pt>
                <c:pt idx="41">
                  <c:v>41.24</c:v>
                </c:pt>
              </c:numCache>
            </c:numRef>
          </c:val>
        </c:ser>
        <c:ser>
          <c:idx val="1"/>
          <c:order val="1"/>
          <c:tx>
            <c:strRef>
              <c:f>Стоцкий!$C$15</c:f>
              <c:strCache>
                <c:ptCount val="1"/>
                <c:pt idx="0">
                  <c:v>3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Стоцкий!$C$16:$C$70</c:f>
              <c:numCache>
                <c:formatCode>0.00</c:formatCode>
                <c:ptCount val="55"/>
                <c:pt idx="0">
                  <c:v>42.44</c:v>
                </c:pt>
                <c:pt idx="1">
                  <c:v>41.39</c:v>
                </c:pt>
                <c:pt idx="2">
                  <c:v>41.22</c:v>
                </c:pt>
                <c:pt idx="3">
                  <c:v>41.02</c:v>
                </c:pt>
                <c:pt idx="4">
                  <c:v>41.19</c:v>
                </c:pt>
                <c:pt idx="5">
                  <c:v>41.04</c:v>
                </c:pt>
                <c:pt idx="6">
                  <c:v>41.29</c:v>
                </c:pt>
                <c:pt idx="7">
                  <c:v>41.01</c:v>
                </c:pt>
                <c:pt idx="8">
                  <c:v>41.1</c:v>
                </c:pt>
                <c:pt idx="9">
                  <c:v>41.21</c:v>
                </c:pt>
                <c:pt idx="10">
                  <c:v>41.17</c:v>
                </c:pt>
                <c:pt idx="11">
                  <c:v>41.18</c:v>
                </c:pt>
                <c:pt idx="12">
                  <c:v>41.09</c:v>
                </c:pt>
                <c:pt idx="13">
                  <c:v>40.82</c:v>
                </c:pt>
                <c:pt idx="14">
                  <c:v>41.19</c:v>
                </c:pt>
                <c:pt idx="15">
                  <c:v>41.19</c:v>
                </c:pt>
                <c:pt idx="16">
                  <c:v>41.46</c:v>
                </c:pt>
                <c:pt idx="17">
                  <c:v>40.96</c:v>
                </c:pt>
                <c:pt idx="18">
                  <c:v>41.07</c:v>
                </c:pt>
                <c:pt idx="19">
                  <c:v>41.23</c:v>
                </c:pt>
                <c:pt idx="20">
                  <c:v>41.21</c:v>
                </c:pt>
                <c:pt idx="21">
                  <c:v>41.28</c:v>
                </c:pt>
                <c:pt idx="22">
                  <c:v>41.12</c:v>
                </c:pt>
                <c:pt idx="23">
                  <c:v>41.29</c:v>
                </c:pt>
                <c:pt idx="24">
                  <c:v>41.07</c:v>
                </c:pt>
                <c:pt idx="25">
                  <c:v>41.09</c:v>
                </c:pt>
                <c:pt idx="26">
                  <c:v>41.08</c:v>
                </c:pt>
                <c:pt idx="27">
                  <c:v>41.1</c:v>
                </c:pt>
                <c:pt idx="28">
                  <c:v>41.23</c:v>
                </c:pt>
                <c:pt idx="29">
                  <c:v>40.950000000000003</c:v>
                </c:pt>
                <c:pt idx="30">
                  <c:v>41.11</c:v>
                </c:pt>
                <c:pt idx="31">
                  <c:v>41.17</c:v>
                </c:pt>
                <c:pt idx="32">
                  <c:v>41.11</c:v>
                </c:pt>
                <c:pt idx="33">
                  <c:v>41.09</c:v>
                </c:pt>
                <c:pt idx="34">
                  <c:v>41.34</c:v>
                </c:pt>
                <c:pt idx="35">
                  <c:v>41.09</c:v>
                </c:pt>
                <c:pt idx="36">
                  <c:v>41.18</c:v>
                </c:pt>
                <c:pt idx="37">
                  <c:v>41.12</c:v>
                </c:pt>
                <c:pt idx="38">
                  <c:v>41.06</c:v>
                </c:pt>
                <c:pt idx="39">
                  <c:v>41.19</c:v>
                </c:pt>
                <c:pt idx="40">
                  <c:v>40.96</c:v>
                </c:pt>
                <c:pt idx="41">
                  <c:v>41.06</c:v>
                </c:pt>
                <c:pt idx="42">
                  <c:v>41.25</c:v>
                </c:pt>
                <c:pt idx="43">
                  <c:v>41.69</c:v>
                </c:pt>
                <c:pt idx="44">
                  <c:v>41.34</c:v>
                </c:pt>
                <c:pt idx="45">
                  <c:v>41.26</c:v>
                </c:pt>
                <c:pt idx="46">
                  <c:v>41.16</c:v>
                </c:pt>
                <c:pt idx="47">
                  <c:v>40.98</c:v>
                </c:pt>
                <c:pt idx="48">
                  <c:v>41.19</c:v>
                </c:pt>
                <c:pt idx="49">
                  <c:v>41.19</c:v>
                </c:pt>
                <c:pt idx="50">
                  <c:v>41.06</c:v>
                </c:pt>
                <c:pt idx="51">
                  <c:v>41.24</c:v>
                </c:pt>
                <c:pt idx="52">
                  <c:v>40.97</c:v>
                </c:pt>
                <c:pt idx="53">
                  <c:v>41.27</c:v>
                </c:pt>
                <c:pt idx="54">
                  <c:v>41.18</c:v>
                </c:pt>
              </c:numCache>
            </c:numRef>
          </c:val>
        </c:ser>
        <c:ser>
          <c:idx val="2"/>
          <c:order val="2"/>
          <c:tx>
            <c:strRef>
              <c:f>Стоцкий!$D$15</c:f>
              <c:strCache>
                <c:ptCount val="1"/>
                <c:pt idx="0">
                  <c:v>69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val>
            <c:numRef>
              <c:f>Стоцкий!$D$16:$D$70</c:f>
              <c:numCache>
                <c:formatCode>0.00</c:formatCode>
                <c:ptCount val="55"/>
                <c:pt idx="0">
                  <c:v>42.58</c:v>
                </c:pt>
                <c:pt idx="1">
                  <c:v>41.66</c:v>
                </c:pt>
                <c:pt idx="2">
                  <c:v>41.38</c:v>
                </c:pt>
                <c:pt idx="3">
                  <c:v>41.29</c:v>
                </c:pt>
                <c:pt idx="4">
                  <c:v>41.21</c:v>
                </c:pt>
                <c:pt idx="5">
                  <c:v>41.22</c:v>
                </c:pt>
                <c:pt idx="6">
                  <c:v>41.21</c:v>
                </c:pt>
                <c:pt idx="7">
                  <c:v>41.17</c:v>
                </c:pt>
                <c:pt idx="8">
                  <c:v>41.05</c:v>
                </c:pt>
                <c:pt idx="9">
                  <c:v>42.51</c:v>
                </c:pt>
                <c:pt idx="10">
                  <c:v>41.33</c:v>
                </c:pt>
                <c:pt idx="11">
                  <c:v>41.12</c:v>
                </c:pt>
                <c:pt idx="12">
                  <c:v>41.13</c:v>
                </c:pt>
                <c:pt idx="13">
                  <c:v>41.19</c:v>
                </c:pt>
                <c:pt idx="14">
                  <c:v>41.13</c:v>
                </c:pt>
                <c:pt idx="15">
                  <c:v>41.11</c:v>
                </c:pt>
                <c:pt idx="16">
                  <c:v>41.15</c:v>
                </c:pt>
                <c:pt idx="17">
                  <c:v>41.18</c:v>
                </c:pt>
                <c:pt idx="18">
                  <c:v>41.52</c:v>
                </c:pt>
                <c:pt idx="19">
                  <c:v>41.19</c:v>
                </c:pt>
                <c:pt idx="20">
                  <c:v>41.34</c:v>
                </c:pt>
                <c:pt idx="21">
                  <c:v>41.31</c:v>
                </c:pt>
                <c:pt idx="22">
                  <c:v>41.36</c:v>
                </c:pt>
                <c:pt idx="23">
                  <c:v>41.31</c:v>
                </c:pt>
                <c:pt idx="24">
                  <c:v>41.19</c:v>
                </c:pt>
                <c:pt idx="25">
                  <c:v>41.19</c:v>
                </c:pt>
                <c:pt idx="26">
                  <c:v>41.24</c:v>
                </c:pt>
                <c:pt idx="27">
                  <c:v>41.21</c:v>
                </c:pt>
                <c:pt idx="28">
                  <c:v>41.33</c:v>
                </c:pt>
                <c:pt idx="29">
                  <c:v>41.1</c:v>
                </c:pt>
                <c:pt idx="30">
                  <c:v>41.19</c:v>
                </c:pt>
                <c:pt idx="31">
                  <c:v>41.05</c:v>
                </c:pt>
                <c:pt idx="32">
                  <c:v>41.31</c:v>
                </c:pt>
                <c:pt idx="33">
                  <c:v>41.15</c:v>
                </c:pt>
                <c:pt idx="34">
                  <c:v>41.15</c:v>
                </c:pt>
                <c:pt idx="35">
                  <c:v>41.5</c:v>
                </c:pt>
                <c:pt idx="36">
                  <c:v>41.15</c:v>
                </c:pt>
                <c:pt idx="37">
                  <c:v>41.26</c:v>
                </c:pt>
                <c:pt idx="38">
                  <c:v>41.3</c:v>
                </c:pt>
              </c:numCache>
            </c:numRef>
          </c:val>
        </c:ser>
        <c:ser>
          <c:idx val="3"/>
          <c:order val="3"/>
          <c:tx>
            <c:strRef>
              <c:f>Стоцкий!$E$15</c:f>
              <c:strCache>
                <c:ptCount val="1"/>
                <c:pt idx="0">
                  <c:v>8</c:v>
                </c:pt>
              </c:strCache>
            </c:strRef>
          </c:tx>
          <c:marker>
            <c:symbol val="none"/>
          </c:marker>
          <c:val>
            <c:numRef>
              <c:f>Стоцкий!$E$16:$E$70</c:f>
              <c:numCache>
                <c:formatCode>0.00</c:formatCode>
                <c:ptCount val="55"/>
                <c:pt idx="0">
                  <c:v>42.24</c:v>
                </c:pt>
                <c:pt idx="1">
                  <c:v>41.15</c:v>
                </c:pt>
                <c:pt idx="2">
                  <c:v>41.16</c:v>
                </c:pt>
                <c:pt idx="3">
                  <c:v>41.07</c:v>
                </c:pt>
                <c:pt idx="4">
                  <c:v>40.92</c:v>
                </c:pt>
                <c:pt idx="5">
                  <c:v>40.96</c:v>
                </c:pt>
                <c:pt idx="6">
                  <c:v>41.38</c:v>
                </c:pt>
                <c:pt idx="7">
                  <c:v>41</c:v>
                </c:pt>
                <c:pt idx="8">
                  <c:v>41.08</c:v>
                </c:pt>
                <c:pt idx="9">
                  <c:v>41.24</c:v>
                </c:pt>
                <c:pt idx="10">
                  <c:v>41.06</c:v>
                </c:pt>
                <c:pt idx="11">
                  <c:v>41.03</c:v>
                </c:pt>
                <c:pt idx="12">
                  <c:v>41.05</c:v>
                </c:pt>
                <c:pt idx="13">
                  <c:v>41.03</c:v>
                </c:pt>
                <c:pt idx="14">
                  <c:v>41.13</c:v>
                </c:pt>
                <c:pt idx="15">
                  <c:v>41.07</c:v>
                </c:pt>
                <c:pt idx="16">
                  <c:v>41.14</c:v>
                </c:pt>
                <c:pt idx="17">
                  <c:v>41.19</c:v>
                </c:pt>
                <c:pt idx="18">
                  <c:v>41.09</c:v>
                </c:pt>
                <c:pt idx="19">
                  <c:v>41.09</c:v>
                </c:pt>
                <c:pt idx="20">
                  <c:v>40.950000000000003</c:v>
                </c:pt>
                <c:pt idx="21">
                  <c:v>41.04</c:v>
                </c:pt>
                <c:pt idx="22">
                  <c:v>41.09</c:v>
                </c:pt>
                <c:pt idx="23">
                  <c:v>41.7</c:v>
                </c:pt>
                <c:pt idx="24">
                  <c:v>40.950000000000003</c:v>
                </c:pt>
                <c:pt idx="25">
                  <c:v>40.86</c:v>
                </c:pt>
                <c:pt idx="26">
                  <c:v>40.93</c:v>
                </c:pt>
                <c:pt idx="27">
                  <c:v>40.97</c:v>
                </c:pt>
                <c:pt idx="28">
                  <c:v>41.1</c:v>
                </c:pt>
                <c:pt idx="29">
                  <c:v>41.12</c:v>
                </c:pt>
                <c:pt idx="30">
                  <c:v>40.99</c:v>
                </c:pt>
                <c:pt idx="31">
                  <c:v>41.01</c:v>
                </c:pt>
                <c:pt idx="32">
                  <c:v>41.23</c:v>
                </c:pt>
                <c:pt idx="33">
                  <c:v>41.07</c:v>
                </c:pt>
                <c:pt idx="34">
                  <c:v>41.16</c:v>
                </c:pt>
                <c:pt idx="35">
                  <c:v>41.08</c:v>
                </c:pt>
                <c:pt idx="36">
                  <c:v>40.94</c:v>
                </c:pt>
                <c:pt idx="37">
                  <c:v>41.02</c:v>
                </c:pt>
                <c:pt idx="38">
                  <c:v>41.21</c:v>
                </c:pt>
                <c:pt idx="39">
                  <c:v>41.09</c:v>
                </c:pt>
                <c:pt idx="40">
                  <c:v>40.99</c:v>
                </c:pt>
                <c:pt idx="41">
                  <c:v>41.53</c:v>
                </c:pt>
              </c:numCache>
            </c:numRef>
          </c:val>
        </c:ser>
        <c:ser>
          <c:idx val="4"/>
          <c:order val="4"/>
          <c:tx>
            <c:strRef>
              <c:f>Стоцкий!$F$15</c:f>
              <c:strCache>
                <c:ptCount val="1"/>
                <c:pt idx="0">
                  <c:v>21</c:v>
                </c:pt>
              </c:strCache>
            </c:strRef>
          </c:tx>
          <c:marker>
            <c:symbol val="none"/>
          </c:marker>
          <c:val>
            <c:numRef>
              <c:f>Стоцкий!$F$16:$F$70</c:f>
              <c:numCache>
                <c:formatCode>General</c:formatCode>
                <c:ptCount val="55"/>
                <c:pt idx="0">
                  <c:v>42.81</c:v>
                </c:pt>
                <c:pt idx="1">
                  <c:v>42.66</c:v>
                </c:pt>
                <c:pt idx="2">
                  <c:v>42.02</c:v>
                </c:pt>
                <c:pt idx="3">
                  <c:v>42.43</c:v>
                </c:pt>
                <c:pt idx="4">
                  <c:v>41.81</c:v>
                </c:pt>
                <c:pt idx="5">
                  <c:v>40.97</c:v>
                </c:pt>
                <c:pt idx="6">
                  <c:v>41.1</c:v>
                </c:pt>
                <c:pt idx="7">
                  <c:v>41.03</c:v>
                </c:pt>
                <c:pt idx="8">
                  <c:v>41.14</c:v>
                </c:pt>
                <c:pt idx="9">
                  <c:v>41.04</c:v>
                </c:pt>
                <c:pt idx="10">
                  <c:v>40.86</c:v>
                </c:pt>
                <c:pt idx="11">
                  <c:v>41.18</c:v>
                </c:pt>
                <c:pt idx="12">
                  <c:v>41.14</c:v>
                </c:pt>
                <c:pt idx="13">
                  <c:v>41.02</c:v>
                </c:pt>
                <c:pt idx="14">
                  <c:v>41.06</c:v>
                </c:pt>
                <c:pt idx="15">
                  <c:v>41.32</c:v>
                </c:pt>
                <c:pt idx="16">
                  <c:v>42.14</c:v>
                </c:pt>
                <c:pt idx="17">
                  <c:v>41.73</c:v>
                </c:pt>
                <c:pt idx="18">
                  <c:v>41.09</c:v>
                </c:pt>
                <c:pt idx="19">
                  <c:v>42.58</c:v>
                </c:pt>
                <c:pt idx="20">
                  <c:v>41.5</c:v>
                </c:pt>
                <c:pt idx="21">
                  <c:v>41.01</c:v>
                </c:pt>
                <c:pt idx="22">
                  <c:v>40.9</c:v>
                </c:pt>
                <c:pt idx="23">
                  <c:v>40.9</c:v>
                </c:pt>
                <c:pt idx="24">
                  <c:v>41.03</c:v>
                </c:pt>
                <c:pt idx="25">
                  <c:v>40.950000000000003</c:v>
                </c:pt>
              </c:numCache>
            </c:numRef>
          </c:val>
        </c:ser>
        <c:marker val="1"/>
        <c:axId val="136103808"/>
        <c:axId val="136105344"/>
      </c:lineChart>
      <c:catAx>
        <c:axId val="136103808"/>
        <c:scaling>
          <c:orientation val="minMax"/>
        </c:scaling>
        <c:axPos val="b"/>
        <c:numFmt formatCode="General" sourceLinked="1"/>
        <c:majorTickMark val="none"/>
        <c:tickLblPos val="nextTo"/>
        <c:crossAx val="136105344"/>
        <c:crosses val="autoZero"/>
        <c:auto val="1"/>
        <c:lblAlgn val="ctr"/>
        <c:lblOffset val="100"/>
      </c:catAx>
      <c:valAx>
        <c:axId val="136105344"/>
        <c:scaling>
          <c:orientation val="minMax"/>
          <c:max val="44"/>
          <c:min val="40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136103808"/>
        <c:crosses val="autoZero"/>
        <c:crossBetween val="between"/>
        <c:majorUnit val="1"/>
      </c:valAx>
    </c:plotArea>
    <c:legend>
      <c:legendPos val="b"/>
      <c:layout/>
    </c:legend>
    <c:plotVisOnly val="1"/>
    <c:dispBlanksAs val="gap"/>
  </c:chart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51"/>
          <c:y val="1.7743976179560302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Звягин!$B$15</c:f>
              <c:strCache>
                <c:ptCount val="1"/>
                <c:pt idx="0">
                  <c:v>13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val>
            <c:numRef>
              <c:f>Звягин!$B$16:$B$81</c:f>
              <c:numCache>
                <c:formatCode>0.00</c:formatCode>
                <c:ptCount val="66"/>
                <c:pt idx="0">
                  <c:v>42.85</c:v>
                </c:pt>
                <c:pt idx="1">
                  <c:v>41.76</c:v>
                </c:pt>
                <c:pt idx="2">
                  <c:v>44.19</c:v>
                </c:pt>
                <c:pt idx="3">
                  <c:v>41.84</c:v>
                </c:pt>
                <c:pt idx="4">
                  <c:v>41.99</c:v>
                </c:pt>
                <c:pt idx="5">
                  <c:v>41.35</c:v>
                </c:pt>
                <c:pt idx="6">
                  <c:v>41.53</c:v>
                </c:pt>
                <c:pt idx="7">
                  <c:v>44.25</c:v>
                </c:pt>
                <c:pt idx="8">
                  <c:v>41.66</c:v>
                </c:pt>
                <c:pt idx="9">
                  <c:v>41.27</c:v>
                </c:pt>
                <c:pt idx="10">
                  <c:v>41.2</c:v>
                </c:pt>
                <c:pt idx="11">
                  <c:v>40.92</c:v>
                </c:pt>
                <c:pt idx="12">
                  <c:v>41.29</c:v>
                </c:pt>
                <c:pt idx="13">
                  <c:v>41.09</c:v>
                </c:pt>
                <c:pt idx="14">
                  <c:v>41.33</c:v>
                </c:pt>
                <c:pt idx="15">
                  <c:v>41.13</c:v>
                </c:pt>
                <c:pt idx="16">
                  <c:v>41.32</c:v>
                </c:pt>
                <c:pt idx="17">
                  <c:v>41.84</c:v>
                </c:pt>
                <c:pt idx="18">
                  <c:v>41.43</c:v>
                </c:pt>
                <c:pt idx="19">
                  <c:v>41.34</c:v>
                </c:pt>
                <c:pt idx="20">
                  <c:v>41.36</c:v>
                </c:pt>
                <c:pt idx="21">
                  <c:v>42.2</c:v>
                </c:pt>
                <c:pt idx="22">
                  <c:v>42.16</c:v>
                </c:pt>
                <c:pt idx="23">
                  <c:v>43.11</c:v>
                </c:pt>
                <c:pt idx="24">
                  <c:v>41.46</c:v>
                </c:pt>
                <c:pt idx="25">
                  <c:v>41.45</c:v>
                </c:pt>
                <c:pt idx="26">
                  <c:v>41.29</c:v>
                </c:pt>
                <c:pt idx="27">
                  <c:v>43.02</c:v>
                </c:pt>
                <c:pt idx="28">
                  <c:v>41.51</c:v>
                </c:pt>
                <c:pt idx="29">
                  <c:v>41.09</c:v>
                </c:pt>
                <c:pt idx="30">
                  <c:v>41.39</c:v>
                </c:pt>
                <c:pt idx="31">
                  <c:v>41.23</c:v>
                </c:pt>
              </c:numCache>
            </c:numRef>
          </c:val>
        </c:ser>
        <c:ser>
          <c:idx val="1"/>
          <c:order val="1"/>
          <c:tx>
            <c:strRef>
              <c:f>Звягин!$C$15</c:f>
              <c:strCache>
                <c:ptCount val="1"/>
                <c:pt idx="0">
                  <c:v>21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Звягин!$C$16:$C$81</c:f>
              <c:numCache>
                <c:formatCode>0.00</c:formatCode>
                <c:ptCount val="66"/>
                <c:pt idx="0">
                  <c:v>42.49</c:v>
                </c:pt>
                <c:pt idx="1">
                  <c:v>41.44</c:v>
                </c:pt>
                <c:pt idx="2">
                  <c:v>41.43</c:v>
                </c:pt>
                <c:pt idx="3">
                  <c:v>41.89</c:v>
                </c:pt>
                <c:pt idx="4">
                  <c:v>41.33</c:v>
                </c:pt>
                <c:pt idx="5">
                  <c:v>41.3</c:v>
                </c:pt>
                <c:pt idx="6">
                  <c:v>41.41</c:v>
                </c:pt>
                <c:pt idx="7">
                  <c:v>41.22</c:v>
                </c:pt>
                <c:pt idx="8">
                  <c:v>41.24</c:v>
                </c:pt>
                <c:pt idx="9">
                  <c:v>41.28</c:v>
                </c:pt>
                <c:pt idx="10">
                  <c:v>42.14</c:v>
                </c:pt>
                <c:pt idx="11">
                  <c:v>41.31</c:v>
                </c:pt>
                <c:pt idx="12">
                  <c:v>41.45</c:v>
                </c:pt>
                <c:pt idx="13">
                  <c:v>41.32</c:v>
                </c:pt>
                <c:pt idx="14">
                  <c:v>41.44</c:v>
                </c:pt>
                <c:pt idx="15">
                  <c:v>41.14</c:v>
                </c:pt>
                <c:pt idx="16">
                  <c:v>41.42</c:v>
                </c:pt>
                <c:pt idx="17">
                  <c:v>41.41</c:v>
                </c:pt>
                <c:pt idx="18">
                  <c:v>41.29</c:v>
                </c:pt>
                <c:pt idx="19">
                  <c:v>41.25</c:v>
                </c:pt>
                <c:pt idx="20">
                  <c:v>41.81</c:v>
                </c:pt>
                <c:pt idx="21">
                  <c:v>41.7</c:v>
                </c:pt>
                <c:pt idx="22">
                  <c:v>41.41</c:v>
                </c:pt>
                <c:pt idx="23">
                  <c:v>41.4</c:v>
                </c:pt>
                <c:pt idx="24">
                  <c:v>41.25</c:v>
                </c:pt>
                <c:pt idx="25">
                  <c:v>41.25</c:v>
                </c:pt>
                <c:pt idx="26">
                  <c:v>41.51</c:v>
                </c:pt>
                <c:pt idx="27">
                  <c:v>41.3</c:v>
                </c:pt>
                <c:pt idx="28">
                  <c:v>41.39</c:v>
                </c:pt>
                <c:pt idx="29">
                  <c:v>41.2</c:v>
                </c:pt>
                <c:pt idx="30">
                  <c:v>42.01</c:v>
                </c:pt>
                <c:pt idx="31">
                  <c:v>41.33</c:v>
                </c:pt>
                <c:pt idx="32">
                  <c:v>41.37</c:v>
                </c:pt>
                <c:pt idx="33">
                  <c:v>41.43</c:v>
                </c:pt>
                <c:pt idx="34">
                  <c:v>41.49</c:v>
                </c:pt>
                <c:pt idx="35">
                  <c:v>41.42</c:v>
                </c:pt>
              </c:numCache>
            </c:numRef>
          </c:val>
        </c:ser>
        <c:ser>
          <c:idx val="2"/>
          <c:order val="2"/>
          <c:tx>
            <c:strRef>
              <c:f>Звягин!$D$15</c:f>
              <c:strCache>
                <c:ptCount val="1"/>
                <c:pt idx="0">
                  <c:v>6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val>
            <c:numRef>
              <c:f>Звягин!$D$16:$D$81</c:f>
              <c:numCache>
                <c:formatCode>0.00</c:formatCode>
                <c:ptCount val="66"/>
                <c:pt idx="0">
                  <c:v>42.68</c:v>
                </c:pt>
                <c:pt idx="1">
                  <c:v>41.72</c:v>
                </c:pt>
                <c:pt idx="2">
                  <c:v>41.72</c:v>
                </c:pt>
                <c:pt idx="3">
                  <c:v>41.42</c:v>
                </c:pt>
                <c:pt idx="4">
                  <c:v>41.42</c:v>
                </c:pt>
                <c:pt idx="5">
                  <c:v>42.23</c:v>
                </c:pt>
                <c:pt idx="6">
                  <c:v>41.84</c:v>
                </c:pt>
                <c:pt idx="7">
                  <c:v>41.55</c:v>
                </c:pt>
                <c:pt idx="8">
                  <c:v>41.45</c:v>
                </c:pt>
                <c:pt idx="9">
                  <c:v>41.36</c:v>
                </c:pt>
                <c:pt idx="10">
                  <c:v>41.8</c:v>
                </c:pt>
                <c:pt idx="11">
                  <c:v>41.65</c:v>
                </c:pt>
                <c:pt idx="12">
                  <c:v>41.29</c:v>
                </c:pt>
                <c:pt idx="13">
                  <c:v>41.44</c:v>
                </c:pt>
                <c:pt idx="14">
                  <c:v>41.15</c:v>
                </c:pt>
                <c:pt idx="15">
                  <c:v>41.35</c:v>
                </c:pt>
                <c:pt idx="16">
                  <c:v>41.61</c:v>
                </c:pt>
                <c:pt idx="17">
                  <c:v>41.44</c:v>
                </c:pt>
                <c:pt idx="18">
                  <c:v>41.62</c:v>
                </c:pt>
                <c:pt idx="19">
                  <c:v>41.61</c:v>
                </c:pt>
                <c:pt idx="20">
                  <c:v>41.36</c:v>
                </c:pt>
                <c:pt idx="21">
                  <c:v>41.24</c:v>
                </c:pt>
                <c:pt idx="22">
                  <c:v>41.46</c:v>
                </c:pt>
                <c:pt idx="23">
                  <c:v>41.4</c:v>
                </c:pt>
                <c:pt idx="24">
                  <c:v>41.35</c:v>
                </c:pt>
                <c:pt idx="25">
                  <c:v>41.47</c:v>
                </c:pt>
                <c:pt idx="26">
                  <c:v>41.52</c:v>
                </c:pt>
                <c:pt idx="27">
                  <c:v>41.25</c:v>
                </c:pt>
                <c:pt idx="28">
                  <c:v>42.27</c:v>
                </c:pt>
                <c:pt idx="29">
                  <c:v>41.3</c:v>
                </c:pt>
                <c:pt idx="30">
                  <c:v>41.84</c:v>
                </c:pt>
                <c:pt idx="31">
                  <c:v>41.42</c:v>
                </c:pt>
                <c:pt idx="32">
                  <c:v>41.29</c:v>
                </c:pt>
                <c:pt idx="33">
                  <c:v>41.5</c:v>
                </c:pt>
                <c:pt idx="34">
                  <c:v>41.35</c:v>
                </c:pt>
                <c:pt idx="35">
                  <c:v>41.31</c:v>
                </c:pt>
                <c:pt idx="36">
                  <c:v>41.2</c:v>
                </c:pt>
                <c:pt idx="37">
                  <c:v>41.2</c:v>
                </c:pt>
                <c:pt idx="38">
                  <c:v>41.29</c:v>
                </c:pt>
                <c:pt idx="39">
                  <c:v>41.38</c:v>
                </c:pt>
                <c:pt idx="40">
                  <c:v>41.39</c:v>
                </c:pt>
                <c:pt idx="41">
                  <c:v>41.3</c:v>
                </c:pt>
                <c:pt idx="42">
                  <c:v>41.25</c:v>
                </c:pt>
                <c:pt idx="43">
                  <c:v>41.3</c:v>
                </c:pt>
                <c:pt idx="44">
                  <c:v>41.15</c:v>
                </c:pt>
                <c:pt idx="45">
                  <c:v>41.51</c:v>
                </c:pt>
                <c:pt idx="46">
                  <c:v>41.12</c:v>
                </c:pt>
                <c:pt idx="47">
                  <c:v>41.18</c:v>
                </c:pt>
                <c:pt idx="48">
                  <c:v>41.18</c:v>
                </c:pt>
                <c:pt idx="49">
                  <c:v>41.41</c:v>
                </c:pt>
                <c:pt idx="50">
                  <c:v>41.37</c:v>
                </c:pt>
                <c:pt idx="51">
                  <c:v>41.66</c:v>
                </c:pt>
                <c:pt idx="52">
                  <c:v>41.38</c:v>
                </c:pt>
                <c:pt idx="53">
                  <c:v>41.24</c:v>
                </c:pt>
                <c:pt idx="54">
                  <c:v>41.43</c:v>
                </c:pt>
                <c:pt idx="55">
                  <c:v>41.34</c:v>
                </c:pt>
                <c:pt idx="56">
                  <c:v>41.16</c:v>
                </c:pt>
                <c:pt idx="57">
                  <c:v>42.14</c:v>
                </c:pt>
                <c:pt idx="58">
                  <c:v>41.08</c:v>
                </c:pt>
                <c:pt idx="59">
                  <c:v>41.48</c:v>
                </c:pt>
                <c:pt idx="60">
                  <c:v>41.4</c:v>
                </c:pt>
                <c:pt idx="61">
                  <c:v>41.29</c:v>
                </c:pt>
                <c:pt idx="62">
                  <c:v>41.28</c:v>
                </c:pt>
                <c:pt idx="63">
                  <c:v>41.39</c:v>
                </c:pt>
                <c:pt idx="64">
                  <c:v>41.44</c:v>
                </c:pt>
                <c:pt idx="65">
                  <c:v>41.71</c:v>
                </c:pt>
              </c:numCache>
            </c:numRef>
          </c:val>
        </c:ser>
        <c:ser>
          <c:idx val="3"/>
          <c:order val="3"/>
          <c:tx>
            <c:strRef>
              <c:f>Звягин!$E$15</c:f>
              <c:strCache>
                <c:ptCount val="1"/>
                <c:pt idx="0">
                  <c:v>10</c:v>
                </c:pt>
              </c:strCache>
            </c:strRef>
          </c:tx>
          <c:marker>
            <c:symbol val="none"/>
          </c:marker>
          <c:val>
            <c:numRef>
              <c:f>Звягин!$E$16:$E$81</c:f>
              <c:numCache>
                <c:formatCode>0.00</c:formatCode>
                <c:ptCount val="66"/>
                <c:pt idx="0">
                  <c:v>42.71</c:v>
                </c:pt>
                <c:pt idx="1">
                  <c:v>41.66</c:v>
                </c:pt>
                <c:pt idx="2">
                  <c:v>41.14</c:v>
                </c:pt>
                <c:pt idx="3">
                  <c:v>41.15</c:v>
                </c:pt>
                <c:pt idx="4">
                  <c:v>41.22</c:v>
                </c:pt>
                <c:pt idx="5">
                  <c:v>41.15</c:v>
                </c:pt>
                <c:pt idx="6">
                  <c:v>40.93</c:v>
                </c:pt>
                <c:pt idx="7">
                  <c:v>41.08</c:v>
                </c:pt>
                <c:pt idx="8">
                  <c:v>41.16</c:v>
                </c:pt>
                <c:pt idx="9">
                  <c:v>41.23</c:v>
                </c:pt>
                <c:pt idx="10">
                  <c:v>41.1</c:v>
                </c:pt>
                <c:pt idx="11">
                  <c:v>41</c:v>
                </c:pt>
                <c:pt idx="12">
                  <c:v>41</c:v>
                </c:pt>
              </c:numCache>
            </c:numRef>
          </c:val>
        </c:ser>
        <c:ser>
          <c:idx val="4"/>
          <c:order val="4"/>
          <c:tx>
            <c:strRef>
              <c:f>Звягин!$F$15</c:f>
              <c:strCache>
                <c:ptCount val="1"/>
                <c:pt idx="0">
                  <c:v>9</c:v>
                </c:pt>
              </c:strCache>
            </c:strRef>
          </c:tx>
          <c:marker>
            <c:symbol val="none"/>
          </c:marker>
          <c:val>
            <c:numRef>
              <c:f>Звягин!$F$16:$F$81</c:f>
              <c:numCache>
                <c:formatCode>General</c:formatCode>
                <c:ptCount val="66"/>
                <c:pt idx="0">
                  <c:v>42.3</c:v>
                </c:pt>
                <c:pt idx="1">
                  <c:v>41.24</c:v>
                </c:pt>
                <c:pt idx="2">
                  <c:v>41.3</c:v>
                </c:pt>
                <c:pt idx="3">
                  <c:v>41.15</c:v>
                </c:pt>
                <c:pt idx="4">
                  <c:v>41.32</c:v>
                </c:pt>
                <c:pt idx="5">
                  <c:v>41.06</c:v>
                </c:pt>
                <c:pt idx="6">
                  <c:v>41.02</c:v>
                </c:pt>
                <c:pt idx="7">
                  <c:v>41.04</c:v>
                </c:pt>
                <c:pt idx="8">
                  <c:v>40.869999999999997</c:v>
                </c:pt>
                <c:pt idx="9">
                  <c:v>41.3</c:v>
                </c:pt>
                <c:pt idx="10">
                  <c:v>41.07</c:v>
                </c:pt>
                <c:pt idx="11">
                  <c:v>41.36</c:v>
                </c:pt>
                <c:pt idx="12">
                  <c:v>40.86</c:v>
                </c:pt>
                <c:pt idx="13">
                  <c:v>41.44</c:v>
                </c:pt>
                <c:pt idx="14">
                  <c:v>40.93</c:v>
                </c:pt>
                <c:pt idx="15">
                  <c:v>42.33</c:v>
                </c:pt>
                <c:pt idx="16">
                  <c:v>53.72</c:v>
                </c:pt>
                <c:pt idx="17">
                  <c:v>41.56</c:v>
                </c:pt>
                <c:pt idx="18">
                  <c:v>41.08</c:v>
                </c:pt>
                <c:pt idx="19">
                  <c:v>41.02</c:v>
                </c:pt>
                <c:pt idx="20">
                  <c:v>41.28</c:v>
                </c:pt>
                <c:pt idx="21">
                  <c:v>41.3</c:v>
                </c:pt>
                <c:pt idx="22">
                  <c:v>41.06</c:v>
                </c:pt>
                <c:pt idx="23">
                  <c:v>41.07</c:v>
                </c:pt>
                <c:pt idx="24">
                  <c:v>41.09</c:v>
                </c:pt>
                <c:pt idx="25">
                  <c:v>41.13</c:v>
                </c:pt>
                <c:pt idx="26">
                  <c:v>40.89</c:v>
                </c:pt>
                <c:pt idx="27">
                  <c:v>41.57</c:v>
                </c:pt>
                <c:pt idx="28">
                  <c:v>40.840000000000003</c:v>
                </c:pt>
                <c:pt idx="29">
                  <c:v>41.3</c:v>
                </c:pt>
                <c:pt idx="30">
                  <c:v>41.37</c:v>
                </c:pt>
                <c:pt idx="31">
                  <c:v>41.62</c:v>
                </c:pt>
                <c:pt idx="32">
                  <c:v>40.99</c:v>
                </c:pt>
                <c:pt idx="33">
                  <c:v>41.36</c:v>
                </c:pt>
                <c:pt idx="34">
                  <c:v>41.82</c:v>
                </c:pt>
                <c:pt idx="35">
                  <c:v>40.799999999999997</c:v>
                </c:pt>
                <c:pt idx="36">
                  <c:v>41.38</c:v>
                </c:pt>
                <c:pt idx="37">
                  <c:v>40.92</c:v>
                </c:pt>
                <c:pt idx="38">
                  <c:v>40.89</c:v>
                </c:pt>
                <c:pt idx="39">
                  <c:v>40.78</c:v>
                </c:pt>
                <c:pt idx="40">
                  <c:v>41</c:v>
                </c:pt>
                <c:pt idx="41">
                  <c:v>40.65</c:v>
                </c:pt>
                <c:pt idx="42">
                  <c:v>40.909999999999997</c:v>
                </c:pt>
                <c:pt idx="43">
                  <c:v>40.72</c:v>
                </c:pt>
                <c:pt idx="44">
                  <c:v>40.67</c:v>
                </c:pt>
                <c:pt idx="45">
                  <c:v>40.6</c:v>
                </c:pt>
                <c:pt idx="46">
                  <c:v>42.13</c:v>
                </c:pt>
                <c:pt idx="47">
                  <c:v>41.72</c:v>
                </c:pt>
                <c:pt idx="48">
                  <c:v>41.22</c:v>
                </c:pt>
                <c:pt idx="49">
                  <c:v>41.95</c:v>
                </c:pt>
                <c:pt idx="50">
                  <c:v>41.51</c:v>
                </c:pt>
                <c:pt idx="51">
                  <c:v>40.909999999999997</c:v>
                </c:pt>
                <c:pt idx="52">
                  <c:v>40.83</c:v>
                </c:pt>
                <c:pt idx="53">
                  <c:v>40.96</c:v>
                </c:pt>
                <c:pt idx="54">
                  <c:v>41.06</c:v>
                </c:pt>
                <c:pt idx="55">
                  <c:v>40.89</c:v>
                </c:pt>
              </c:numCache>
            </c:numRef>
          </c:val>
        </c:ser>
        <c:marker val="1"/>
        <c:axId val="137169920"/>
        <c:axId val="137179904"/>
      </c:lineChart>
      <c:catAx>
        <c:axId val="137169920"/>
        <c:scaling>
          <c:orientation val="minMax"/>
        </c:scaling>
        <c:axPos val="b"/>
        <c:numFmt formatCode="General" sourceLinked="1"/>
        <c:majorTickMark val="none"/>
        <c:tickLblPos val="nextTo"/>
        <c:crossAx val="137179904"/>
        <c:crosses val="autoZero"/>
        <c:auto val="1"/>
        <c:lblAlgn val="ctr"/>
        <c:lblOffset val="100"/>
      </c:catAx>
      <c:valAx>
        <c:axId val="137179904"/>
        <c:scaling>
          <c:orientation val="minMax"/>
          <c:max val="44"/>
          <c:min val="40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137169920"/>
        <c:crosses val="autoZero"/>
        <c:crossBetween val="between"/>
        <c:majorUnit val="1"/>
      </c:valAx>
    </c:plotArea>
    <c:legend>
      <c:legendPos val="b"/>
      <c:layout/>
    </c:legend>
    <c:plotVisOnly val="1"/>
    <c:dispBlanksAs val="gap"/>
  </c:chart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9"/>
          <c:y val="1.7743976179560302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Лихошерст!$B$15</c:f>
              <c:strCache>
                <c:ptCount val="1"/>
                <c:pt idx="0">
                  <c:v>3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val>
            <c:numRef>
              <c:f>Лихошерст!$B$16:$B$58</c:f>
              <c:numCache>
                <c:formatCode>0.00</c:formatCode>
                <c:ptCount val="43"/>
                <c:pt idx="0">
                  <c:v>42.34</c:v>
                </c:pt>
                <c:pt idx="1">
                  <c:v>41.59</c:v>
                </c:pt>
                <c:pt idx="2">
                  <c:v>43.7</c:v>
                </c:pt>
                <c:pt idx="3">
                  <c:v>41.79</c:v>
                </c:pt>
                <c:pt idx="4">
                  <c:v>42.66</c:v>
                </c:pt>
                <c:pt idx="5">
                  <c:v>41.35</c:v>
                </c:pt>
                <c:pt idx="6">
                  <c:v>41.36</c:v>
                </c:pt>
                <c:pt idx="7">
                  <c:v>43.28</c:v>
                </c:pt>
                <c:pt idx="8">
                  <c:v>41.34</c:v>
                </c:pt>
                <c:pt idx="9">
                  <c:v>41.35</c:v>
                </c:pt>
                <c:pt idx="10">
                  <c:v>41.08</c:v>
                </c:pt>
                <c:pt idx="11">
                  <c:v>41.3</c:v>
                </c:pt>
                <c:pt idx="12">
                  <c:v>41.15</c:v>
                </c:pt>
                <c:pt idx="13">
                  <c:v>41.21</c:v>
                </c:pt>
                <c:pt idx="14">
                  <c:v>41.26</c:v>
                </c:pt>
                <c:pt idx="15">
                  <c:v>41.17</c:v>
                </c:pt>
                <c:pt idx="16">
                  <c:v>41.36</c:v>
                </c:pt>
                <c:pt idx="17">
                  <c:v>41.81</c:v>
                </c:pt>
                <c:pt idx="18">
                  <c:v>41.44</c:v>
                </c:pt>
                <c:pt idx="19">
                  <c:v>41.36</c:v>
                </c:pt>
                <c:pt idx="20">
                  <c:v>41.33</c:v>
                </c:pt>
                <c:pt idx="21">
                  <c:v>42.18</c:v>
                </c:pt>
                <c:pt idx="22">
                  <c:v>42.18</c:v>
                </c:pt>
                <c:pt idx="23">
                  <c:v>43.1</c:v>
                </c:pt>
                <c:pt idx="24">
                  <c:v>41.42</c:v>
                </c:pt>
                <c:pt idx="25">
                  <c:v>41.43</c:v>
                </c:pt>
                <c:pt idx="26">
                  <c:v>41.34</c:v>
                </c:pt>
                <c:pt idx="27">
                  <c:v>43.45</c:v>
                </c:pt>
                <c:pt idx="28">
                  <c:v>41.7</c:v>
                </c:pt>
                <c:pt idx="29">
                  <c:v>41.45</c:v>
                </c:pt>
                <c:pt idx="30">
                  <c:v>41.19</c:v>
                </c:pt>
                <c:pt idx="31">
                  <c:v>41.2</c:v>
                </c:pt>
                <c:pt idx="32">
                  <c:v>41.35</c:v>
                </c:pt>
                <c:pt idx="33">
                  <c:v>41.53</c:v>
                </c:pt>
                <c:pt idx="34">
                  <c:v>41.59</c:v>
                </c:pt>
                <c:pt idx="35">
                  <c:v>41.69</c:v>
                </c:pt>
                <c:pt idx="36">
                  <c:v>41.31</c:v>
                </c:pt>
                <c:pt idx="37">
                  <c:v>41.69</c:v>
                </c:pt>
              </c:numCache>
            </c:numRef>
          </c:val>
        </c:ser>
        <c:ser>
          <c:idx val="1"/>
          <c:order val="1"/>
          <c:tx>
            <c:strRef>
              <c:f>Лихошерст!$C$15</c:f>
              <c:strCache>
                <c:ptCount val="1"/>
                <c:pt idx="0">
                  <c:v>13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Лихошерст!$C$16:$C$58</c:f>
              <c:numCache>
                <c:formatCode>0.00</c:formatCode>
                <c:ptCount val="43"/>
                <c:pt idx="0">
                  <c:v>43.09</c:v>
                </c:pt>
                <c:pt idx="1">
                  <c:v>41.74</c:v>
                </c:pt>
                <c:pt idx="2">
                  <c:v>41.82</c:v>
                </c:pt>
                <c:pt idx="3">
                  <c:v>41.41</c:v>
                </c:pt>
                <c:pt idx="4">
                  <c:v>41.87</c:v>
                </c:pt>
                <c:pt idx="5">
                  <c:v>41.42</c:v>
                </c:pt>
                <c:pt idx="6">
                  <c:v>41.65</c:v>
                </c:pt>
                <c:pt idx="7">
                  <c:v>41.6</c:v>
                </c:pt>
                <c:pt idx="8">
                  <c:v>41.62</c:v>
                </c:pt>
                <c:pt idx="9">
                  <c:v>41.39</c:v>
                </c:pt>
                <c:pt idx="10">
                  <c:v>41.45</c:v>
                </c:pt>
                <c:pt idx="11">
                  <c:v>41.68</c:v>
                </c:pt>
                <c:pt idx="12">
                  <c:v>41.76</c:v>
                </c:pt>
                <c:pt idx="13">
                  <c:v>41.35</c:v>
                </c:pt>
                <c:pt idx="14">
                  <c:v>41.51</c:v>
                </c:pt>
                <c:pt idx="15">
                  <c:v>41.47</c:v>
                </c:pt>
                <c:pt idx="16">
                  <c:v>41.6</c:v>
                </c:pt>
                <c:pt idx="17">
                  <c:v>41.44</c:v>
                </c:pt>
                <c:pt idx="18">
                  <c:v>41.39</c:v>
                </c:pt>
                <c:pt idx="19">
                  <c:v>42.61</c:v>
                </c:pt>
                <c:pt idx="20">
                  <c:v>41.38</c:v>
                </c:pt>
                <c:pt idx="21">
                  <c:v>41.39</c:v>
                </c:pt>
                <c:pt idx="22">
                  <c:v>41.74</c:v>
                </c:pt>
                <c:pt idx="23">
                  <c:v>41.37</c:v>
                </c:pt>
                <c:pt idx="24">
                  <c:v>41.42</c:v>
                </c:pt>
                <c:pt idx="25">
                  <c:v>41.53</c:v>
                </c:pt>
                <c:pt idx="26">
                  <c:v>41.36</c:v>
                </c:pt>
                <c:pt idx="27">
                  <c:v>41.95</c:v>
                </c:pt>
                <c:pt idx="28">
                  <c:v>41.56</c:v>
                </c:pt>
                <c:pt idx="29">
                  <c:v>41.48</c:v>
                </c:pt>
                <c:pt idx="30">
                  <c:v>41.49</c:v>
                </c:pt>
                <c:pt idx="31">
                  <c:v>41.79</c:v>
                </c:pt>
                <c:pt idx="32">
                  <c:v>41.52</c:v>
                </c:pt>
                <c:pt idx="33">
                  <c:v>41.77</c:v>
                </c:pt>
                <c:pt idx="34">
                  <c:v>41.69</c:v>
                </c:pt>
                <c:pt idx="35">
                  <c:v>41.55</c:v>
                </c:pt>
                <c:pt idx="36">
                  <c:v>41.58</c:v>
                </c:pt>
                <c:pt idx="37">
                  <c:v>41.71</c:v>
                </c:pt>
                <c:pt idx="38">
                  <c:v>41.37</c:v>
                </c:pt>
                <c:pt idx="39">
                  <c:v>41.41</c:v>
                </c:pt>
                <c:pt idx="40">
                  <c:v>41.24</c:v>
                </c:pt>
                <c:pt idx="41">
                  <c:v>41.9</c:v>
                </c:pt>
                <c:pt idx="42">
                  <c:v>41.52</c:v>
                </c:pt>
              </c:numCache>
            </c:numRef>
          </c:val>
        </c:ser>
        <c:ser>
          <c:idx val="2"/>
          <c:order val="2"/>
          <c:tx>
            <c:strRef>
              <c:f>Лихошерст!$D$15</c:f>
              <c:strCache>
                <c:ptCount val="1"/>
                <c:pt idx="0">
                  <c:v>33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val>
            <c:numRef>
              <c:f>Лихошерст!$D$16:$D$58</c:f>
              <c:numCache>
                <c:formatCode>0.00</c:formatCode>
                <c:ptCount val="43"/>
                <c:pt idx="0">
                  <c:v>43.02</c:v>
                </c:pt>
                <c:pt idx="1">
                  <c:v>42.62</c:v>
                </c:pt>
                <c:pt idx="2">
                  <c:v>41.5</c:v>
                </c:pt>
                <c:pt idx="3">
                  <c:v>41.53</c:v>
                </c:pt>
                <c:pt idx="4">
                  <c:v>41.33</c:v>
                </c:pt>
                <c:pt idx="5">
                  <c:v>41.66</c:v>
                </c:pt>
                <c:pt idx="6">
                  <c:v>41.72</c:v>
                </c:pt>
                <c:pt idx="7">
                  <c:v>41.41</c:v>
                </c:pt>
                <c:pt idx="8">
                  <c:v>41.5</c:v>
                </c:pt>
                <c:pt idx="9">
                  <c:v>41.31</c:v>
                </c:pt>
                <c:pt idx="10">
                  <c:v>41.42</c:v>
                </c:pt>
                <c:pt idx="11">
                  <c:v>41.65</c:v>
                </c:pt>
                <c:pt idx="12">
                  <c:v>41.58</c:v>
                </c:pt>
                <c:pt idx="13">
                  <c:v>41.95</c:v>
                </c:pt>
                <c:pt idx="14">
                  <c:v>41.48</c:v>
                </c:pt>
                <c:pt idx="15">
                  <c:v>41.45</c:v>
                </c:pt>
                <c:pt idx="16">
                  <c:v>41.5</c:v>
                </c:pt>
                <c:pt idx="17">
                  <c:v>41.56</c:v>
                </c:pt>
                <c:pt idx="18">
                  <c:v>41.53</c:v>
                </c:pt>
                <c:pt idx="19">
                  <c:v>41.48</c:v>
                </c:pt>
                <c:pt idx="20">
                  <c:v>41.38</c:v>
                </c:pt>
                <c:pt idx="21">
                  <c:v>41.53</c:v>
                </c:pt>
                <c:pt idx="22">
                  <c:v>41.37</c:v>
                </c:pt>
                <c:pt idx="23">
                  <c:v>41.36</c:v>
                </c:pt>
                <c:pt idx="24">
                  <c:v>41.2</c:v>
                </c:pt>
                <c:pt idx="25">
                  <c:v>41.91</c:v>
                </c:pt>
                <c:pt idx="26">
                  <c:v>41.39</c:v>
                </c:pt>
                <c:pt idx="27">
                  <c:v>41.58</c:v>
                </c:pt>
                <c:pt idx="28">
                  <c:v>41.39</c:v>
                </c:pt>
                <c:pt idx="29">
                  <c:v>41.51</c:v>
                </c:pt>
                <c:pt idx="30">
                  <c:v>41.61</c:v>
                </c:pt>
                <c:pt idx="31">
                  <c:v>41.44</c:v>
                </c:pt>
                <c:pt idx="32">
                  <c:v>41.61</c:v>
                </c:pt>
                <c:pt idx="33">
                  <c:v>41.5</c:v>
                </c:pt>
                <c:pt idx="34">
                  <c:v>41.5</c:v>
                </c:pt>
                <c:pt idx="35">
                  <c:v>41.5</c:v>
                </c:pt>
                <c:pt idx="36">
                  <c:v>41.34</c:v>
                </c:pt>
                <c:pt idx="37">
                  <c:v>41.45</c:v>
                </c:pt>
              </c:numCache>
            </c:numRef>
          </c:val>
        </c:ser>
        <c:ser>
          <c:idx val="3"/>
          <c:order val="3"/>
          <c:tx>
            <c:strRef>
              <c:f>Лихошерст!$E$15</c:f>
              <c:strCache>
                <c:ptCount val="1"/>
                <c:pt idx="0">
                  <c:v>1</c:v>
                </c:pt>
              </c:strCache>
            </c:strRef>
          </c:tx>
          <c:marker>
            <c:symbol val="none"/>
          </c:marker>
          <c:val>
            <c:numRef>
              <c:f>Лихошерст!$E$16:$E$58</c:f>
              <c:numCache>
                <c:formatCode>0.00</c:formatCode>
                <c:ptCount val="43"/>
                <c:pt idx="0">
                  <c:v>42.89</c:v>
                </c:pt>
                <c:pt idx="1">
                  <c:v>41.68</c:v>
                </c:pt>
                <c:pt idx="2">
                  <c:v>41.41</c:v>
                </c:pt>
                <c:pt idx="3">
                  <c:v>41.3</c:v>
                </c:pt>
                <c:pt idx="4">
                  <c:v>41.29</c:v>
                </c:pt>
                <c:pt idx="5">
                  <c:v>41.25</c:v>
                </c:pt>
                <c:pt idx="6">
                  <c:v>41.73</c:v>
                </c:pt>
                <c:pt idx="7">
                  <c:v>41.22</c:v>
                </c:pt>
                <c:pt idx="8">
                  <c:v>41.73</c:v>
                </c:pt>
                <c:pt idx="9">
                  <c:v>41.12</c:v>
                </c:pt>
                <c:pt idx="10">
                  <c:v>41.29</c:v>
                </c:pt>
                <c:pt idx="11">
                  <c:v>41.04</c:v>
                </c:pt>
                <c:pt idx="12">
                  <c:v>41.54</c:v>
                </c:pt>
                <c:pt idx="13">
                  <c:v>41.02</c:v>
                </c:pt>
                <c:pt idx="14">
                  <c:v>41.24</c:v>
                </c:pt>
                <c:pt idx="15">
                  <c:v>41.31</c:v>
                </c:pt>
                <c:pt idx="16">
                  <c:v>41.38</c:v>
                </c:pt>
                <c:pt idx="17">
                  <c:v>40.98</c:v>
                </c:pt>
                <c:pt idx="18">
                  <c:v>41.24</c:v>
                </c:pt>
                <c:pt idx="19">
                  <c:v>41.09</c:v>
                </c:pt>
                <c:pt idx="20">
                  <c:v>41.06</c:v>
                </c:pt>
                <c:pt idx="21">
                  <c:v>40.86</c:v>
                </c:pt>
                <c:pt idx="22">
                  <c:v>41.38</c:v>
                </c:pt>
                <c:pt idx="23">
                  <c:v>41.11</c:v>
                </c:pt>
                <c:pt idx="24">
                  <c:v>41.3</c:v>
                </c:pt>
                <c:pt idx="25">
                  <c:v>41.06</c:v>
                </c:pt>
                <c:pt idx="26">
                  <c:v>41.11</c:v>
                </c:pt>
                <c:pt idx="27">
                  <c:v>41.03</c:v>
                </c:pt>
                <c:pt idx="28">
                  <c:v>41.2</c:v>
                </c:pt>
                <c:pt idx="29">
                  <c:v>41.18</c:v>
                </c:pt>
                <c:pt idx="30">
                  <c:v>41.07</c:v>
                </c:pt>
                <c:pt idx="31">
                  <c:v>41.09</c:v>
                </c:pt>
                <c:pt idx="32">
                  <c:v>41.11</c:v>
                </c:pt>
                <c:pt idx="33">
                  <c:v>41.03</c:v>
                </c:pt>
                <c:pt idx="34">
                  <c:v>41.06</c:v>
                </c:pt>
                <c:pt idx="35">
                  <c:v>40.909999999999997</c:v>
                </c:pt>
                <c:pt idx="36">
                  <c:v>40.950000000000003</c:v>
                </c:pt>
                <c:pt idx="37">
                  <c:v>41.41</c:v>
                </c:pt>
                <c:pt idx="38">
                  <c:v>40.98</c:v>
                </c:pt>
                <c:pt idx="39">
                  <c:v>41.61</c:v>
                </c:pt>
                <c:pt idx="40">
                  <c:v>40.909999999999997</c:v>
                </c:pt>
                <c:pt idx="41">
                  <c:v>41.1</c:v>
                </c:pt>
                <c:pt idx="42">
                  <c:v>40.97</c:v>
                </c:pt>
              </c:numCache>
            </c:numRef>
          </c:val>
        </c:ser>
        <c:ser>
          <c:idx val="4"/>
          <c:order val="4"/>
          <c:tx>
            <c:strRef>
              <c:f>Лихошерст!$F$15</c:f>
              <c:strCache>
                <c:ptCount val="1"/>
                <c:pt idx="0">
                  <c:v>3</c:v>
                </c:pt>
              </c:strCache>
            </c:strRef>
          </c:tx>
          <c:marker>
            <c:symbol val="none"/>
          </c:marker>
          <c:val>
            <c:numRef>
              <c:f>Лихошерст!$F$16:$F$58</c:f>
              <c:numCache>
                <c:formatCode>General</c:formatCode>
                <c:ptCount val="43"/>
                <c:pt idx="0">
                  <c:v>42.33</c:v>
                </c:pt>
                <c:pt idx="1">
                  <c:v>41.51</c:v>
                </c:pt>
                <c:pt idx="2">
                  <c:v>41.36</c:v>
                </c:pt>
                <c:pt idx="3">
                  <c:v>41.64</c:v>
                </c:pt>
                <c:pt idx="4">
                  <c:v>41.58</c:v>
                </c:pt>
                <c:pt idx="5">
                  <c:v>41.2</c:v>
                </c:pt>
                <c:pt idx="6">
                  <c:v>41.76</c:v>
                </c:pt>
                <c:pt idx="7">
                  <c:v>41.39</c:v>
                </c:pt>
                <c:pt idx="8">
                  <c:v>41.28</c:v>
                </c:pt>
                <c:pt idx="9">
                  <c:v>41.14</c:v>
                </c:pt>
                <c:pt idx="10">
                  <c:v>41.29</c:v>
                </c:pt>
                <c:pt idx="11">
                  <c:v>41.09</c:v>
                </c:pt>
                <c:pt idx="12">
                  <c:v>41.24</c:v>
                </c:pt>
                <c:pt idx="13">
                  <c:v>41.13</c:v>
                </c:pt>
                <c:pt idx="14">
                  <c:v>41.25</c:v>
                </c:pt>
                <c:pt idx="15">
                  <c:v>41.55</c:v>
                </c:pt>
                <c:pt idx="16">
                  <c:v>42.47</c:v>
                </c:pt>
                <c:pt idx="17">
                  <c:v>42.34</c:v>
                </c:pt>
                <c:pt idx="18">
                  <c:v>45.29</c:v>
                </c:pt>
                <c:pt idx="19">
                  <c:v>43.62</c:v>
                </c:pt>
                <c:pt idx="20">
                  <c:v>41.29</c:v>
                </c:pt>
                <c:pt idx="21">
                  <c:v>41.59</c:v>
                </c:pt>
                <c:pt idx="22">
                  <c:v>41.31</c:v>
                </c:pt>
                <c:pt idx="23">
                  <c:v>41.15</c:v>
                </c:pt>
                <c:pt idx="24">
                  <c:v>41.51</c:v>
                </c:pt>
                <c:pt idx="25">
                  <c:v>41.96</c:v>
                </c:pt>
                <c:pt idx="26">
                  <c:v>42.48</c:v>
                </c:pt>
                <c:pt idx="27">
                  <c:v>41.48</c:v>
                </c:pt>
                <c:pt idx="28">
                  <c:v>41.51</c:v>
                </c:pt>
                <c:pt idx="29">
                  <c:v>41.76</c:v>
                </c:pt>
                <c:pt idx="30">
                  <c:v>42.6</c:v>
                </c:pt>
                <c:pt idx="31">
                  <c:v>41.68</c:v>
                </c:pt>
                <c:pt idx="32">
                  <c:v>41.41</c:v>
                </c:pt>
                <c:pt idx="33">
                  <c:v>41.51</c:v>
                </c:pt>
                <c:pt idx="34">
                  <c:v>41.84</c:v>
                </c:pt>
                <c:pt idx="35">
                  <c:v>42.84</c:v>
                </c:pt>
                <c:pt idx="36">
                  <c:v>41.84</c:v>
                </c:pt>
                <c:pt idx="37">
                  <c:v>42.05</c:v>
                </c:pt>
                <c:pt idx="38">
                  <c:v>41.83</c:v>
                </c:pt>
                <c:pt idx="39">
                  <c:v>41.51</c:v>
                </c:pt>
              </c:numCache>
            </c:numRef>
          </c:val>
        </c:ser>
        <c:marker val="1"/>
        <c:axId val="207010048"/>
        <c:axId val="136183808"/>
      </c:lineChart>
      <c:catAx>
        <c:axId val="207010048"/>
        <c:scaling>
          <c:orientation val="minMax"/>
        </c:scaling>
        <c:axPos val="b"/>
        <c:numFmt formatCode="General" sourceLinked="1"/>
        <c:majorTickMark val="none"/>
        <c:tickLblPos val="nextTo"/>
        <c:crossAx val="136183808"/>
        <c:crosses val="autoZero"/>
        <c:auto val="1"/>
        <c:lblAlgn val="ctr"/>
        <c:lblOffset val="100"/>
      </c:catAx>
      <c:valAx>
        <c:axId val="136183808"/>
        <c:scaling>
          <c:orientation val="minMax"/>
          <c:max val="44"/>
          <c:min val="40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207010048"/>
        <c:crosses val="autoZero"/>
        <c:crossBetween val="between"/>
        <c:majorUnit val="1"/>
      </c:valAx>
    </c:plotArea>
    <c:legend>
      <c:legendPos val="b"/>
      <c:layout/>
    </c:legend>
    <c:plotVisOnly val="1"/>
    <c:dispBlanksAs val="gap"/>
  </c:chart>
  <c:printSettings>
    <c:headerFooter/>
    <c:pageMargins b="0.75000000000000167" l="0.70000000000000062" r="0.70000000000000062" t="0.75000000000000167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51"/>
          <c:y val="1.7743976179560302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Фортуна!$B$15</c:f>
              <c:strCache>
                <c:ptCount val="1"/>
                <c:pt idx="0">
                  <c:v>21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val>
            <c:numRef>
              <c:f>Фортуна!$B$16:$B$69</c:f>
              <c:numCache>
                <c:formatCode>0.00</c:formatCode>
                <c:ptCount val="54"/>
                <c:pt idx="0">
                  <c:v>43.15</c:v>
                </c:pt>
                <c:pt idx="1">
                  <c:v>42.19</c:v>
                </c:pt>
                <c:pt idx="2">
                  <c:v>42.47</c:v>
                </c:pt>
                <c:pt idx="3">
                  <c:v>41.82</c:v>
                </c:pt>
                <c:pt idx="4">
                  <c:v>42.56</c:v>
                </c:pt>
                <c:pt idx="5">
                  <c:v>41.6</c:v>
                </c:pt>
                <c:pt idx="6">
                  <c:v>41.96</c:v>
                </c:pt>
                <c:pt idx="7">
                  <c:v>42.54</c:v>
                </c:pt>
                <c:pt idx="8">
                  <c:v>42.19</c:v>
                </c:pt>
                <c:pt idx="9">
                  <c:v>41.65</c:v>
                </c:pt>
                <c:pt idx="10">
                  <c:v>42.34</c:v>
                </c:pt>
                <c:pt idx="11">
                  <c:v>42.61</c:v>
                </c:pt>
                <c:pt idx="12">
                  <c:v>41.56</c:v>
                </c:pt>
                <c:pt idx="13">
                  <c:v>41.59</c:v>
                </c:pt>
                <c:pt idx="14">
                  <c:v>41.95</c:v>
                </c:pt>
                <c:pt idx="15">
                  <c:v>41.57</c:v>
                </c:pt>
                <c:pt idx="16">
                  <c:v>41.83</c:v>
                </c:pt>
                <c:pt idx="17">
                  <c:v>41.91</c:v>
                </c:pt>
                <c:pt idx="18">
                  <c:v>41.55</c:v>
                </c:pt>
                <c:pt idx="19">
                  <c:v>41.78</c:v>
                </c:pt>
                <c:pt idx="20">
                  <c:v>41.93</c:v>
                </c:pt>
                <c:pt idx="21">
                  <c:v>41.86</c:v>
                </c:pt>
                <c:pt idx="22">
                  <c:v>41.68</c:v>
                </c:pt>
                <c:pt idx="23">
                  <c:v>42.23</c:v>
                </c:pt>
                <c:pt idx="24">
                  <c:v>41.86</c:v>
                </c:pt>
                <c:pt idx="25">
                  <c:v>41.84</c:v>
                </c:pt>
                <c:pt idx="26">
                  <c:v>42.46</c:v>
                </c:pt>
                <c:pt idx="27">
                  <c:v>42.33</c:v>
                </c:pt>
              </c:numCache>
            </c:numRef>
          </c:val>
        </c:ser>
        <c:ser>
          <c:idx val="1"/>
          <c:order val="1"/>
          <c:tx>
            <c:strRef>
              <c:f>Фортуна!$C$15</c:f>
              <c:strCache>
                <c:ptCount val="1"/>
                <c:pt idx="0">
                  <c:v>10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Фортуна!$C$16:$C$69</c:f>
              <c:numCache>
                <c:formatCode>0.00</c:formatCode>
                <c:ptCount val="54"/>
                <c:pt idx="0">
                  <c:v>43.57</c:v>
                </c:pt>
                <c:pt idx="1">
                  <c:v>42.01</c:v>
                </c:pt>
                <c:pt idx="2">
                  <c:v>41.56</c:v>
                </c:pt>
                <c:pt idx="3">
                  <c:v>41.82</c:v>
                </c:pt>
                <c:pt idx="4">
                  <c:v>41.55</c:v>
                </c:pt>
                <c:pt idx="5">
                  <c:v>41.69</c:v>
                </c:pt>
                <c:pt idx="6">
                  <c:v>41.74</c:v>
                </c:pt>
                <c:pt idx="7">
                  <c:v>41.78</c:v>
                </c:pt>
                <c:pt idx="8">
                  <c:v>41.57</c:v>
                </c:pt>
                <c:pt idx="9">
                  <c:v>41.97</c:v>
                </c:pt>
                <c:pt idx="10">
                  <c:v>41.58</c:v>
                </c:pt>
                <c:pt idx="11">
                  <c:v>41.47</c:v>
                </c:pt>
                <c:pt idx="12">
                  <c:v>41.56</c:v>
                </c:pt>
                <c:pt idx="13">
                  <c:v>41.53</c:v>
                </c:pt>
                <c:pt idx="14">
                  <c:v>41.7</c:v>
                </c:pt>
                <c:pt idx="15">
                  <c:v>41.41</c:v>
                </c:pt>
                <c:pt idx="16">
                  <c:v>41.55</c:v>
                </c:pt>
                <c:pt idx="17">
                  <c:v>41.6</c:v>
                </c:pt>
                <c:pt idx="18">
                  <c:v>41.62</c:v>
                </c:pt>
                <c:pt idx="19">
                  <c:v>41.71</c:v>
                </c:pt>
                <c:pt idx="20">
                  <c:v>41.27</c:v>
                </c:pt>
                <c:pt idx="21">
                  <c:v>41.46</c:v>
                </c:pt>
                <c:pt idx="22">
                  <c:v>41.74</c:v>
                </c:pt>
                <c:pt idx="23">
                  <c:v>41.59</c:v>
                </c:pt>
                <c:pt idx="24">
                  <c:v>41.46</c:v>
                </c:pt>
                <c:pt idx="25">
                  <c:v>41.51</c:v>
                </c:pt>
                <c:pt idx="26">
                  <c:v>41.37</c:v>
                </c:pt>
                <c:pt idx="27">
                  <c:v>41.48</c:v>
                </c:pt>
                <c:pt idx="28">
                  <c:v>41.39</c:v>
                </c:pt>
                <c:pt idx="29">
                  <c:v>41.54</c:v>
                </c:pt>
                <c:pt idx="30">
                  <c:v>41.61</c:v>
                </c:pt>
                <c:pt idx="31">
                  <c:v>41.69</c:v>
                </c:pt>
                <c:pt idx="32">
                  <c:v>41.71</c:v>
                </c:pt>
                <c:pt idx="33">
                  <c:v>42.07</c:v>
                </c:pt>
                <c:pt idx="34">
                  <c:v>41.62</c:v>
                </c:pt>
                <c:pt idx="35">
                  <c:v>41.63</c:v>
                </c:pt>
                <c:pt idx="36">
                  <c:v>41.6</c:v>
                </c:pt>
                <c:pt idx="37">
                  <c:v>41.6</c:v>
                </c:pt>
                <c:pt idx="38">
                  <c:v>41.71</c:v>
                </c:pt>
                <c:pt idx="39">
                  <c:v>41.85</c:v>
                </c:pt>
                <c:pt idx="40">
                  <c:v>41.49</c:v>
                </c:pt>
                <c:pt idx="41">
                  <c:v>41.57</c:v>
                </c:pt>
                <c:pt idx="42">
                  <c:v>41.79</c:v>
                </c:pt>
                <c:pt idx="43">
                  <c:v>41.72</c:v>
                </c:pt>
                <c:pt idx="44">
                  <c:v>41.52</c:v>
                </c:pt>
                <c:pt idx="45">
                  <c:v>41.8</c:v>
                </c:pt>
                <c:pt idx="46">
                  <c:v>41.56</c:v>
                </c:pt>
                <c:pt idx="47">
                  <c:v>41.73</c:v>
                </c:pt>
                <c:pt idx="48">
                  <c:v>41.47</c:v>
                </c:pt>
                <c:pt idx="49">
                  <c:v>41.44</c:v>
                </c:pt>
                <c:pt idx="50">
                  <c:v>41.57</c:v>
                </c:pt>
                <c:pt idx="51">
                  <c:v>41.59</c:v>
                </c:pt>
                <c:pt idx="52">
                  <c:v>41.7</c:v>
                </c:pt>
                <c:pt idx="53">
                  <c:v>42.15</c:v>
                </c:pt>
              </c:numCache>
            </c:numRef>
          </c:val>
        </c:ser>
        <c:ser>
          <c:idx val="2"/>
          <c:order val="2"/>
          <c:tx>
            <c:strRef>
              <c:f>Фортуна!$D$15</c:f>
              <c:strCache>
                <c:ptCount val="1"/>
                <c:pt idx="0">
                  <c:v>5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val>
            <c:numRef>
              <c:f>Фортуна!$D$16:$D$69</c:f>
              <c:numCache>
                <c:formatCode>0.00</c:formatCode>
                <c:ptCount val="54"/>
                <c:pt idx="0">
                  <c:v>42.61</c:v>
                </c:pt>
                <c:pt idx="1">
                  <c:v>41.91</c:v>
                </c:pt>
                <c:pt idx="2">
                  <c:v>41.88</c:v>
                </c:pt>
                <c:pt idx="3">
                  <c:v>41.69</c:v>
                </c:pt>
                <c:pt idx="4">
                  <c:v>41.69</c:v>
                </c:pt>
                <c:pt idx="5">
                  <c:v>41.72</c:v>
                </c:pt>
                <c:pt idx="6">
                  <c:v>41.36</c:v>
                </c:pt>
                <c:pt idx="7">
                  <c:v>41.7</c:v>
                </c:pt>
                <c:pt idx="8">
                  <c:v>41.58</c:v>
                </c:pt>
                <c:pt idx="9">
                  <c:v>42.16</c:v>
                </c:pt>
                <c:pt idx="10">
                  <c:v>41.65</c:v>
                </c:pt>
                <c:pt idx="11">
                  <c:v>41.56</c:v>
                </c:pt>
                <c:pt idx="12">
                  <c:v>41.39</c:v>
                </c:pt>
                <c:pt idx="13">
                  <c:v>41.59</c:v>
                </c:pt>
                <c:pt idx="14">
                  <c:v>41.4</c:v>
                </c:pt>
                <c:pt idx="15">
                  <c:v>41.84</c:v>
                </c:pt>
                <c:pt idx="16">
                  <c:v>41.61</c:v>
                </c:pt>
                <c:pt idx="17">
                  <c:v>41.44</c:v>
                </c:pt>
                <c:pt idx="18">
                  <c:v>41.54</c:v>
                </c:pt>
                <c:pt idx="19">
                  <c:v>41.37</c:v>
                </c:pt>
                <c:pt idx="20">
                  <c:v>41.49</c:v>
                </c:pt>
                <c:pt idx="21">
                  <c:v>41.28</c:v>
                </c:pt>
                <c:pt idx="22">
                  <c:v>41.29</c:v>
                </c:pt>
                <c:pt idx="23">
                  <c:v>41.55</c:v>
                </c:pt>
                <c:pt idx="24">
                  <c:v>41.71</c:v>
                </c:pt>
                <c:pt idx="25">
                  <c:v>42.34</c:v>
                </c:pt>
                <c:pt idx="26">
                  <c:v>41.65</c:v>
                </c:pt>
                <c:pt idx="27">
                  <c:v>41.4</c:v>
                </c:pt>
                <c:pt idx="28">
                  <c:v>41.56</c:v>
                </c:pt>
                <c:pt idx="29">
                  <c:v>41.44</c:v>
                </c:pt>
                <c:pt idx="30">
                  <c:v>42.05</c:v>
                </c:pt>
                <c:pt idx="31">
                  <c:v>41.63</c:v>
                </c:pt>
                <c:pt idx="32">
                  <c:v>41.85</c:v>
                </c:pt>
                <c:pt idx="33">
                  <c:v>41.55</c:v>
                </c:pt>
                <c:pt idx="34">
                  <c:v>41.41</c:v>
                </c:pt>
                <c:pt idx="35">
                  <c:v>42.34</c:v>
                </c:pt>
                <c:pt idx="36">
                  <c:v>41.54</c:v>
                </c:pt>
                <c:pt idx="37">
                  <c:v>41.6</c:v>
                </c:pt>
                <c:pt idx="38">
                  <c:v>41.54</c:v>
                </c:pt>
                <c:pt idx="39">
                  <c:v>41.61</c:v>
                </c:pt>
                <c:pt idx="40">
                  <c:v>42.11</c:v>
                </c:pt>
                <c:pt idx="41">
                  <c:v>41.35</c:v>
                </c:pt>
                <c:pt idx="42">
                  <c:v>41.5</c:v>
                </c:pt>
                <c:pt idx="43">
                  <c:v>41.62</c:v>
                </c:pt>
                <c:pt idx="44">
                  <c:v>41.69</c:v>
                </c:pt>
                <c:pt idx="45">
                  <c:v>42.38</c:v>
                </c:pt>
                <c:pt idx="46">
                  <c:v>41.56</c:v>
                </c:pt>
                <c:pt idx="47">
                  <c:v>41.4</c:v>
                </c:pt>
                <c:pt idx="48">
                  <c:v>41.45</c:v>
                </c:pt>
                <c:pt idx="49">
                  <c:v>41.49</c:v>
                </c:pt>
              </c:numCache>
            </c:numRef>
          </c:val>
        </c:ser>
        <c:ser>
          <c:idx val="3"/>
          <c:order val="3"/>
          <c:tx>
            <c:strRef>
              <c:f>Фортуна!$E$15</c:f>
              <c:strCache>
                <c:ptCount val="1"/>
                <c:pt idx="0">
                  <c:v>21</c:v>
                </c:pt>
              </c:strCache>
            </c:strRef>
          </c:tx>
          <c:marker>
            <c:symbol val="none"/>
          </c:marker>
          <c:val>
            <c:numRef>
              <c:f>Фортуна!$E$16:$E$69</c:f>
              <c:numCache>
                <c:formatCode>0.00</c:formatCode>
                <c:ptCount val="54"/>
                <c:pt idx="0">
                  <c:v>43.16</c:v>
                </c:pt>
                <c:pt idx="1">
                  <c:v>42.13</c:v>
                </c:pt>
                <c:pt idx="2">
                  <c:v>41.63</c:v>
                </c:pt>
                <c:pt idx="3">
                  <c:v>41.6</c:v>
                </c:pt>
                <c:pt idx="4">
                  <c:v>41.48</c:v>
                </c:pt>
                <c:pt idx="5">
                  <c:v>41.53</c:v>
                </c:pt>
                <c:pt idx="6">
                  <c:v>41.56</c:v>
                </c:pt>
                <c:pt idx="7">
                  <c:v>41.66</c:v>
                </c:pt>
                <c:pt idx="8">
                  <c:v>41.6</c:v>
                </c:pt>
                <c:pt idx="9">
                  <c:v>41.78</c:v>
                </c:pt>
                <c:pt idx="10">
                  <c:v>41.85</c:v>
                </c:pt>
                <c:pt idx="11">
                  <c:v>41.74</c:v>
                </c:pt>
                <c:pt idx="12">
                  <c:v>41.64</c:v>
                </c:pt>
                <c:pt idx="13">
                  <c:v>41.65</c:v>
                </c:pt>
                <c:pt idx="14">
                  <c:v>41.63</c:v>
                </c:pt>
                <c:pt idx="15">
                  <c:v>41.56</c:v>
                </c:pt>
                <c:pt idx="16">
                  <c:v>41.7</c:v>
                </c:pt>
                <c:pt idx="17">
                  <c:v>41.62</c:v>
                </c:pt>
                <c:pt idx="18">
                  <c:v>41.47</c:v>
                </c:pt>
                <c:pt idx="19">
                  <c:v>42.18</c:v>
                </c:pt>
                <c:pt idx="20">
                  <c:v>41.77</c:v>
                </c:pt>
                <c:pt idx="21">
                  <c:v>42.08</c:v>
                </c:pt>
                <c:pt idx="22">
                  <c:v>41.68</c:v>
                </c:pt>
                <c:pt idx="23">
                  <c:v>42.27</c:v>
                </c:pt>
                <c:pt idx="24">
                  <c:v>41.31</c:v>
                </c:pt>
                <c:pt idx="25">
                  <c:v>42.2</c:v>
                </c:pt>
                <c:pt idx="26">
                  <c:v>41.58</c:v>
                </c:pt>
                <c:pt idx="27">
                  <c:v>41.42</c:v>
                </c:pt>
                <c:pt idx="28">
                  <c:v>41.71</c:v>
                </c:pt>
                <c:pt idx="29">
                  <c:v>41.48</c:v>
                </c:pt>
                <c:pt idx="30">
                  <c:v>41.55</c:v>
                </c:pt>
                <c:pt idx="31">
                  <c:v>41.59</c:v>
                </c:pt>
                <c:pt idx="32">
                  <c:v>41.78</c:v>
                </c:pt>
                <c:pt idx="33">
                  <c:v>42.27</c:v>
                </c:pt>
                <c:pt idx="34">
                  <c:v>42.25</c:v>
                </c:pt>
                <c:pt idx="35">
                  <c:v>41.59</c:v>
                </c:pt>
                <c:pt idx="36">
                  <c:v>41.56</c:v>
                </c:pt>
                <c:pt idx="37">
                  <c:v>41.37</c:v>
                </c:pt>
                <c:pt idx="38">
                  <c:v>41.48</c:v>
                </c:pt>
              </c:numCache>
            </c:numRef>
          </c:val>
        </c:ser>
        <c:ser>
          <c:idx val="4"/>
          <c:order val="4"/>
          <c:tx>
            <c:strRef>
              <c:f>Фортуна!$F$15</c:f>
              <c:strCache>
                <c:ptCount val="1"/>
                <c:pt idx="0">
                  <c:v>33</c:v>
                </c:pt>
              </c:strCache>
            </c:strRef>
          </c:tx>
          <c:marker>
            <c:symbol val="none"/>
          </c:marker>
          <c:val>
            <c:numRef>
              <c:f>Фортуна!$F$16:$F$69</c:f>
              <c:numCache>
                <c:formatCode>General</c:formatCode>
                <c:ptCount val="54"/>
                <c:pt idx="0">
                  <c:v>42.92</c:v>
                </c:pt>
                <c:pt idx="1">
                  <c:v>41.68</c:v>
                </c:pt>
                <c:pt idx="2">
                  <c:v>41.57</c:v>
                </c:pt>
                <c:pt idx="3">
                  <c:v>41.42</c:v>
                </c:pt>
                <c:pt idx="4">
                  <c:v>41.73</c:v>
                </c:pt>
                <c:pt idx="5">
                  <c:v>41.66</c:v>
                </c:pt>
                <c:pt idx="6">
                  <c:v>42.17</c:v>
                </c:pt>
                <c:pt idx="7">
                  <c:v>42.52</c:v>
                </c:pt>
                <c:pt idx="8">
                  <c:v>44.05</c:v>
                </c:pt>
                <c:pt idx="9">
                  <c:v>42.21</c:v>
                </c:pt>
                <c:pt idx="10">
                  <c:v>41.71</c:v>
                </c:pt>
                <c:pt idx="11">
                  <c:v>42.69</c:v>
                </c:pt>
                <c:pt idx="12">
                  <c:v>41.74</c:v>
                </c:pt>
                <c:pt idx="13">
                  <c:v>41.69</c:v>
                </c:pt>
                <c:pt idx="14">
                  <c:v>41.63</c:v>
                </c:pt>
                <c:pt idx="15">
                  <c:v>41.99</c:v>
                </c:pt>
                <c:pt idx="16">
                  <c:v>42.06</c:v>
                </c:pt>
                <c:pt idx="17">
                  <c:v>41.62</c:v>
                </c:pt>
                <c:pt idx="18">
                  <c:v>41.73</c:v>
                </c:pt>
                <c:pt idx="19">
                  <c:v>41.96</c:v>
                </c:pt>
                <c:pt idx="20">
                  <c:v>41.6</c:v>
                </c:pt>
                <c:pt idx="21">
                  <c:v>41.7</c:v>
                </c:pt>
                <c:pt idx="22">
                  <c:v>41.73</c:v>
                </c:pt>
                <c:pt idx="23">
                  <c:v>41.64</c:v>
                </c:pt>
                <c:pt idx="24">
                  <c:v>41.9</c:v>
                </c:pt>
                <c:pt idx="25">
                  <c:v>41.94</c:v>
                </c:pt>
                <c:pt idx="26">
                  <c:v>41.62</c:v>
                </c:pt>
                <c:pt idx="27">
                  <c:v>42.09</c:v>
                </c:pt>
                <c:pt idx="28">
                  <c:v>42.26</c:v>
                </c:pt>
                <c:pt idx="29">
                  <c:v>41.51</c:v>
                </c:pt>
              </c:numCache>
            </c:numRef>
          </c:val>
        </c:ser>
        <c:marker val="1"/>
        <c:axId val="139784960"/>
        <c:axId val="139786496"/>
      </c:lineChart>
      <c:catAx>
        <c:axId val="139784960"/>
        <c:scaling>
          <c:orientation val="minMax"/>
        </c:scaling>
        <c:axPos val="b"/>
        <c:numFmt formatCode="General" sourceLinked="1"/>
        <c:majorTickMark val="none"/>
        <c:tickLblPos val="nextTo"/>
        <c:crossAx val="139786496"/>
        <c:crosses val="autoZero"/>
        <c:auto val="1"/>
        <c:lblAlgn val="ctr"/>
        <c:lblOffset val="100"/>
      </c:catAx>
      <c:valAx>
        <c:axId val="139786496"/>
        <c:scaling>
          <c:orientation val="minMax"/>
          <c:max val="44"/>
          <c:min val="40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139784960"/>
        <c:crosses val="autoZero"/>
        <c:crossBetween val="between"/>
        <c:majorUnit val="1"/>
      </c:valAx>
    </c:plotArea>
    <c:legend>
      <c:legendPos val="b"/>
      <c:layout/>
    </c:legend>
    <c:plotVisOnly val="1"/>
    <c:dispBlanksAs val="gap"/>
  </c:chart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401"/>
          <c:y val="1.7743976179560302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Якусик!$B$15</c:f>
              <c:strCache>
                <c:ptCount val="1"/>
                <c:pt idx="0">
                  <c:v>9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val>
            <c:numRef>
              <c:f>Якусик!$B$16:$B$62</c:f>
              <c:numCache>
                <c:formatCode>0.00</c:formatCode>
                <c:ptCount val="47"/>
                <c:pt idx="0">
                  <c:v>42.67</c:v>
                </c:pt>
                <c:pt idx="1">
                  <c:v>41.67</c:v>
                </c:pt>
                <c:pt idx="2">
                  <c:v>43.58</c:v>
                </c:pt>
                <c:pt idx="3">
                  <c:v>41.89</c:v>
                </c:pt>
                <c:pt idx="4">
                  <c:v>42.6</c:v>
                </c:pt>
                <c:pt idx="5">
                  <c:v>41.37</c:v>
                </c:pt>
                <c:pt idx="6">
                  <c:v>41.37</c:v>
                </c:pt>
                <c:pt idx="7">
                  <c:v>42.16</c:v>
                </c:pt>
                <c:pt idx="8">
                  <c:v>41.36</c:v>
                </c:pt>
                <c:pt idx="9">
                  <c:v>41.24</c:v>
                </c:pt>
                <c:pt idx="10">
                  <c:v>41.32</c:v>
                </c:pt>
                <c:pt idx="11">
                  <c:v>40.909999999999997</c:v>
                </c:pt>
                <c:pt idx="12">
                  <c:v>40.950000000000003</c:v>
                </c:pt>
                <c:pt idx="13">
                  <c:v>41.07</c:v>
                </c:pt>
                <c:pt idx="14">
                  <c:v>41.03</c:v>
                </c:pt>
                <c:pt idx="15">
                  <c:v>41.27</c:v>
                </c:pt>
                <c:pt idx="16">
                  <c:v>42.33</c:v>
                </c:pt>
                <c:pt idx="17">
                  <c:v>41.36</c:v>
                </c:pt>
                <c:pt idx="18">
                  <c:v>41.42</c:v>
                </c:pt>
                <c:pt idx="19">
                  <c:v>42.33</c:v>
                </c:pt>
                <c:pt idx="20">
                  <c:v>41.46</c:v>
                </c:pt>
                <c:pt idx="21">
                  <c:v>42.21</c:v>
                </c:pt>
                <c:pt idx="22">
                  <c:v>42.1</c:v>
                </c:pt>
                <c:pt idx="23">
                  <c:v>43.02</c:v>
                </c:pt>
                <c:pt idx="24">
                  <c:v>41.25</c:v>
                </c:pt>
                <c:pt idx="25">
                  <c:v>41.12</c:v>
                </c:pt>
                <c:pt idx="26">
                  <c:v>41.28</c:v>
                </c:pt>
                <c:pt idx="27">
                  <c:v>42.93</c:v>
                </c:pt>
                <c:pt idx="28">
                  <c:v>41.35</c:v>
                </c:pt>
                <c:pt idx="29">
                  <c:v>41.14</c:v>
                </c:pt>
                <c:pt idx="30">
                  <c:v>41.75</c:v>
                </c:pt>
                <c:pt idx="31">
                  <c:v>41.19</c:v>
                </c:pt>
                <c:pt idx="32">
                  <c:v>41.15</c:v>
                </c:pt>
                <c:pt idx="33">
                  <c:v>41.24</c:v>
                </c:pt>
                <c:pt idx="34">
                  <c:v>41.34</c:v>
                </c:pt>
                <c:pt idx="35">
                  <c:v>41.28</c:v>
                </c:pt>
                <c:pt idx="36">
                  <c:v>41.91</c:v>
                </c:pt>
                <c:pt idx="37">
                  <c:v>42.14</c:v>
                </c:pt>
                <c:pt idx="38">
                  <c:v>41.3</c:v>
                </c:pt>
                <c:pt idx="39">
                  <c:v>41.51</c:v>
                </c:pt>
                <c:pt idx="40">
                  <c:v>41.86</c:v>
                </c:pt>
                <c:pt idx="41">
                  <c:v>41.36</c:v>
                </c:pt>
              </c:numCache>
            </c:numRef>
          </c:val>
        </c:ser>
        <c:ser>
          <c:idx val="1"/>
          <c:order val="1"/>
          <c:tx>
            <c:strRef>
              <c:f>Якусик!$C$15</c:f>
              <c:strCache>
                <c:ptCount val="1"/>
                <c:pt idx="0">
                  <c:v>69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Якусик!$C$16:$C$62</c:f>
              <c:numCache>
                <c:formatCode>0.00</c:formatCode>
                <c:ptCount val="47"/>
                <c:pt idx="0">
                  <c:v>42.91</c:v>
                </c:pt>
                <c:pt idx="1">
                  <c:v>42.28</c:v>
                </c:pt>
                <c:pt idx="2">
                  <c:v>41.48</c:v>
                </c:pt>
                <c:pt idx="3">
                  <c:v>41.55</c:v>
                </c:pt>
                <c:pt idx="4">
                  <c:v>41.56</c:v>
                </c:pt>
                <c:pt idx="5">
                  <c:v>41.58</c:v>
                </c:pt>
                <c:pt idx="6">
                  <c:v>41.57</c:v>
                </c:pt>
                <c:pt idx="7">
                  <c:v>41.56</c:v>
                </c:pt>
                <c:pt idx="8">
                  <c:v>41.74</c:v>
                </c:pt>
                <c:pt idx="9">
                  <c:v>41.63</c:v>
                </c:pt>
                <c:pt idx="10">
                  <c:v>41.64</c:v>
                </c:pt>
                <c:pt idx="11">
                  <c:v>41.61</c:v>
                </c:pt>
                <c:pt idx="12">
                  <c:v>41.66</c:v>
                </c:pt>
                <c:pt idx="13">
                  <c:v>42.44</c:v>
                </c:pt>
                <c:pt idx="14">
                  <c:v>41.65</c:v>
                </c:pt>
                <c:pt idx="15">
                  <c:v>41.68</c:v>
                </c:pt>
                <c:pt idx="16">
                  <c:v>41.75</c:v>
                </c:pt>
                <c:pt idx="17">
                  <c:v>42.07</c:v>
                </c:pt>
                <c:pt idx="18">
                  <c:v>41.67</c:v>
                </c:pt>
                <c:pt idx="19">
                  <c:v>41.7</c:v>
                </c:pt>
                <c:pt idx="20">
                  <c:v>41.69</c:v>
                </c:pt>
                <c:pt idx="21">
                  <c:v>41.58</c:v>
                </c:pt>
                <c:pt idx="22">
                  <c:v>41.41</c:v>
                </c:pt>
                <c:pt idx="23">
                  <c:v>41.76</c:v>
                </c:pt>
                <c:pt idx="24">
                  <c:v>42.5</c:v>
                </c:pt>
                <c:pt idx="25">
                  <c:v>41.77</c:v>
                </c:pt>
                <c:pt idx="26">
                  <c:v>41.96</c:v>
                </c:pt>
                <c:pt idx="27">
                  <c:v>41.9</c:v>
                </c:pt>
                <c:pt idx="28">
                  <c:v>42.26</c:v>
                </c:pt>
                <c:pt idx="29">
                  <c:v>42.17</c:v>
                </c:pt>
                <c:pt idx="30">
                  <c:v>42.82</c:v>
                </c:pt>
                <c:pt idx="31">
                  <c:v>42.86</c:v>
                </c:pt>
                <c:pt idx="32">
                  <c:v>42.03</c:v>
                </c:pt>
                <c:pt idx="33">
                  <c:v>42.47</c:v>
                </c:pt>
                <c:pt idx="34">
                  <c:v>42.4</c:v>
                </c:pt>
                <c:pt idx="35">
                  <c:v>41.65</c:v>
                </c:pt>
                <c:pt idx="36">
                  <c:v>41.58</c:v>
                </c:pt>
                <c:pt idx="37">
                  <c:v>41.69</c:v>
                </c:pt>
                <c:pt idx="38">
                  <c:v>41.77</c:v>
                </c:pt>
                <c:pt idx="39">
                  <c:v>41.97</c:v>
                </c:pt>
                <c:pt idx="40">
                  <c:v>42.45</c:v>
                </c:pt>
                <c:pt idx="41">
                  <c:v>41.32</c:v>
                </c:pt>
                <c:pt idx="42">
                  <c:v>41.7</c:v>
                </c:pt>
              </c:numCache>
            </c:numRef>
          </c:val>
        </c:ser>
        <c:ser>
          <c:idx val="2"/>
          <c:order val="2"/>
          <c:tx>
            <c:strRef>
              <c:f>Якусик!$D$15</c:f>
              <c:strCache>
                <c:ptCount val="1"/>
                <c:pt idx="0">
                  <c:v>4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val>
            <c:numRef>
              <c:f>Якусик!$D$16:$D$62</c:f>
              <c:numCache>
                <c:formatCode>0.00</c:formatCode>
                <c:ptCount val="47"/>
                <c:pt idx="0">
                  <c:v>42.97</c:v>
                </c:pt>
                <c:pt idx="1">
                  <c:v>41.75</c:v>
                </c:pt>
                <c:pt idx="2">
                  <c:v>41.75</c:v>
                </c:pt>
                <c:pt idx="3">
                  <c:v>41.56</c:v>
                </c:pt>
                <c:pt idx="4">
                  <c:v>41.77</c:v>
                </c:pt>
                <c:pt idx="5">
                  <c:v>41.87</c:v>
                </c:pt>
                <c:pt idx="6">
                  <c:v>42.32</c:v>
                </c:pt>
                <c:pt idx="7">
                  <c:v>41.71</c:v>
                </c:pt>
                <c:pt idx="8">
                  <c:v>41.66</c:v>
                </c:pt>
                <c:pt idx="9">
                  <c:v>41.64</c:v>
                </c:pt>
                <c:pt idx="10">
                  <c:v>41.88</c:v>
                </c:pt>
                <c:pt idx="11">
                  <c:v>42.3</c:v>
                </c:pt>
                <c:pt idx="12">
                  <c:v>41.84</c:v>
                </c:pt>
                <c:pt idx="13">
                  <c:v>42.12</c:v>
                </c:pt>
                <c:pt idx="14">
                  <c:v>41.72</c:v>
                </c:pt>
                <c:pt idx="15">
                  <c:v>41.71</c:v>
                </c:pt>
                <c:pt idx="16">
                  <c:v>41.74</c:v>
                </c:pt>
                <c:pt idx="17">
                  <c:v>41.49</c:v>
                </c:pt>
                <c:pt idx="18">
                  <c:v>41.62</c:v>
                </c:pt>
                <c:pt idx="19">
                  <c:v>41.69</c:v>
                </c:pt>
                <c:pt idx="20">
                  <c:v>41.68</c:v>
                </c:pt>
                <c:pt idx="21">
                  <c:v>41.87</c:v>
                </c:pt>
                <c:pt idx="22">
                  <c:v>41.85</c:v>
                </c:pt>
                <c:pt idx="23">
                  <c:v>41.67</c:v>
                </c:pt>
                <c:pt idx="24">
                  <c:v>41.6</c:v>
                </c:pt>
                <c:pt idx="25">
                  <c:v>41.69</c:v>
                </c:pt>
                <c:pt idx="26">
                  <c:v>41.72</c:v>
                </c:pt>
                <c:pt idx="27">
                  <c:v>41.91</c:v>
                </c:pt>
                <c:pt idx="28">
                  <c:v>41.46</c:v>
                </c:pt>
                <c:pt idx="29">
                  <c:v>42.73</c:v>
                </c:pt>
                <c:pt idx="30">
                  <c:v>41.92</c:v>
                </c:pt>
                <c:pt idx="31">
                  <c:v>41.61</c:v>
                </c:pt>
                <c:pt idx="32">
                  <c:v>42.43</c:v>
                </c:pt>
                <c:pt idx="33">
                  <c:v>41.57</c:v>
                </c:pt>
                <c:pt idx="34">
                  <c:v>41.64</c:v>
                </c:pt>
                <c:pt idx="35">
                  <c:v>41.55</c:v>
                </c:pt>
                <c:pt idx="36">
                  <c:v>41.54</c:v>
                </c:pt>
                <c:pt idx="37">
                  <c:v>41.65</c:v>
                </c:pt>
                <c:pt idx="38">
                  <c:v>41.65</c:v>
                </c:pt>
                <c:pt idx="39">
                  <c:v>41.48</c:v>
                </c:pt>
                <c:pt idx="40">
                  <c:v>42.69</c:v>
                </c:pt>
                <c:pt idx="41">
                  <c:v>41.69</c:v>
                </c:pt>
                <c:pt idx="42">
                  <c:v>41.72</c:v>
                </c:pt>
                <c:pt idx="43">
                  <c:v>41.69</c:v>
                </c:pt>
                <c:pt idx="44">
                  <c:v>41.68</c:v>
                </c:pt>
                <c:pt idx="45">
                  <c:v>41.62</c:v>
                </c:pt>
                <c:pt idx="46">
                  <c:v>41.75</c:v>
                </c:pt>
              </c:numCache>
            </c:numRef>
          </c:val>
        </c:ser>
        <c:ser>
          <c:idx val="3"/>
          <c:order val="3"/>
          <c:tx>
            <c:strRef>
              <c:f>Якусик!$E$15</c:f>
              <c:strCache>
                <c:ptCount val="1"/>
                <c:pt idx="0">
                  <c:v>2</c:v>
                </c:pt>
              </c:strCache>
            </c:strRef>
          </c:tx>
          <c:marker>
            <c:symbol val="none"/>
          </c:marker>
          <c:val>
            <c:numRef>
              <c:f>Якусик!$E$16:$E$62</c:f>
              <c:numCache>
                <c:formatCode>0.00</c:formatCode>
                <c:ptCount val="47"/>
                <c:pt idx="0">
                  <c:v>42.63</c:v>
                </c:pt>
                <c:pt idx="1">
                  <c:v>41.67</c:v>
                </c:pt>
                <c:pt idx="2">
                  <c:v>41.54</c:v>
                </c:pt>
                <c:pt idx="3">
                  <c:v>41.74</c:v>
                </c:pt>
                <c:pt idx="4">
                  <c:v>41.68</c:v>
                </c:pt>
                <c:pt idx="5">
                  <c:v>41.51</c:v>
                </c:pt>
                <c:pt idx="6">
                  <c:v>41.62</c:v>
                </c:pt>
                <c:pt idx="7">
                  <c:v>41.35</c:v>
                </c:pt>
                <c:pt idx="8">
                  <c:v>41.97</c:v>
                </c:pt>
                <c:pt idx="9">
                  <c:v>41.44</c:v>
                </c:pt>
                <c:pt idx="10">
                  <c:v>41.76</c:v>
                </c:pt>
                <c:pt idx="11">
                  <c:v>41.58</c:v>
                </c:pt>
                <c:pt idx="12">
                  <c:v>41.49</c:v>
                </c:pt>
                <c:pt idx="13">
                  <c:v>41.63</c:v>
                </c:pt>
                <c:pt idx="14">
                  <c:v>41.7</c:v>
                </c:pt>
                <c:pt idx="15">
                  <c:v>41.68</c:v>
                </c:pt>
                <c:pt idx="16">
                  <c:v>41.43</c:v>
                </c:pt>
                <c:pt idx="17">
                  <c:v>41.84</c:v>
                </c:pt>
                <c:pt idx="18">
                  <c:v>41.61</c:v>
                </c:pt>
                <c:pt idx="19">
                  <c:v>41.72</c:v>
                </c:pt>
                <c:pt idx="20">
                  <c:v>41.96</c:v>
                </c:pt>
                <c:pt idx="21">
                  <c:v>42.45</c:v>
                </c:pt>
                <c:pt idx="22">
                  <c:v>41.95</c:v>
                </c:pt>
                <c:pt idx="23">
                  <c:v>41.88</c:v>
                </c:pt>
                <c:pt idx="24">
                  <c:v>42.3</c:v>
                </c:pt>
                <c:pt idx="25">
                  <c:v>41.76</c:v>
                </c:pt>
                <c:pt idx="26">
                  <c:v>41.71</c:v>
                </c:pt>
                <c:pt idx="27">
                  <c:v>41.81</c:v>
                </c:pt>
                <c:pt idx="28">
                  <c:v>41.86</c:v>
                </c:pt>
                <c:pt idx="29">
                  <c:v>41.77</c:v>
                </c:pt>
                <c:pt idx="30">
                  <c:v>41.69</c:v>
                </c:pt>
                <c:pt idx="31">
                  <c:v>42.59</c:v>
                </c:pt>
              </c:numCache>
            </c:numRef>
          </c:val>
        </c:ser>
        <c:ser>
          <c:idx val="4"/>
          <c:order val="4"/>
          <c:tx>
            <c:strRef>
              <c:f>Якусик!$F$15</c:f>
              <c:strCache>
                <c:ptCount val="1"/>
                <c:pt idx="0">
                  <c:v>4</c:v>
                </c:pt>
              </c:strCache>
            </c:strRef>
          </c:tx>
          <c:marker>
            <c:symbol val="none"/>
          </c:marker>
          <c:val>
            <c:numRef>
              <c:f>Якусик!$F$16:$F$62</c:f>
              <c:numCache>
                <c:formatCode>General</c:formatCode>
                <c:ptCount val="47"/>
                <c:pt idx="0">
                  <c:v>44.13</c:v>
                </c:pt>
                <c:pt idx="1">
                  <c:v>41.79</c:v>
                </c:pt>
                <c:pt idx="2">
                  <c:v>41.67</c:v>
                </c:pt>
                <c:pt idx="3">
                  <c:v>41.77</c:v>
                </c:pt>
                <c:pt idx="4">
                  <c:v>42.08</c:v>
                </c:pt>
                <c:pt idx="5">
                  <c:v>41.85</c:v>
                </c:pt>
                <c:pt idx="6">
                  <c:v>41.97</c:v>
                </c:pt>
                <c:pt idx="7">
                  <c:v>41.81</c:v>
                </c:pt>
                <c:pt idx="8">
                  <c:v>41.92</c:v>
                </c:pt>
                <c:pt idx="9">
                  <c:v>41.83</c:v>
                </c:pt>
                <c:pt idx="10">
                  <c:v>41.64</c:v>
                </c:pt>
                <c:pt idx="11">
                  <c:v>41.74</c:v>
                </c:pt>
                <c:pt idx="12">
                  <c:v>41.65</c:v>
                </c:pt>
                <c:pt idx="13">
                  <c:v>42.42</c:v>
                </c:pt>
                <c:pt idx="14">
                  <c:v>41.78</c:v>
                </c:pt>
                <c:pt idx="15">
                  <c:v>41.57</c:v>
                </c:pt>
                <c:pt idx="16">
                  <c:v>42.28</c:v>
                </c:pt>
                <c:pt idx="17">
                  <c:v>41.71</c:v>
                </c:pt>
                <c:pt idx="18">
                  <c:v>41.77</c:v>
                </c:pt>
                <c:pt idx="19">
                  <c:v>41.64</c:v>
                </c:pt>
                <c:pt idx="20">
                  <c:v>41.6</c:v>
                </c:pt>
                <c:pt idx="21">
                  <c:v>41.74</c:v>
                </c:pt>
                <c:pt idx="22">
                  <c:v>41.61</c:v>
                </c:pt>
                <c:pt idx="23">
                  <c:v>41.49</c:v>
                </c:pt>
                <c:pt idx="24">
                  <c:v>41.4</c:v>
                </c:pt>
                <c:pt idx="25">
                  <c:v>41.76</c:v>
                </c:pt>
                <c:pt idx="26">
                  <c:v>41.42</c:v>
                </c:pt>
                <c:pt idx="27">
                  <c:v>41.65</c:v>
                </c:pt>
                <c:pt idx="28">
                  <c:v>41.52</c:v>
                </c:pt>
                <c:pt idx="29">
                  <c:v>41.52</c:v>
                </c:pt>
                <c:pt idx="30">
                  <c:v>41.57</c:v>
                </c:pt>
                <c:pt idx="31">
                  <c:v>41.73</c:v>
                </c:pt>
                <c:pt idx="32">
                  <c:v>42.12</c:v>
                </c:pt>
                <c:pt idx="33">
                  <c:v>42.68</c:v>
                </c:pt>
                <c:pt idx="34">
                  <c:v>41.64</c:v>
                </c:pt>
                <c:pt idx="35">
                  <c:v>41.75</c:v>
                </c:pt>
                <c:pt idx="36">
                  <c:v>41.55</c:v>
                </c:pt>
              </c:numCache>
            </c:numRef>
          </c:val>
        </c:ser>
        <c:marker val="1"/>
        <c:axId val="208510336"/>
        <c:axId val="208516224"/>
      </c:lineChart>
      <c:catAx>
        <c:axId val="208510336"/>
        <c:scaling>
          <c:orientation val="minMax"/>
        </c:scaling>
        <c:axPos val="b"/>
        <c:numFmt formatCode="General" sourceLinked="1"/>
        <c:majorTickMark val="none"/>
        <c:tickLblPos val="nextTo"/>
        <c:crossAx val="208516224"/>
        <c:crosses val="autoZero"/>
        <c:auto val="1"/>
        <c:lblAlgn val="ctr"/>
        <c:lblOffset val="100"/>
      </c:catAx>
      <c:valAx>
        <c:axId val="208516224"/>
        <c:scaling>
          <c:orientation val="minMax"/>
          <c:max val="44"/>
          <c:min val="40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208510336"/>
        <c:crosses val="autoZero"/>
        <c:crossBetween val="between"/>
        <c:majorUnit val="1"/>
      </c:valAx>
    </c:plotArea>
    <c:legend>
      <c:legendPos val="b"/>
      <c:layout/>
    </c:legend>
    <c:plotVisOnly val="1"/>
    <c:dispBlanksAs val="gap"/>
  </c:chart>
  <c:printSettings>
    <c:headerFooter/>
    <c:pageMargins b="0.75000000000000189" l="0.70000000000000062" r="0.70000000000000062" t="0.75000000000000189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73"/>
          <c:y val="1.7743976179560302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Резанко!$B$15</c:f>
              <c:strCache>
                <c:ptCount val="1"/>
                <c:pt idx="0">
                  <c:v>69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val>
            <c:numRef>
              <c:f>Резанко!$B$16:$B$66</c:f>
              <c:numCache>
                <c:formatCode>0.00</c:formatCode>
                <c:ptCount val="51"/>
                <c:pt idx="0">
                  <c:v>43.55</c:v>
                </c:pt>
                <c:pt idx="1">
                  <c:v>42.09</c:v>
                </c:pt>
                <c:pt idx="2">
                  <c:v>42.53</c:v>
                </c:pt>
                <c:pt idx="3">
                  <c:v>41.88</c:v>
                </c:pt>
                <c:pt idx="4">
                  <c:v>42.02</c:v>
                </c:pt>
                <c:pt idx="5">
                  <c:v>41.85</c:v>
                </c:pt>
                <c:pt idx="6">
                  <c:v>41.75</c:v>
                </c:pt>
                <c:pt idx="7">
                  <c:v>42.46</c:v>
                </c:pt>
                <c:pt idx="8">
                  <c:v>42.15</c:v>
                </c:pt>
                <c:pt idx="9">
                  <c:v>41.8</c:v>
                </c:pt>
                <c:pt idx="10">
                  <c:v>42.16</c:v>
                </c:pt>
                <c:pt idx="11">
                  <c:v>41.86</c:v>
                </c:pt>
                <c:pt idx="12">
                  <c:v>41.72</c:v>
                </c:pt>
                <c:pt idx="13">
                  <c:v>41.72</c:v>
                </c:pt>
                <c:pt idx="14">
                  <c:v>41.87</c:v>
                </c:pt>
                <c:pt idx="15">
                  <c:v>41.66</c:v>
                </c:pt>
                <c:pt idx="16">
                  <c:v>41.77</c:v>
                </c:pt>
                <c:pt idx="17">
                  <c:v>41.79</c:v>
                </c:pt>
                <c:pt idx="18">
                  <c:v>41.66</c:v>
                </c:pt>
                <c:pt idx="19">
                  <c:v>41.65</c:v>
                </c:pt>
                <c:pt idx="20">
                  <c:v>42.2</c:v>
                </c:pt>
                <c:pt idx="21">
                  <c:v>41.67</c:v>
                </c:pt>
                <c:pt idx="22">
                  <c:v>41.74</c:v>
                </c:pt>
                <c:pt idx="23">
                  <c:v>42.07</c:v>
                </c:pt>
                <c:pt idx="24">
                  <c:v>41.9</c:v>
                </c:pt>
                <c:pt idx="25">
                  <c:v>41.63</c:v>
                </c:pt>
                <c:pt idx="26">
                  <c:v>41.6</c:v>
                </c:pt>
                <c:pt idx="27">
                  <c:v>41.82</c:v>
                </c:pt>
                <c:pt idx="28">
                  <c:v>41.89</c:v>
                </c:pt>
                <c:pt idx="29">
                  <c:v>41.79</c:v>
                </c:pt>
                <c:pt idx="30">
                  <c:v>41.86</c:v>
                </c:pt>
                <c:pt idx="31">
                  <c:v>41.93</c:v>
                </c:pt>
                <c:pt idx="32">
                  <c:v>42.06</c:v>
                </c:pt>
                <c:pt idx="33">
                  <c:v>41.99</c:v>
                </c:pt>
                <c:pt idx="34">
                  <c:v>41.82</c:v>
                </c:pt>
                <c:pt idx="35">
                  <c:v>41.92</c:v>
                </c:pt>
                <c:pt idx="36">
                  <c:v>41.77</c:v>
                </c:pt>
                <c:pt idx="37">
                  <c:v>42.07</c:v>
                </c:pt>
                <c:pt idx="38">
                  <c:v>42.16</c:v>
                </c:pt>
              </c:numCache>
            </c:numRef>
          </c:val>
        </c:ser>
        <c:ser>
          <c:idx val="1"/>
          <c:order val="1"/>
          <c:tx>
            <c:strRef>
              <c:f>Резанко!$C$15</c:f>
              <c:strCache>
                <c:ptCount val="1"/>
                <c:pt idx="0">
                  <c:v>4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Резанко!$C$16:$C$66</c:f>
              <c:numCache>
                <c:formatCode>0.00</c:formatCode>
                <c:ptCount val="51"/>
                <c:pt idx="0">
                  <c:v>43.22</c:v>
                </c:pt>
                <c:pt idx="1">
                  <c:v>42.1</c:v>
                </c:pt>
                <c:pt idx="2">
                  <c:v>41.96</c:v>
                </c:pt>
                <c:pt idx="3">
                  <c:v>42.53</c:v>
                </c:pt>
                <c:pt idx="4">
                  <c:v>41.67</c:v>
                </c:pt>
                <c:pt idx="5">
                  <c:v>41.59</c:v>
                </c:pt>
                <c:pt idx="6">
                  <c:v>41.42</c:v>
                </c:pt>
                <c:pt idx="7">
                  <c:v>41.52</c:v>
                </c:pt>
                <c:pt idx="8">
                  <c:v>42</c:v>
                </c:pt>
                <c:pt idx="9">
                  <c:v>41.6</c:v>
                </c:pt>
                <c:pt idx="10">
                  <c:v>41.84</c:v>
                </c:pt>
                <c:pt idx="11">
                  <c:v>41.57</c:v>
                </c:pt>
                <c:pt idx="12">
                  <c:v>41.73</c:v>
                </c:pt>
                <c:pt idx="13">
                  <c:v>41.53</c:v>
                </c:pt>
                <c:pt idx="14">
                  <c:v>41.53</c:v>
                </c:pt>
                <c:pt idx="15">
                  <c:v>41.75</c:v>
                </c:pt>
                <c:pt idx="16">
                  <c:v>41.73</c:v>
                </c:pt>
                <c:pt idx="17">
                  <c:v>41.89</c:v>
                </c:pt>
                <c:pt idx="18">
                  <c:v>42.07</c:v>
                </c:pt>
                <c:pt idx="19">
                  <c:v>41.8</c:v>
                </c:pt>
                <c:pt idx="20">
                  <c:v>41.7</c:v>
                </c:pt>
                <c:pt idx="21">
                  <c:v>41.8</c:v>
                </c:pt>
                <c:pt idx="22">
                  <c:v>41.64</c:v>
                </c:pt>
                <c:pt idx="23">
                  <c:v>41.79</c:v>
                </c:pt>
                <c:pt idx="24">
                  <c:v>41.94</c:v>
                </c:pt>
                <c:pt idx="25">
                  <c:v>41.79</c:v>
                </c:pt>
                <c:pt idx="26">
                  <c:v>41.7</c:v>
                </c:pt>
                <c:pt idx="27">
                  <c:v>41.8</c:v>
                </c:pt>
                <c:pt idx="28">
                  <c:v>42.11</c:v>
                </c:pt>
                <c:pt idx="29">
                  <c:v>41.9</c:v>
                </c:pt>
                <c:pt idx="30">
                  <c:v>41.77</c:v>
                </c:pt>
                <c:pt idx="31">
                  <c:v>41.95</c:v>
                </c:pt>
                <c:pt idx="32">
                  <c:v>41.93</c:v>
                </c:pt>
                <c:pt idx="33">
                  <c:v>41.69</c:v>
                </c:pt>
                <c:pt idx="34">
                  <c:v>41.77</c:v>
                </c:pt>
                <c:pt idx="35">
                  <c:v>41.75</c:v>
                </c:pt>
                <c:pt idx="36">
                  <c:v>41.59</c:v>
                </c:pt>
                <c:pt idx="37">
                  <c:v>41.71</c:v>
                </c:pt>
                <c:pt idx="38">
                  <c:v>41.73</c:v>
                </c:pt>
                <c:pt idx="39">
                  <c:v>42.4</c:v>
                </c:pt>
                <c:pt idx="40">
                  <c:v>41.62</c:v>
                </c:pt>
                <c:pt idx="41">
                  <c:v>43.19</c:v>
                </c:pt>
              </c:numCache>
            </c:numRef>
          </c:val>
        </c:ser>
        <c:ser>
          <c:idx val="2"/>
          <c:order val="2"/>
          <c:tx>
            <c:strRef>
              <c:f>Резанко!$D$15</c:f>
              <c:strCache>
                <c:ptCount val="1"/>
                <c:pt idx="0">
                  <c:v>13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val>
            <c:numRef>
              <c:f>Резанко!$D$16:$D$66</c:f>
              <c:numCache>
                <c:formatCode>0.00</c:formatCode>
                <c:ptCount val="51"/>
                <c:pt idx="0">
                  <c:v>43.13</c:v>
                </c:pt>
                <c:pt idx="1">
                  <c:v>42.41</c:v>
                </c:pt>
                <c:pt idx="2">
                  <c:v>41.76</c:v>
                </c:pt>
                <c:pt idx="3">
                  <c:v>41.71</c:v>
                </c:pt>
                <c:pt idx="4">
                  <c:v>41.49</c:v>
                </c:pt>
                <c:pt idx="5">
                  <c:v>41.52</c:v>
                </c:pt>
                <c:pt idx="6">
                  <c:v>41.89</c:v>
                </c:pt>
                <c:pt idx="7">
                  <c:v>41.82</c:v>
                </c:pt>
                <c:pt idx="8">
                  <c:v>41.73</c:v>
                </c:pt>
                <c:pt idx="9">
                  <c:v>42.61</c:v>
                </c:pt>
                <c:pt idx="10">
                  <c:v>41.85</c:v>
                </c:pt>
                <c:pt idx="11">
                  <c:v>42.05</c:v>
                </c:pt>
                <c:pt idx="12">
                  <c:v>41.88</c:v>
                </c:pt>
                <c:pt idx="13">
                  <c:v>41.96</c:v>
                </c:pt>
                <c:pt idx="14">
                  <c:v>41.79</c:v>
                </c:pt>
                <c:pt idx="15">
                  <c:v>41.92</c:v>
                </c:pt>
                <c:pt idx="16">
                  <c:v>42.8</c:v>
                </c:pt>
                <c:pt idx="17">
                  <c:v>42.5</c:v>
                </c:pt>
                <c:pt idx="18">
                  <c:v>41.96</c:v>
                </c:pt>
                <c:pt idx="19">
                  <c:v>41.93</c:v>
                </c:pt>
                <c:pt idx="20">
                  <c:v>41.76</c:v>
                </c:pt>
                <c:pt idx="21">
                  <c:v>41.78</c:v>
                </c:pt>
                <c:pt idx="22">
                  <c:v>41.77</c:v>
                </c:pt>
                <c:pt idx="23">
                  <c:v>41.77</c:v>
                </c:pt>
                <c:pt idx="24">
                  <c:v>41.72</c:v>
                </c:pt>
                <c:pt idx="25">
                  <c:v>41.74</c:v>
                </c:pt>
                <c:pt idx="26">
                  <c:v>41.66</c:v>
                </c:pt>
                <c:pt idx="27">
                  <c:v>41.64</c:v>
                </c:pt>
                <c:pt idx="28">
                  <c:v>41.75</c:v>
                </c:pt>
                <c:pt idx="29">
                  <c:v>41.55</c:v>
                </c:pt>
                <c:pt idx="30">
                  <c:v>41.68</c:v>
                </c:pt>
                <c:pt idx="31">
                  <c:v>42.53</c:v>
                </c:pt>
                <c:pt idx="32">
                  <c:v>41.94</c:v>
                </c:pt>
                <c:pt idx="33">
                  <c:v>41.49</c:v>
                </c:pt>
                <c:pt idx="34">
                  <c:v>41.42</c:v>
                </c:pt>
                <c:pt idx="35">
                  <c:v>41.3</c:v>
                </c:pt>
                <c:pt idx="36">
                  <c:v>41.84</c:v>
                </c:pt>
                <c:pt idx="37">
                  <c:v>41.99</c:v>
                </c:pt>
                <c:pt idx="38">
                  <c:v>41.48</c:v>
                </c:pt>
                <c:pt idx="39">
                  <c:v>42.08</c:v>
                </c:pt>
                <c:pt idx="40">
                  <c:v>41.89</c:v>
                </c:pt>
                <c:pt idx="41">
                  <c:v>41.62</c:v>
                </c:pt>
                <c:pt idx="42">
                  <c:v>42.27</c:v>
                </c:pt>
                <c:pt idx="43">
                  <c:v>41.36</c:v>
                </c:pt>
                <c:pt idx="44">
                  <c:v>41.89</c:v>
                </c:pt>
                <c:pt idx="45">
                  <c:v>41.44</c:v>
                </c:pt>
                <c:pt idx="46">
                  <c:v>41.32</c:v>
                </c:pt>
                <c:pt idx="47">
                  <c:v>41.92</c:v>
                </c:pt>
                <c:pt idx="48">
                  <c:v>41.96</c:v>
                </c:pt>
                <c:pt idx="49">
                  <c:v>41.67</c:v>
                </c:pt>
                <c:pt idx="50">
                  <c:v>41.66</c:v>
                </c:pt>
              </c:numCache>
            </c:numRef>
          </c:val>
        </c:ser>
        <c:ser>
          <c:idx val="3"/>
          <c:order val="3"/>
          <c:tx>
            <c:strRef>
              <c:f>Резанко!$E$15</c:f>
              <c:strCache>
                <c:ptCount val="1"/>
                <c:pt idx="0">
                  <c:v>4</c:v>
                </c:pt>
              </c:strCache>
            </c:strRef>
          </c:tx>
          <c:marker>
            <c:symbol val="none"/>
          </c:marker>
          <c:val>
            <c:numRef>
              <c:f>Резанко!$E$16:$E$66</c:f>
              <c:numCache>
                <c:formatCode>0.00</c:formatCode>
                <c:ptCount val="51"/>
                <c:pt idx="0">
                  <c:v>42.87</c:v>
                </c:pt>
                <c:pt idx="1">
                  <c:v>41.68</c:v>
                </c:pt>
                <c:pt idx="2">
                  <c:v>42.56</c:v>
                </c:pt>
                <c:pt idx="3">
                  <c:v>41.62</c:v>
                </c:pt>
                <c:pt idx="4">
                  <c:v>41.5</c:v>
                </c:pt>
                <c:pt idx="5">
                  <c:v>41.35</c:v>
                </c:pt>
                <c:pt idx="6">
                  <c:v>41.52</c:v>
                </c:pt>
                <c:pt idx="7">
                  <c:v>41.65</c:v>
                </c:pt>
                <c:pt idx="8">
                  <c:v>42.87</c:v>
                </c:pt>
                <c:pt idx="9">
                  <c:v>41.65</c:v>
                </c:pt>
                <c:pt idx="10">
                  <c:v>41.76</c:v>
                </c:pt>
                <c:pt idx="11">
                  <c:v>41.79</c:v>
                </c:pt>
                <c:pt idx="12">
                  <c:v>41.47</c:v>
                </c:pt>
                <c:pt idx="13">
                  <c:v>41.62</c:v>
                </c:pt>
                <c:pt idx="14">
                  <c:v>41.5</c:v>
                </c:pt>
                <c:pt idx="15">
                  <c:v>41.57</c:v>
                </c:pt>
                <c:pt idx="16">
                  <c:v>42.14</c:v>
                </c:pt>
                <c:pt idx="17">
                  <c:v>41.75</c:v>
                </c:pt>
                <c:pt idx="18">
                  <c:v>41.75</c:v>
                </c:pt>
                <c:pt idx="19">
                  <c:v>41.6</c:v>
                </c:pt>
                <c:pt idx="20">
                  <c:v>41.7</c:v>
                </c:pt>
                <c:pt idx="21">
                  <c:v>41.53</c:v>
                </c:pt>
                <c:pt idx="22">
                  <c:v>41.57</c:v>
                </c:pt>
                <c:pt idx="23">
                  <c:v>41.44</c:v>
                </c:pt>
                <c:pt idx="24">
                  <c:v>41.67</c:v>
                </c:pt>
                <c:pt idx="25">
                  <c:v>41.69</c:v>
                </c:pt>
                <c:pt idx="26">
                  <c:v>41.69</c:v>
                </c:pt>
                <c:pt idx="27">
                  <c:v>41.54</c:v>
                </c:pt>
              </c:numCache>
            </c:numRef>
          </c:val>
        </c:ser>
        <c:ser>
          <c:idx val="4"/>
          <c:order val="4"/>
          <c:tx>
            <c:strRef>
              <c:f>Резанко!$F$15</c:f>
              <c:strCache>
                <c:ptCount val="1"/>
                <c:pt idx="0">
                  <c:v>10</c:v>
                </c:pt>
              </c:strCache>
            </c:strRef>
          </c:tx>
          <c:marker>
            <c:symbol val="none"/>
          </c:marker>
          <c:val>
            <c:numRef>
              <c:f>Резанко!$F$16:$F$66</c:f>
              <c:numCache>
                <c:formatCode>General</c:formatCode>
                <c:ptCount val="51"/>
                <c:pt idx="0">
                  <c:v>43</c:v>
                </c:pt>
                <c:pt idx="1">
                  <c:v>41.84</c:v>
                </c:pt>
                <c:pt idx="2">
                  <c:v>41.88</c:v>
                </c:pt>
                <c:pt idx="3">
                  <c:v>41.97</c:v>
                </c:pt>
                <c:pt idx="4">
                  <c:v>42.75</c:v>
                </c:pt>
                <c:pt idx="5">
                  <c:v>41.76</c:v>
                </c:pt>
                <c:pt idx="6">
                  <c:v>41.69</c:v>
                </c:pt>
                <c:pt idx="7">
                  <c:v>41.73</c:v>
                </c:pt>
                <c:pt idx="8">
                  <c:v>41.98</c:v>
                </c:pt>
                <c:pt idx="9">
                  <c:v>41.73</c:v>
                </c:pt>
                <c:pt idx="10">
                  <c:v>41.64</c:v>
                </c:pt>
                <c:pt idx="11">
                  <c:v>41.58</c:v>
                </c:pt>
                <c:pt idx="12">
                  <c:v>41.69</c:v>
                </c:pt>
                <c:pt idx="13">
                  <c:v>41.82</c:v>
                </c:pt>
                <c:pt idx="14">
                  <c:v>41.88</c:v>
                </c:pt>
                <c:pt idx="15">
                  <c:v>41.92</c:v>
                </c:pt>
                <c:pt idx="16">
                  <c:v>41.86</c:v>
                </c:pt>
                <c:pt idx="17">
                  <c:v>41.66</c:v>
                </c:pt>
                <c:pt idx="18">
                  <c:v>42.19</c:v>
                </c:pt>
                <c:pt idx="19">
                  <c:v>41.61</c:v>
                </c:pt>
                <c:pt idx="20">
                  <c:v>41.77</c:v>
                </c:pt>
                <c:pt idx="21">
                  <c:v>41.64</c:v>
                </c:pt>
                <c:pt idx="22">
                  <c:v>41.51</c:v>
                </c:pt>
                <c:pt idx="23">
                  <c:v>41.67</c:v>
                </c:pt>
                <c:pt idx="24">
                  <c:v>42.17</c:v>
                </c:pt>
                <c:pt idx="25">
                  <c:v>41.43</c:v>
                </c:pt>
                <c:pt idx="26">
                  <c:v>41.35</c:v>
                </c:pt>
                <c:pt idx="27">
                  <c:v>41.65</c:v>
                </c:pt>
                <c:pt idx="28">
                  <c:v>41.54</c:v>
                </c:pt>
                <c:pt idx="29">
                  <c:v>41.74</c:v>
                </c:pt>
                <c:pt idx="30">
                  <c:v>41.68</c:v>
                </c:pt>
                <c:pt idx="31">
                  <c:v>41.62</c:v>
                </c:pt>
                <c:pt idx="32">
                  <c:v>41.73</c:v>
                </c:pt>
                <c:pt idx="33">
                  <c:v>41.59</c:v>
                </c:pt>
                <c:pt idx="34">
                  <c:v>41.65</c:v>
                </c:pt>
                <c:pt idx="35">
                  <c:v>41.79</c:v>
                </c:pt>
                <c:pt idx="36">
                  <c:v>41.7</c:v>
                </c:pt>
                <c:pt idx="37">
                  <c:v>41.76</c:v>
                </c:pt>
                <c:pt idx="38">
                  <c:v>41.95</c:v>
                </c:pt>
                <c:pt idx="39">
                  <c:v>41.64</c:v>
                </c:pt>
                <c:pt idx="40">
                  <c:v>41.69</c:v>
                </c:pt>
              </c:numCache>
            </c:numRef>
          </c:val>
        </c:ser>
        <c:marker val="1"/>
        <c:axId val="188872192"/>
        <c:axId val="188873728"/>
      </c:lineChart>
      <c:catAx>
        <c:axId val="188872192"/>
        <c:scaling>
          <c:orientation val="minMax"/>
        </c:scaling>
        <c:axPos val="b"/>
        <c:numFmt formatCode="General" sourceLinked="1"/>
        <c:majorTickMark val="none"/>
        <c:tickLblPos val="nextTo"/>
        <c:crossAx val="188873728"/>
        <c:crosses val="autoZero"/>
        <c:auto val="1"/>
        <c:lblAlgn val="ctr"/>
        <c:lblOffset val="100"/>
      </c:catAx>
      <c:valAx>
        <c:axId val="188873728"/>
        <c:scaling>
          <c:orientation val="minMax"/>
          <c:max val="44"/>
          <c:min val="40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188872192"/>
        <c:crosses val="autoZero"/>
        <c:crossBetween val="between"/>
        <c:majorUnit val="1"/>
      </c:valAx>
    </c:plotArea>
    <c:legend>
      <c:legendPos val="b"/>
      <c:layout/>
    </c:legend>
    <c:plotVisOnly val="1"/>
    <c:dispBlanksAs val="gap"/>
  </c:chart>
  <c:printSettings>
    <c:headerFooter/>
    <c:pageMargins b="0.75000000000000144" l="0.70000000000000062" r="0.70000000000000062" t="0.75000000000000144" header="0.30000000000000032" footer="0.30000000000000032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51"/>
          <c:y val="1.7743976179560302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Загорулько!$B$15</c:f>
              <c:strCache>
                <c:ptCount val="1"/>
                <c:pt idx="0">
                  <c:v>8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val>
            <c:numRef>
              <c:f>Загорулько!$B$16:$B$81</c:f>
              <c:numCache>
                <c:formatCode>0.00</c:formatCode>
                <c:ptCount val="66"/>
                <c:pt idx="0">
                  <c:v>42.9</c:v>
                </c:pt>
                <c:pt idx="1">
                  <c:v>42.25</c:v>
                </c:pt>
                <c:pt idx="2">
                  <c:v>43.8</c:v>
                </c:pt>
                <c:pt idx="3">
                  <c:v>42.06</c:v>
                </c:pt>
                <c:pt idx="4">
                  <c:v>42.08</c:v>
                </c:pt>
                <c:pt idx="5">
                  <c:v>42.18</c:v>
                </c:pt>
                <c:pt idx="6">
                  <c:v>41.85</c:v>
                </c:pt>
                <c:pt idx="7">
                  <c:v>41.8</c:v>
                </c:pt>
                <c:pt idx="8">
                  <c:v>42.27</c:v>
                </c:pt>
                <c:pt idx="9">
                  <c:v>41.87</c:v>
                </c:pt>
                <c:pt idx="10">
                  <c:v>42.01</c:v>
                </c:pt>
                <c:pt idx="11">
                  <c:v>42.54</c:v>
                </c:pt>
                <c:pt idx="12">
                  <c:v>41.89</c:v>
                </c:pt>
                <c:pt idx="13">
                  <c:v>41.71</c:v>
                </c:pt>
                <c:pt idx="14">
                  <c:v>41.79</c:v>
                </c:pt>
                <c:pt idx="15">
                  <c:v>41.64</c:v>
                </c:pt>
                <c:pt idx="16">
                  <c:v>41.71</c:v>
                </c:pt>
                <c:pt idx="17">
                  <c:v>41.7</c:v>
                </c:pt>
                <c:pt idx="18">
                  <c:v>41.74</c:v>
                </c:pt>
                <c:pt idx="19">
                  <c:v>41.72</c:v>
                </c:pt>
                <c:pt idx="20">
                  <c:v>41.79</c:v>
                </c:pt>
                <c:pt idx="21">
                  <c:v>41.76</c:v>
                </c:pt>
                <c:pt idx="22">
                  <c:v>41.89</c:v>
                </c:pt>
                <c:pt idx="23">
                  <c:v>42.02</c:v>
                </c:pt>
                <c:pt idx="24">
                  <c:v>41.88</c:v>
                </c:pt>
                <c:pt idx="25">
                  <c:v>41.85</c:v>
                </c:pt>
                <c:pt idx="26">
                  <c:v>42.41</c:v>
                </c:pt>
                <c:pt idx="27">
                  <c:v>42.41</c:v>
                </c:pt>
                <c:pt idx="28">
                  <c:v>42.18</c:v>
                </c:pt>
                <c:pt idx="29">
                  <c:v>42.02</c:v>
                </c:pt>
                <c:pt idx="30">
                  <c:v>42.15</c:v>
                </c:pt>
                <c:pt idx="31">
                  <c:v>42.2</c:v>
                </c:pt>
                <c:pt idx="32">
                  <c:v>42.02</c:v>
                </c:pt>
                <c:pt idx="33">
                  <c:v>42.01</c:v>
                </c:pt>
                <c:pt idx="34">
                  <c:v>41.98</c:v>
                </c:pt>
                <c:pt idx="35">
                  <c:v>42.51</c:v>
                </c:pt>
                <c:pt idx="36">
                  <c:v>42.23</c:v>
                </c:pt>
                <c:pt idx="37">
                  <c:v>41.97</c:v>
                </c:pt>
                <c:pt idx="38">
                  <c:v>42.63</c:v>
                </c:pt>
                <c:pt idx="39">
                  <c:v>41.99</c:v>
                </c:pt>
                <c:pt idx="40">
                  <c:v>42.21</c:v>
                </c:pt>
                <c:pt idx="41">
                  <c:v>42.43</c:v>
                </c:pt>
                <c:pt idx="42">
                  <c:v>41.92</c:v>
                </c:pt>
                <c:pt idx="43">
                  <c:v>41.98</c:v>
                </c:pt>
                <c:pt idx="44">
                  <c:v>41.69</c:v>
                </c:pt>
                <c:pt idx="45">
                  <c:v>41.71</c:v>
                </c:pt>
                <c:pt idx="46">
                  <c:v>41.91</c:v>
                </c:pt>
                <c:pt idx="47">
                  <c:v>41.88</c:v>
                </c:pt>
                <c:pt idx="48">
                  <c:v>42.18</c:v>
                </c:pt>
                <c:pt idx="49">
                  <c:v>41.95</c:v>
                </c:pt>
                <c:pt idx="50">
                  <c:v>42.09</c:v>
                </c:pt>
                <c:pt idx="51">
                  <c:v>42.66</c:v>
                </c:pt>
                <c:pt idx="52">
                  <c:v>42.85</c:v>
                </c:pt>
                <c:pt idx="53">
                  <c:v>42.62</c:v>
                </c:pt>
              </c:numCache>
            </c:numRef>
          </c:val>
        </c:ser>
        <c:ser>
          <c:idx val="1"/>
          <c:order val="1"/>
          <c:tx>
            <c:strRef>
              <c:f>Загорулько!$C$15</c:f>
              <c:strCache>
                <c:ptCount val="1"/>
                <c:pt idx="0">
                  <c:v>7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Загорулько!$C$16:$C$81</c:f>
              <c:numCache>
                <c:formatCode>0.00</c:formatCode>
                <c:ptCount val="66"/>
                <c:pt idx="0">
                  <c:v>45.06</c:v>
                </c:pt>
                <c:pt idx="1">
                  <c:v>42.67</c:v>
                </c:pt>
                <c:pt idx="2">
                  <c:v>42.29</c:v>
                </c:pt>
                <c:pt idx="3">
                  <c:v>42.74</c:v>
                </c:pt>
                <c:pt idx="4">
                  <c:v>42.28</c:v>
                </c:pt>
                <c:pt idx="5">
                  <c:v>42.03</c:v>
                </c:pt>
                <c:pt idx="6">
                  <c:v>42.14</c:v>
                </c:pt>
                <c:pt idx="7">
                  <c:v>42.37</c:v>
                </c:pt>
                <c:pt idx="8">
                  <c:v>42.31</c:v>
                </c:pt>
                <c:pt idx="9">
                  <c:v>42.03</c:v>
                </c:pt>
                <c:pt idx="10">
                  <c:v>41.99</c:v>
                </c:pt>
                <c:pt idx="11">
                  <c:v>43.44</c:v>
                </c:pt>
                <c:pt idx="12">
                  <c:v>42.18</c:v>
                </c:pt>
                <c:pt idx="13">
                  <c:v>42.17</c:v>
                </c:pt>
              </c:numCache>
            </c:numRef>
          </c:val>
        </c:ser>
        <c:ser>
          <c:idx val="2"/>
          <c:order val="2"/>
          <c:tx>
            <c:strRef>
              <c:f>Загорулько!$D$15</c:f>
              <c:strCache>
                <c:ptCount val="1"/>
                <c:pt idx="0">
                  <c:v>8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val>
            <c:numRef>
              <c:f>Загорулько!$D$16:$D$81</c:f>
              <c:numCache>
                <c:formatCode>0.00</c:formatCode>
                <c:ptCount val="66"/>
                <c:pt idx="0">
                  <c:v>43.5</c:v>
                </c:pt>
                <c:pt idx="1">
                  <c:v>42.26</c:v>
                </c:pt>
                <c:pt idx="2">
                  <c:v>42.77</c:v>
                </c:pt>
                <c:pt idx="3">
                  <c:v>42.03</c:v>
                </c:pt>
                <c:pt idx="4">
                  <c:v>42.78</c:v>
                </c:pt>
                <c:pt idx="5">
                  <c:v>42.33</c:v>
                </c:pt>
                <c:pt idx="6">
                  <c:v>41.86</c:v>
                </c:pt>
                <c:pt idx="7">
                  <c:v>41.82</c:v>
                </c:pt>
                <c:pt idx="8">
                  <c:v>42.1</c:v>
                </c:pt>
                <c:pt idx="9">
                  <c:v>42.15</c:v>
                </c:pt>
                <c:pt idx="10">
                  <c:v>42.31</c:v>
                </c:pt>
                <c:pt idx="11">
                  <c:v>42.28</c:v>
                </c:pt>
                <c:pt idx="12">
                  <c:v>42.35</c:v>
                </c:pt>
                <c:pt idx="13">
                  <c:v>41.88</c:v>
                </c:pt>
                <c:pt idx="14">
                  <c:v>42.24</c:v>
                </c:pt>
                <c:pt idx="15">
                  <c:v>41.9</c:v>
                </c:pt>
                <c:pt idx="16">
                  <c:v>42.16</c:v>
                </c:pt>
                <c:pt idx="17">
                  <c:v>41.89</c:v>
                </c:pt>
                <c:pt idx="18">
                  <c:v>41.91</c:v>
                </c:pt>
                <c:pt idx="19">
                  <c:v>41.76</c:v>
                </c:pt>
                <c:pt idx="20">
                  <c:v>41.79</c:v>
                </c:pt>
                <c:pt idx="21">
                  <c:v>41.68</c:v>
                </c:pt>
                <c:pt idx="22">
                  <c:v>41.86</c:v>
                </c:pt>
                <c:pt idx="23">
                  <c:v>43.53</c:v>
                </c:pt>
                <c:pt idx="24">
                  <c:v>42.15</c:v>
                </c:pt>
                <c:pt idx="25">
                  <c:v>41.78</c:v>
                </c:pt>
                <c:pt idx="26">
                  <c:v>42.04</c:v>
                </c:pt>
                <c:pt idx="27">
                  <c:v>42.07</c:v>
                </c:pt>
                <c:pt idx="28">
                  <c:v>42.25</c:v>
                </c:pt>
                <c:pt idx="29">
                  <c:v>41.71</c:v>
                </c:pt>
                <c:pt idx="30">
                  <c:v>42.07</c:v>
                </c:pt>
                <c:pt idx="31">
                  <c:v>41.76</c:v>
                </c:pt>
                <c:pt idx="32">
                  <c:v>41.94</c:v>
                </c:pt>
                <c:pt idx="33">
                  <c:v>41.95</c:v>
                </c:pt>
                <c:pt idx="34">
                  <c:v>42.13</c:v>
                </c:pt>
                <c:pt idx="35">
                  <c:v>41.9</c:v>
                </c:pt>
                <c:pt idx="36">
                  <c:v>42.41</c:v>
                </c:pt>
                <c:pt idx="37">
                  <c:v>41.87</c:v>
                </c:pt>
                <c:pt idx="38">
                  <c:v>42.09</c:v>
                </c:pt>
                <c:pt idx="39">
                  <c:v>41.87</c:v>
                </c:pt>
                <c:pt idx="40">
                  <c:v>42.01</c:v>
                </c:pt>
                <c:pt idx="41">
                  <c:v>41.89</c:v>
                </c:pt>
                <c:pt idx="42">
                  <c:v>42.01</c:v>
                </c:pt>
                <c:pt idx="43">
                  <c:v>42.55</c:v>
                </c:pt>
                <c:pt idx="44">
                  <c:v>41.79</c:v>
                </c:pt>
                <c:pt idx="45">
                  <c:v>42.11</c:v>
                </c:pt>
                <c:pt idx="46">
                  <c:v>41.77</c:v>
                </c:pt>
                <c:pt idx="47">
                  <c:v>42.03</c:v>
                </c:pt>
                <c:pt idx="48">
                  <c:v>42.44</c:v>
                </c:pt>
                <c:pt idx="49">
                  <c:v>42.04</c:v>
                </c:pt>
                <c:pt idx="50">
                  <c:v>42.21</c:v>
                </c:pt>
                <c:pt idx="51">
                  <c:v>42.07</c:v>
                </c:pt>
                <c:pt idx="52">
                  <c:v>41.93</c:v>
                </c:pt>
                <c:pt idx="53">
                  <c:v>41.99</c:v>
                </c:pt>
                <c:pt idx="54">
                  <c:v>42.02</c:v>
                </c:pt>
                <c:pt idx="55">
                  <c:v>42.04</c:v>
                </c:pt>
                <c:pt idx="56">
                  <c:v>41.96</c:v>
                </c:pt>
                <c:pt idx="57">
                  <c:v>41.84</c:v>
                </c:pt>
                <c:pt idx="58">
                  <c:v>41.83</c:v>
                </c:pt>
                <c:pt idx="59">
                  <c:v>41.8</c:v>
                </c:pt>
                <c:pt idx="60">
                  <c:v>41.9</c:v>
                </c:pt>
                <c:pt idx="61">
                  <c:v>41.95</c:v>
                </c:pt>
                <c:pt idx="62">
                  <c:v>41.85</c:v>
                </c:pt>
                <c:pt idx="63">
                  <c:v>42.47</c:v>
                </c:pt>
                <c:pt idx="64">
                  <c:v>41.73</c:v>
                </c:pt>
                <c:pt idx="65">
                  <c:v>41.74</c:v>
                </c:pt>
              </c:numCache>
            </c:numRef>
          </c:val>
        </c:ser>
        <c:ser>
          <c:idx val="3"/>
          <c:order val="3"/>
          <c:tx>
            <c:strRef>
              <c:f>Загорулько!$E$15</c:f>
              <c:strCache>
                <c:ptCount val="1"/>
                <c:pt idx="0">
                  <c:v>7</c:v>
                </c:pt>
              </c:strCache>
            </c:strRef>
          </c:tx>
          <c:marker>
            <c:symbol val="none"/>
          </c:marker>
          <c:val>
            <c:numRef>
              <c:f>Загорулько!$E$16:$E$81</c:f>
              <c:numCache>
                <c:formatCode>0.00</c:formatCode>
                <c:ptCount val="66"/>
                <c:pt idx="0">
                  <c:v>44.9</c:v>
                </c:pt>
                <c:pt idx="1">
                  <c:v>42.29</c:v>
                </c:pt>
                <c:pt idx="2">
                  <c:v>42.3</c:v>
                </c:pt>
                <c:pt idx="3">
                  <c:v>42.06</c:v>
                </c:pt>
                <c:pt idx="4">
                  <c:v>42.06</c:v>
                </c:pt>
                <c:pt idx="5">
                  <c:v>42.12</c:v>
                </c:pt>
                <c:pt idx="6">
                  <c:v>42.05</c:v>
                </c:pt>
                <c:pt idx="7">
                  <c:v>42.2</c:v>
                </c:pt>
                <c:pt idx="8">
                  <c:v>42.15</c:v>
                </c:pt>
                <c:pt idx="9">
                  <c:v>42.43</c:v>
                </c:pt>
                <c:pt idx="10">
                  <c:v>42.27</c:v>
                </c:pt>
              </c:numCache>
            </c:numRef>
          </c:val>
        </c:ser>
        <c:ser>
          <c:idx val="4"/>
          <c:order val="4"/>
          <c:tx>
            <c:strRef>
              <c:f>Загорулько!$F$15</c:f>
              <c:strCache>
                <c:ptCount val="1"/>
                <c:pt idx="0">
                  <c:v>69</c:v>
                </c:pt>
              </c:strCache>
            </c:strRef>
          </c:tx>
          <c:marker>
            <c:symbol val="none"/>
          </c:marker>
          <c:val>
            <c:numRef>
              <c:f>Загорулько!$F$16:$F$81</c:f>
              <c:numCache>
                <c:formatCode>General</c:formatCode>
                <c:ptCount val="66"/>
                <c:pt idx="0">
                  <c:v>44.18</c:v>
                </c:pt>
                <c:pt idx="1">
                  <c:v>43.03</c:v>
                </c:pt>
                <c:pt idx="2">
                  <c:v>42.26</c:v>
                </c:pt>
                <c:pt idx="3">
                  <c:v>42.1</c:v>
                </c:pt>
                <c:pt idx="4">
                  <c:v>42.36</c:v>
                </c:pt>
                <c:pt idx="5">
                  <c:v>42.19</c:v>
                </c:pt>
                <c:pt idx="6">
                  <c:v>43.13</c:v>
                </c:pt>
                <c:pt idx="7">
                  <c:v>42.22</c:v>
                </c:pt>
                <c:pt idx="8">
                  <c:v>42.41</c:v>
                </c:pt>
                <c:pt idx="9">
                  <c:v>42.22</c:v>
                </c:pt>
                <c:pt idx="10">
                  <c:v>42.54</c:v>
                </c:pt>
                <c:pt idx="11">
                  <c:v>42.54</c:v>
                </c:pt>
                <c:pt idx="12">
                  <c:v>42.2</c:v>
                </c:pt>
                <c:pt idx="13">
                  <c:v>42.03</c:v>
                </c:pt>
                <c:pt idx="14">
                  <c:v>42.16</c:v>
                </c:pt>
                <c:pt idx="15">
                  <c:v>43.12</c:v>
                </c:pt>
                <c:pt idx="16">
                  <c:v>42.17</c:v>
                </c:pt>
                <c:pt idx="17">
                  <c:v>42.45</c:v>
                </c:pt>
                <c:pt idx="18">
                  <c:v>42.19</c:v>
                </c:pt>
                <c:pt idx="19">
                  <c:v>42.29</c:v>
                </c:pt>
                <c:pt idx="20">
                  <c:v>42.06</c:v>
                </c:pt>
                <c:pt idx="21">
                  <c:v>42.7</c:v>
                </c:pt>
                <c:pt idx="22">
                  <c:v>42.99</c:v>
                </c:pt>
                <c:pt idx="23">
                  <c:v>42.29</c:v>
                </c:pt>
                <c:pt idx="24">
                  <c:v>42.16</c:v>
                </c:pt>
                <c:pt idx="25">
                  <c:v>42.17</c:v>
                </c:pt>
                <c:pt idx="26">
                  <c:v>42.23</c:v>
                </c:pt>
                <c:pt idx="27">
                  <c:v>42.48</c:v>
                </c:pt>
                <c:pt idx="28">
                  <c:v>42.09</c:v>
                </c:pt>
                <c:pt idx="29">
                  <c:v>42.21</c:v>
                </c:pt>
                <c:pt idx="30">
                  <c:v>42.36</c:v>
                </c:pt>
                <c:pt idx="31">
                  <c:v>42.09</c:v>
                </c:pt>
                <c:pt idx="32">
                  <c:v>42.19</c:v>
                </c:pt>
                <c:pt idx="33">
                  <c:v>42.22</c:v>
                </c:pt>
                <c:pt idx="34">
                  <c:v>42.07</c:v>
                </c:pt>
                <c:pt idx="35">
                  <c:v>42.02</c:v>
                </c:pt>
                <c:pt idx="36">
                  <c:v>42.12</c:v>
                </c:pt>
                <c:pt idx="37">
                  <c:v>41.94</c:v>
                </c:pt>
                <c:pt idx="38">
                  <c:v>41.98</c:v>
                </c:pt>
                <c:pt idx="39">
                  <c:v>41.9</c:v>
                </c:pt>
                <c:pt idx="40">
                  <c:v>42.13</c:v>
                </c:pt>
                <c:pt idx="41">
                  <c:v>42.76</c:v>
                </c:pt>
                <c:pt idx="42">
                  <c:v>42.25</c:v>
                </c:pt>
                <c:pt idx="43">
                  <c:v>41.8</c:v>
                </c:pt>
                <c:pt idx="44">
                  <c:v>42.15</c:v>
                </c:pt>
                <c:pt idx="45">
                  <c:v>42.97</c:v>
                </c:pt>
                <c:pt idx="46">
                  <c:v>42.08</c:v>
                </c:pt>
                <c:pt idx="47">
                  <c:v>42.2</c:v>
                </c:pt>
                <c:pt idx="48">
                  <c:v>42.56</c:v>
                </c:pt>
                <c:pt idx="49">
                  <c:v>42.05</c:v>
                </c:pt>
                <c:pt idx="50">
                  <c:v>42.28</c:v>
                </c:pt>
                <c:pt idx="51">
                  <c:v>43.52</c:v>
                </c:pt>
                <c:pt idx="52">
                  <c:v>42.38</c:v>
                </c:pt>
                <c:pt idx="53">
                  <c:v>42.18</c:v>
                </c:pt>
                <c:pt idx="54">
                  <c:v>43.04</c:v>
                </c:pt>
              </c:numCache>
            </c:numRef>
          </c:val>
        </c:ser>
        <c:marker val="1"/>
        <c:axId val="172636032"/>
        <c:axId val="172637568"/>
      </c:lineChart>
      <c:catAx>
        <c:axId val="172636032"/>
        <c:scaling>
          <c:orientation val="minMax"/>
        </c:scaling>
        <c:axPos val="b"/>
        <c:numFmt formatCode="General" sourceLinked="1"/>
        <c:majorTickMark val="none"/>
        <c:tickLblPos val="nextTo"/>
        <c:crossAx val="172637568"/>
        <c:crosses val="autoZero"/>
        <c:auto val="1"/>
        <c:lblAlgn val="ctr"/>
        <c:lblOffset val="100"/>
      </c:catAx>
      <c:valAx>
        <c:axId val="172637568"/>
        <c:scaling>
          <c:orientation val="minMax"/>
          <c:max val="44"/>
          <c:min val="40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172636032"/>
        <c:crosses val="autoZero"/>
        <c:crossBetween val="between"/>
        <c:majorUnit val="1"/>
      </c:valAx>
    </c:plotArea>
    <c:legend>
      <c:legendPos val="b"/>
      <c:layout/>
    </c:legend>
    <c:plotVisOnly val="1"/>
    <c:dispBlanksAs val="gap"/>
  </c:chart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62"/>
          <c:y val="1.7743976179560302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Купцов!$B$15</c:f>
              <c:strCache>
                <c:ptCount val="1"/>
                <c:pt idx="0">
                  <c:v>4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val>
            <c:numRef>
              <c:f>Купцов!$B$16:$B$61</c:f>
              <c:numCache>
                <c:formatCode>0.00</c:formatCode>
                <c:ptCount val="46"/>
                <c:pt idx="0">
                  <c:v>44.35</c:v>
                </c:pt>
                <c:pt idx="1">
                  <c:v>43.25</c:v>
                </c:pt>
                <c:pt idx="2">
                  <c:v>43.07</c:v>
                </c:pt>
                <c:pt idx="3">
                  <c:v>42.17</c:v>
                </c:pt>
                <c:pt idx="4">
                  <c:v>42.17</c:v>
                </c:pt>
                <c:pt idx="5">
                  <c:v>42.9</c:v>
                </c:pt>
                <c:pt idx="6">
                  <c:v>42.47</c:v>
                </c:pt>
                <c:pt idx="7">
                  <c:v>42.05</c:v>
                </c:pt>
                <c:pt idx="8">
                  <c:v>42.09</c:v>
                </c:pt>
                <c:pt idx="9">
                  <c:v>42.01</c:v>
                </c:pt>
                <c:pt idx="10">
                  <c:v>42.16</c:v>
                </c:pt>
                <c:pt idx="11">
                  <c:v>41.97</c:v>
                </c:pt>
                <c:pt idx="12">
                  <c:v>41.97</c:v>
                </c:pt>
                <c:pt idx="13">
                  <c:v>41.88</c:v>
                </c:pt>
                <c:pt idx="14">
                  <c:v>42.16</c:v>
                </c:pt>
                <c:pt idx="15">
                  <c:v>42.36</c:v>
                </c:pt>
                <c:pt idx="16">
                  <c:v>41.99</c:v>
                </c:pt>
                <c:pt idx="17">
                  <c:v>41.96</c:v>
                </c:pt>
                <c:pt idx="18">
                  <c:v>41.97</c:v>
                </c:pt>
                <c:pt idx="19">
                  <c:v>41.85</c:v>
                </c:pt>
                <c:pt idx="20">
                  <c:v>42.48</c:v>
                </c:pt>
                <c:pt idx="21">
                  <c:v>42.13</c:v>
                </c:pt>
                <c:pt idx="22">
                  <c:v>42.32</c:v>
                </c:pt>
                <c:pt idx="23">
                  <c:v>42.27</c:v>
                </c:pt>
                <c:pt idx="24">
                  <c:v>42.48</c:v>
                </c:pt>
                <c:pt idx="25">
                  <c:v>41.93</c:v>
                </c:pt>
                <c:pt idx="26">
                  <c:v>42</c:v>
                </c:pt>
                <c:pt idx="27">
                  <c:v>42.05</c:v>
                </c:pt>
                <c:pt idx="28">
                  <c:v>42.02</c:v>
                </c:pt>
                <c:pt idx="29">
                  <c:v>41.79</c:v>
                </c:pt>
                <c:pt idx="30">
                  <c:v>42.09</c:v>
                </c:pt>
                <c:pt idx="31">
                  <c:v>41.92</c:v>
                </c:pt>
                <c:pt idx="32">
                  <c:v>42.32</c:v>
                </c:pt>
                <c:pt idx="33">
                  <c:v>42.05</c:v>
                </c:pt>
                <c:pt idx="34">
                  <c:v>42.19</c:v>
                </c:pt>
                <c:pt idx="35">
                  <c:v>42.01</c:v>
                </c:pt>
              </c:numCache>
            </c:numRef>
          </c:val>
        </c:ser>
        <c:ser>
          <c:idx val="1"/>
          <c:order val="1"/>
          <c:tx>
            <c:strRef>
              <c:f>Купцов!$C$15</c:f>
              <c:strCache>
                <c:ptCount val="1"/>
                <c:pt idx="0">
                  <c:v>2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Купцов!$C$16:$C$61</c:f>
              <c:numCache>
                <c:formatCode>0.00</c:formatCode>
                <c:ptCount val="46"/>
                <c:pt idx="0">
                  <c:v>45.57</c:v>
                </c:pt>
                <c:pt idx="1">
                  <c:v>42.78</c:v>
                </c:pt>
                <c:pt idx="2">
                  <c:v>42.76</c:v>
                </c:pt>
                <c:pt idx="3">
                  <c:v>42.44</c:v>
                </c:pt>
                <c:pt idx="4">
                  <c:v>42.14</c:v>
                </c:pt>
                <c:pt idx="5">
                  <c:v>42.4</c:v>
                </c:pt>
                <c:pt idx="6">
                  <c:v>42.51</c:v>
                </c:pt>
                <c:pt idx="7">
                  <c:v>42.18</c:v>
                </c:pt>
                <c:pt idx="8">
                  <c:v>42.38</c:v>
                </c:pt>
                <c:pt idx="9">
                  <c:v>42.74</c:v>
                </c:pt>
                <c:pt idx="10">
                  <c:v>42.33</c:v>
                </c:pt>
                <c:pt idx="11">
                  <c:v>42.88</c:v>
                </c:pt>
                <c:pt idx="12">
                  <c:v>42.1</c:v>
                </c:pt>
                <c:pt idx="13">
                  <c:v>42.06</c:v>
                </c:pt>
                <c:pt idx="14">
                  <c:v>42.11</c:v>
                </c:pt>
                <c:pt idx="15">
                  <c:v>43.25</c:v>
                </c:pt>
                <c:pt idx="16">
                  <c:v>42.45</c:v>
                </c:pt>
                <c:pt idx="17">
                  <c:v>42.31</c:v>
                </c:pt>
                <c:pt idx="18">
                  <c:v>43.25</c:v>
                </c:pt>
                <c:pt idx="19">
                  <c:v>42.03</c:v>
                </c:pt>
                <c:pt idx="20">
                  <c:v>43.59</c:v>
                </c:pt>
                <c:pt idx="21">
                  <c:v>41.98</c:v>
                </c:pt>
                <c:pt idx="22">
                  <c:v>42.23</c:v>
                </c:pt>
                <c:pt idx="23">
                  <c:v>42.27</c:v>
                </c:pt>
                <c:pt idx="24">
                  <c:v>42.24</c:v>
                </c:pt>
                <c:pt idx="25">
                  <c:v>42.32</c:v>
                </c:pt>
                <c:pt idx="26">
                  <c:v>42.35</c:v>
                </c:pt>
                <c:pt idx="27">
                  <c:v>42.29</c:v>
                </c:pt>
                <c:pt idx="28">
                  <c:v>42.71</c:v>
                </c:pt>
                <c:pt idx="29">
                  <c:v>42.57</c:v>
                </c:pt>
                <c:pt idx="30">
                  <c:v>42.36</c:v>
                </c:pt>
                <c:pt idx="31">
                  <c:v>42.22</c:v>
                </c:pt>
                <c:pt idx="32">
                  <c:v>42.51</c:v>
                </c:pt>
                <c:pt idx="33">
                  <c:v>43.79</c:v>
                </c:pt>
                <c:pt idx="34">
                  <c:v>43.44</c:v>
                </c:pt>
              </c:numCache>
            </c:numRef>
          </c:val>
        </c:ser>
        <c:ser>
          <c:idx val="2"/>
          <c:order val="2"/>
          <c:tx>
            <c:strRef>
              <c:f>Купцов!$D$15</c:f>
              <c:strCache>
                <c:ptCount val="1"/>
                <c:pt idx="0">
                  <c:v>21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val>
            <c:numRef>
              <c:f>Купцов!$D$16:$D$61</c:f>
              <c:numCache>
                <c:formatCode>0.00</c:formatCode>
                <c:ptCount val="46"/>
                <c:pt idx="0">
                  <c:v>43.92</c:v>
                </c:pt>
                <c:pt idx="1">
                  <c:v>42.5</c:v>
                </c:pt>
                <c:pt idx="2">
                  <c:v>42.56</c:v>
                </c:pt>
                <c:pt idx="3">
                  <c:v>43.63</c:v>
                </c:pt>
                <c:pt idx="4">
                  <c:v>42.35</c:v>
                </c:pt>
                <c:pt idx="5">
                  <c:v>42.13</c:v>
                </c:pt>
                <c:pt idx="6">
                  <c:v>42.37</c:v>
                </c:pt>
                <c:pt idx="7">
                  <c:v>42.3</c:v>
                </c:pt>
                <c:pt idx="8">
                  <c:v>42.71</c:v>
                </c:pt>
                <c:pt idx="9">
                  <c:v>42.01</c:v>
                </c:pt>
                <c:pt idx="10">
                  <c:v>42.27</c:v>
                </c:pt>
                <c:pt idx="11">
                  <c:v>42.66</c:v>
                </c:pt>
                <c:pt idx="12">
                  <c:v>43.41</c:v>
                </c:pt>
                <c:pt idx="13">
                  <c:v>42.03</c:v>
                </c:pt>
                <c:pt idx="14">
                  <c:v>42.44</c:v>
                </c:pt>
                <c:pt idx="15">
                  <c:v>43.25</c:v>
                </c:pt>
                <c:pt idx="16">
                  <c:v>42.53</c:v>
                </c:pt>
                <c:pt idx="17">
                  <c:v>42.03</c:v>
                </c:pt>
                <c:pt idx="18">
                  <c:v>43.86</c:v>
                </c:pt>
                <c:pt idx="19">
                  <c:v>42.72</c:v>
                </c:pt>
                <c:pt idx="20">
                  <c:v>42.51</c:v>
                </c:pt>
                <c:pt idx="21">
                  <c:v>43.21</c:v>
                </c:pt>
                <c:pt idx="22">
                  <c:v>42.34</c:v>
                </c:pt>
                <c:pt idx="23">
                  <c:v>42.46</c:v>
                </c:pt>
                <c:pt idx="24">
                  <c:v>42.12</c:v>
                </c:pt>
                <c:pt idx="25">
                  <c:v>42.19</c:v>
                </c:pt>
                <c:pt idx="26">
                  <c:v>42.02</c:v>
                </c:pt>
                <c:pt idx="27">
                  <c:v>42.32</c:v>
                </c:pt>
                <c:pt idx="28">
                  <c:v>42.55</c:v>
                </c:pt>
                <c:pt idx="29">
                  <c:v>43.17</c:v>
                </c:pt>
                <c:pt idx="30">
                  <c:v>42.52</c:v>
                </c:pt>
                <c:pt idx="31">
                  <c:v>42.37</c:v>
                </c:pt>
                <c:pt idx="32">
                  <c:v>42.07</c:v>
                </c:pt>
                <c:pt idx="33">
                  <c:v>44.5</c:v>
                </c:pt>
                <c:pt idx="34">
                  <c:v>42.96</c:v>
                </c:pt>
                <c:pt idx="35">
                  <c:v>42.42</c:v>
                </c:pt>
                <c:pt idx="36">
                  <c:v>42.35</c:v>
                </c:pt>
                <c:pt idx="37">
                  <c:v>42.37</c:v>
                </c:pt>
                <c:pt idx="38">
                  <c:v>42.07</c:v>
                </c:pt>
                <c:pt idx="39">
                  <c:v>42.6</c:v>
                </c:pt>
                <c:pt idx="40">
                  <c:v>42.28</c:v>
                </c:pt>
                <c:pt idx="41">
                  <c:v>42.61</c:v>
                </c:pt>
                <c:pt idx="42">
                  <c:v>43.72</c:v>
                </c:pt>
                <c:pt idx="43">
                  <c:v>42.19</c:v>
                </c:pt>
                <c:pt idx="44">
                  <c:v>42.42</c:v>
                </c:pt>
                <c:pt idx="45">
                  <c:v>44.16</c:v>
                </c:pt>
              </c:numCache>
            </c:numRef>
          </c:val>
        </c:ser>
        <c:ser>
          <c:idx val="3"/>
          <c:order val="3"/>
          <c:tx>
            <c:strRef>
              <c:f>Купцов!$E$15</c:f>
              <c:strCache>
                <c:ptCount val="1"/>
                <c:pt idx="0">
                  <c:v>3</c:v>
                </c:pt>
              </c:strCache>
            </c:strRef>
          </c:tx>
          <c:marker>
            <c:symbol val="none"/>
          </c:marker>
          <c:val>
            <c:numRef>
              <c:f>Купцов!$E$16:$E$61</c:f>
              <c:numCache>
                <c:formatCode>0.00</c:formatCode>
                <c:ptCount val="46"/>
                <c:pt idx="0">
                  <c:v>44.28</c:v>
                </c:pt>
                <c:pt idx="1">
                  <c:v>42.37</c:v>
                </c:pt>
                <c:pt idx="2">
                  <c:v>42.96</c:v>
                </c:pt>
                <c:pt idx="3">
                  <c:v>42.1</c:v>
                </c:pt>
                <c:pt idx="4">
                  <c:v>42.38</c:v>
                </c:pt>
                <c:pt idx="5">
                  <c:v>42.19</c:v>
                </c:pt>
                <c:pt idx="6">
                  <c:v>42.22</c:v>
                </c:pt>
                <c:pt idx="7">
                  <c:v>41.98</c:v>
                </c:pt>
                <c:pt idx="8">
                  <c:v>42.07</c:v>
                </c:pt>
                <c:pt idx="9">
                  <c:v>42.78</c:v>
                </c:pt>
                <c:pt idx="10">
                  <c:v>42.38</c:v>
                </c:pt>
                <c:pt idx="11">
                  <c:v>43.2</c:v>
                </c:pt>
                <c:pt idx="12">
                  <c:v>42.03</c:v>
                </c:pt>
                <c:pt idx="13">
                  <c:v>41.9</c:v>
                </c:pt>
                <c:pt idx="14">
                  <c:v>42.02</c:v>
                </c:pt>
                <c:pt idx="15">
                  <c:v>42.13</c:v>
                </c:pt>
                <c:pt idx="16">
                  <c:v>41.86</c:v>
                </c:pt>
                <c:pt idx="17">
                  <c:v>41.66</c:v>
                </c:pt>
                <c:pt idx="18">
                  <c:v>41.82</c:v>
                </c:pt>
                <c:pt idx="19">
                  <c:v>43.47</c:v>
                </c:pt>
                <c:pt idx="20">
                  <c:v>42.55</c:v>
                </c:pt>
                <c:pt idx="21">
                  <c:v>42.92</c:v>
                </c:pt>
                <c:pt idx="22">
                  <c:v>42.25</c:v>
                </c:pt>
                <c:pt idx="23">
                  <c:v>43.33</c:v>
                </c:pt>
                <c:pt idx="24">
                  <c:v>42.58</c:v>
                </c:pt>
                <c:pt idx="25">
                  <c:v>42.22</c:v>
                </c:pt>
                <c:pt idx="26">
                  <c:v>42.42</c:v>
                </c:pt>
                <c:pt idx="27">
                  <c:v>42.1</c:v>
                </c:pt>
                <c:pt idx="28">
                  <c:v>42.05</c:v>
                </c:pt>
                <c:pt idx="29">
                  <c:v>42.04</c:v>
                </c:pt>
                <c:pt idx="30">
                  <c:v>41.96</c:v>
                </c:pt>
                <c:pt idx="31">
                  <c:v>42.16</c:v>
                </c:pt>
                <c:pt idx="32">
                  <c:v>42.32</c:v>
                </c:pt>
                <c:pt idx="33">
                  <c:v>41.87</c:v>
                </c:pt>
                <c:pt idx="34">
                  <c:v>42.31</c:v>
                </c:pt>
                <c:pt idx="35">
                  <c:v>42.29</c:v>
                </c:pt>
                <c:pt idx="36">
                  <c:v>42.16</c:v>
                </c:pt>
                <c:pt idx="37">
                  <c:v>42.09</c:v>
                </c:pt>
                <c:pt idx="38">
                  <c:v>42.22</c:v>
                </c:pt>
              </c:numCache>
            </c:numRef>
          </c:val>
        </c:ser>
        <c:ser>
          <c:idx val="4"/>
          <c:order val="4"/>
          <c:tx>
            <c:strRef>
              <c:f>Купцов!$F$15</c:f>
              <c:strCache>
                <c:ptCount val="1"/>
                <c:pt idx="0">
                  <c:v>7</c:v>
                </c:pt>
              </c:strCache>
            </c:strRef>
          </c:tx>
          <c:marker>
            <c:symbol val="none"/>
          </c:marker>
          <c:val>
            <c:numRef>
              <c:f>Купцов!$F$16:$F$61</c:f>
              <c:numCache>
                <c:formatCode>General</c:formatCode>
                <c:ptCount val="46"/>
                <c:pt idx="0">
                  <c:v>44.91</c:v>
                </c:pt>
                <c:pt idx="1">
                  <c:v>42.25</c:v>
                </c:pt>
                <c:pt idx="2">
                  <c:v>42.73</c:v>
                </c:pt>
                <c:pt idx="3">
                  <c:v>42.78</c:v>
                </c:pt>
                <c:pt idx="4">
                  <c:v>42.14</c:v>
                </c:pt>
                <c:pt idx="5">
                  <c:v>42.32</c:v>
                </c:pt>
                <c:pt idx="6">
                  <c:v>42.4</c:v>
                </c:pt>
                <c:pt idx="7">
                  <c:v>42.18</c:v>
                </c:pt>
                <c:pt idx="8">
                  <c:v>42.04</c:v>
                </c:pt>
                <c:pt idx="9">
                  <c:v>42.16</c:v>
                </c:pt>
                <c:pt idx="10">
                  <c:v>42.3</c:v>
                </c:pt>
                <c:pt idx="11">
                  <c:v>42.21</c:v>
                </c:pt>
                <c:pt idx="12">
                  <c:v>42.68</c:v>
                </c:pt>
                <c:pt idx="13">
                  <c:v>42.3</c:v>
                </c:pt>
                <c:pt idx="14">
                  <c:v>42.2</c:v>
                </c:pt>
                <c:pt idx="15">
                  <c:v>41.95</c:v>
                </c:pt>
                <c:pt idx="16">
                  <c:v>41.93</c:v>
                </c:pt>
                <c:pt idx="17">
                  <c:v>42.06</c:v>
                </c:pt>
                <c:pt idx="18">
                  <c:v>42.01</c:v>
                </c:pt>
                <c:pt idx="19">
                  <c:v>41.89</c:v>
                </c:pt>
                <c:pt idx="20">
                  <c:v>42.05</c:v>
                </c:pt>
                <c:pt idx="21">
                  <c:v>41.92</c:v>
                </c:pt>
                <c:pt idx="22">
                  <c:v>41.8</c:v>
                </c:pt>
                <c:pt idx="23">
                  <c:v>41.89</c:v>
                </c:pt>
                <c:pt idx="24">
                  <c:v>42.17</c:v>
                </c:pt>
                <c:pt idx="25">
                  <c:v>41.99</c:v>
                </c:pt>
                <c:pt idx="26">
                  <c:v>42.35</c:v>
                </c:pt>
                <c:pt idx="27">
                  <c:v>42.4</c:v>
                </c:pt>
                <c:pt idx="28">
                  <c:v>42.18</c:v>
                </c:pt>
                <c:pt idx="29">
                  <c:v>42.19</c:v>
                </c:pt>
                <c:pt idx="30">
                  <c:v>42.16</c:v>
                </c:pt>
                <c:pt idx="31">
                  <c:v>41.6</c:v>
                </c:pt>
                <c:pt idx="32">
                  <c:v>42.94</c:v>
                </c:pt>
                <c:pt idx="33">
                  <c:v>41.72</c:v>
                </c:pt>
                <c:pt idx="34">
                  <c:v>41.99</c:v>
                </c:pt>
                <c:pt idx="35">
                  <c:v>42.53</c:v>
                </c:pt>
                <c:pt idx="36">
                  <c:v>42.37</c:v>
                </c:pt>
                <c:pt idx="37">
                  <c:v>42.92</c:v>
                </c:pt>
                <c:pt idx="38">
                  <c:v>42.41</c:v>
                </c:pt>
                <c:pt idx="39">
                  <c:v>42.83</c:v>
                </c:pt>
                <c:pt idx="40">
                  <c:v>42.14</c:v>
                </c:pt>
                <c:pt idx="41">
                  <c:v>42.89</c:v>
                </c:pt>
              </c:numCache>
            </c:numRef>
          </c:val>
        </c:ser>
        <c:marker val="1"/>
        <c:axId val="187318656"/>
        <c:axId val="187320192"/>
      </c:lineChart>
      <c:catAx>
        <c:axId val="187318656"/>
        <c:scaling>
          <c:orientation val="minMax"/>
        </c:scaling>
        <c:axPos val="b"/>
        <c:numFmt formatCode="General" sourceLinked="1"/>
        <c:majorTickMark val="none"/>
        <c:tickLblPos val="nextTo"/>
        <c:crossAx val="187320192"/>
        <c:crosses val="autoZero"/>
        <c:auto val="1"/>
        <c:lblAlgn val="ctr"/>
        <c:lblOffset val="100"/>
      </c:catAx>
      <c:valAx>
        <c:axId val="187320192"/>
        <c:scaling>
          <c:orientation val="minMax"/>
          <c:max val="45"/>
          <c:min val="41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187318656"/>
        <c:crosses val="autoZero"/>
        <c:crossBetween val="between"/>
        <c:majorUnit val="1"/>
      </c:valAx>
    </c:plotArea>
    <c:legend>
      <c:legendPos val="b"/>
      <c:layout/>
    </c:legend>
    <c:plotVisOnly val="1"/>
    <c:dispBlanksAs val="gap"/>
  </c:chart>
  <c:printSettings>
    <c:headerFooter/>
    <c:pageMargins b="0.75000000000000122" l="0.70000000000000062" r="0.70000000000000062" t="0.75000000000000122" header="0.30000000000000032" footer="0.30000000000000032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51"/>
          <c:y val="1.7743976179560302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Сериченко!$B$15</c:f>
              <c:strCache>
                <c:ptCount val="1"/>
                <c:pt idx="0">
                  <c:v>1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val>
            <c:numRef>
              <c:f>Сериченко!$B$16:$B$69</c:f>
              <c:numCache>
                <c:formatCode>0.00</c:formatCode>
                <c:ptCount val="54"/>
                <c:pt idx="0">
                  <c:v>44.54</c:v>
                </c:pt>
                <c:pt idx="1">
                  <c:v>43.25</c:v>
                </c:pt>
                <c:pt idx="2">
                  <c:v>43.4</c:v>
                </c:pt>
                <c:pt idx="3">
                  <c:v>42.19</c:v>
                </c:pt>
                <c:pt idx="4">
                  <c:v>42.23</c:v>
                </c:pt>
                <c:pt idx="5">
                  <c:v>42.52</c:v>
                </c:pt>
                <c:pt idx="6">
                  <c:v>42.42</c:v>
                </c:pt>
                <c:pt idx="7">
                  <c:v>42.4</c:v>
                </c:pt>
                <c:pt idx="8">
                  <c:v>42.17</c:v>
                </c:pt>
                <c:pt idx="9">
                  <c:v>42.2</c:v>
                </c:pt>
                <c:pt idx="10">
                  <c:v>42.1</c:v>
                </c:pt>
                <c:pt idx="11">
                  <c:v>42.22</c:v>
                </c:pt>
                <c:pt idx="12">
                  <c:v>41.99</c:v>
                </c:pt>
                <c:pt idx="13">
                  <c:v>42.36</c:v>
                </c:pt>
                <c:pt idx="14">
                  <c:v>42.4</c:v>
                </c:pt>
                <c:pt idx="15">
                  <c:v>42.25</c:v>
                </c:pt>
                <c:pt idx="16">
                  <c:v>42.43</c:v>
                </c:pt>
                <c:pt idx="17">
                  <c:v>42.13</c:v>
                </c:pt>
                <c:pt idx="18">
                  <c:v>42.02</c:v>
                </c:pt>
                <c:pt idx="19">
                  <c:v>41.95</c:v>
                </c:pt>
                <c:pt idx="20">
                  <c:v>41.72</c:v>
                </c:pt>
                <c:pt idx="21">
                  <c:v>42.31</c:v>
                </c:pt>
                <c:pt idx="22">
                  <c:v>42.16</c:v>
                </c:pt>
                <c:pt idx="23">
                  <c:v>41.99</c:v>
                </c:pt>
                <c:pt idx="24">
                  <c:v>42.2</c:v>
                </c:pt>
                <c:pt idx="25">
                  <c:v>41.93</c:v>
                </c:pt>
                <c:pt idx="26">
                  <c:v>41.89</c:v>
                </c:pt>
                <c:pt idx="27">
                  <c:v>42.12</c:v>
                </c:pt>
                <c:pt idx="28">
                  <c:v>42.09</c:v>
                </c:pt>
                <c:pt idx="29">
                  <c:v>42.06</c:v>
                </c:pt>
                <c:pt idx="30">
                  <c:v>42.44</c:v>
                </c:pt>
                <c:pt idx="31">
                  <c:v>42.25</c:v>
                </c:pt>
                <c:pt idx="32">
                  <c:v>41.97</c:v>
                </c:pt>
                <c:pt idx="33">
                  <c:v>41.96</c:v>
                </c:pt>
                <c:pt idx="34">
                  <c:v>42.05</c:v>
                </c:pt>
                <c:pt idx="35">
                  <c:v>42.07</c:v>
                </c:pt>
                <c:pt idx="36">
                  <c:v>41.98</c:v>
                </c:pt>
                <c:pt idx="37">
                  <c:v>42.35</c:v>
                </c:pt>
                <c:pt idx="38">
                  <c:v>42.44</c:v>
                </c:pt>
                <c:pt idx="39">
                  <c:v>42.24</c:v>
                </c:pt>
                <c:pt idx="40">
                  <c:v>42.13</c:v>
                </c:pt>
                <c:pt idx="41">
                  <c:v>42.37</c:v>
                </c:pt>
              </c:numCache>
            </c:numRef>
          </c:val>
        </c:ser>
        <c:ser>
          <c:idx val="1"/>
          <c:order val="1"/>
          <c:tx>
            <c:strRef>
              <c:f>Сериченко!$C$15</c:f>
              <c:strCache>
                <c:ptCount val="1"/>
                <c:pt idx="0">
                  <c:v>33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Сериченко!$C$16:$C$69</c:f>
              <c:numCache>
                <c:formatCode>0.00</c:formatCode>
                <c:ptCount val="54"/>
                <c:pt idx="0">
                  <c:v>43.15</c:v>
                </c:pt>
                <c:pt idx="1">
                  <c:v>42.28</c:v>
                </c:pt>
                <c:pt idx="2">
                  <c:v>42.47</c:v>
                </c:pt>
                <c:pt idx="3">
                  <c:v>42.42</c:v>
                </c:pt>
                <c:pt idx="4">
                  <c:v>42.56</c:v>
                </c:pt>
                <c:pt idx="5">
                  <c:v>42.82</c:v>
                </c:pt>
                <c:pt idx="6">
                  <c:v>42.92</c:v>
                </c:pt>
                <c:pt idx="7">
                  <c:v>42.95</c:v>
                </c:pt>
                <c:pt idx="8">
                  <c:v>42.41</c:v>
                </c:pt>
                <c:pt idx="9">
                  <c:v>42.34</c:v>
                </c:pt>
                <c:pt idx="10">
                  <c:v>42.85</c:v>
                </c:pt>
                <c:pt idx="11">
                  <c:v>43.72</c:v>
                </c:pt>
                <c:pt idx="12">
                  <c:v>44.24</c:v>
                </c:pt>
                <c:pt idx="13">
                  <c:v>42.63</c:v>
                </c:pt>
                <c:pt idx="14">
                  <c:v>42.45</c:v>
                </c:pt>
                <c:pt idx="15">
                  <c:v>42.59</c:v>
                </c:pt>
                <c:pt idx="16">
                  <c:v>42.87</c:v>
                </c:pt>
                <c:pt idx="17">
                  <c:v>42.67</c:v>
                </c:pt>
                <c:pt idx="18">
                  <c:v>42.58</c:v>
                </c:pt>
                <c:pt idx="19">
                  <c:v>43.09</c:v>
                </c:pt>
                <c:pt idx="20">
                  <c:v>43.04</c:v>
                </c:pt>
                <c:pt idx="21">
                  <c:v>42.79</c:v>
                </c:pt>
                <c:pt idx="22">
                  <c:v>43.56</c:v>
                </c:pt>
                <c:pt idx="23">
                  <c:v>43.03</c:v>
                </c:pt>
                <c:pt idx="24">
                  <c:v>44.13</c:v>
                </c:pt>
                <c:pt idx="25">
                  <c:v>43.13</c:v>
                </c:pt>
                <c:pt idx="26">
                  <c:v>43.09</c:v>
                </c:pt>
                <c:pt idx="27">
                  <c:v>42.72</c:v>
                </c:pt>
                <c:pt idx="28">
                  <c:v>44.39</c:v>
                </c:pt>
                <c:pt idx="29">
                  <c:v>42.52</c:v>
                </c:pt>
                <c:pt idx="30">
                  <c:v>43.87</c:v>
                </c:pt>
                <c:pt idx="31">
                  <c:v>43.1</c:v>
                </c:pt>
                <c:pt idx="32">
                  <c:v>43.49</c:v>
                </c:pt>
                <c:pt idx="33">
                  <c:v>43.24</c:v>
                </c:pt>
                <c:pt idx="34">
                  <c:v>42.98</c:v>
                </c:pt>
              </c:numCache>
            </c:numRef>
          </c:val>
        </c:ser>
        <c:ser>
          <c:idx val="2"/>
          <c:order val="2"/>
          <c:tx>
            <c:strRef>
              <c:f>Сериченко!$D$15</c:f>
              <c:strCache>
                <c:ptCount val="1"/>
                <c:pt idx="0">
                  <c:v>7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val>
            <c:numRef>
              <c:f>Сериченко!$D$16:$D$69</c:f>
              <c:numCache>
                <c:formatCode>0.00</c:formatCode>
                <c:ptCount val="54"/>
                <c:pt idx="0">
                  <c:v>45.11</c:v>
                </c:pt>
                <c:pt idx="1">
                  <c:v>42.49</c:v>
                </c:pt>
                <c:pt idx="2">
                  <c:v>42.27</c:v>
                </c:pt>
                <c:pt idx="3">
                  <c:v>42.77</c:v>
                </c:pt>
                <c:pt idx="4">
                  <c:v>42.25</c:v>
                </c:pt>
                <c:pt idx="5">
                  <c:v>42.01</c:v>
                </c:pt>
                <c:pt idx="6">
                  <c:v>42.15</c:v>
                </c:pt>
                <c:pt idx="7">
                  <c:v>45.28</c:v>
                </c:pt>
                <c:pt idx="8">
                  <c:v>42.4</c:v>
                </c:pt>
                <c:pt idx="9">
                  <c:v>42.2</c:v>
                </c:pt>
                <c:pt idx="10">
                  <c:v>44.3</c:v>
                </c:pt>
                <c:pt idx="11">
                  <c:v>44.13</c:v>
                </c:pt>
                <c:pt idx="12">
                  <c:v>43.38</c:v>
                </c:pt>
                <c:pt idx="13">
                  <c:v>42.08</c:v>
                </c:pt>
                <c:pt idx="14">
                  <c:v>42.27</c:v>
                </c:pt>
                <c:pt idx="15">
                  <c:v>42.49</c:v>
                </c:pt>
                <c:pt idx="16">
                  <c:v>42.22</c:v>
                </c:pt>
                <c:pt idx="17">
                  <c:v>43.39</c:v>
                </c:pt>
                <c:pt idx="18">
                  <c:v>42.19</c:v>
                </c:pt>
                <c:pt idx="19">
                  <c:v>42.17</c:v>
                </c:pt>
                <c:pt idx="20">
                  <c:v>42.11</c:v>
                </c:pt>
                <c:pt idx="21">
                  <c:v>42.55</c:v>
                </c:pt>
                <c:pt idx="22">
                  <c:v>42.35</c:v>
                </c:pt>
                <c:pt idx="23">
                  <c:v>42.14</c:v>
                </c:pt>
                <c:pt idx="24">
                  <c:v>41.97</c:v>
                </c:pt>
                <c:pt idx="25">
                  <c:v>43.02</c:v>
                </c:pt>
                <c:pt idx="26">
                  <c:v>42.47</c:v>
                </c:pt>
                <c:pt idx="27">
                  <c:v>41.83</c:v>
                </c:pt>
                <c:pt idx="28">
                  <c:v>42.25</c:v>
                </c:pt>
                <c:pt idx="29">
                  <c:v>42.5</c:v>
                </c:pt>
                <c:pt idx="30">
                  <c:v>42.81</c:v>
                </c:pt>
                <c:pt idx="31">
                  <c:v>42.37</c:v>
                </c:pt>
                <c:pt idx="32">
                  <c:v>42.24</c:v>
                </c:pt>
                <c:pt idx="33">
                  <c:v>42.95</c:v>
                </c:pt>
                <c:pt idx="34">
                  <c:v>42.55</c:v>
                </c:pt>
                <c:pt idx="35">
                  <c:v>42.55</c:v>
                </c:pt>
                <c:pt idx="36">
                  <c:v>42.15</c:v>
                </c:pt>
                <c:pt idx="37">
                  <c:v>42.3</c:v>
                </c:pt>
                <c:pt idx="38">
                  <c:v>42.24</c:v>
                </c:pt>
                <c:pt idx="39">
                  <c:v>42.15</c:v>
                </c:pt>
                <c:pt idx="40">
                  <c:v>42.55</c:v>
                </c:pt>
                <c:pt idx="41">
                  <c:v>42.15</c:v>
                </c:pt>
                <c:pt idx="42">
                  <c:v>41.92</c:v>
                </c:pt>
                <c:pt idx="43">
                  <c:v>41.99</c:v>
                </c:pt>
                <c:pt idx="44">
                  <c:v>41.94</c:v>
                </c:pt>
                <c:pt idx="45">
                  <c:v>42.37</c:v>
                </c:pt>
                <c:pt idx="46">
                  <c:v>42.1</c:v>
                </c:pt>
                <c:pt idx="47">
                  <c:v>42.82</c:v>
                </c:pt>
                <c:pt idx="48">
                  <c:v>42.38</c:v>
                </c:pt>
                <c:pt idx="49">
                  <c:v>42.33</c:v>
                </c:pt>
                <c:pt idx="50">
                  <c:v>42.25</c:v>
                </c:pt>
                <c:pt idx="51">
                  <c:v>43.6</c:v>
                </c:pt>
                <c:pt idx="52">
                  <c:v>41.88</c:v>
                </c:pt>
                <c:pt idx="53">
                  <c:v>42.24</c:v>
                </c:pt>
              </c:numCache>
            </c:numRef>
          </c:val>
        </c:ser>
        <c:ser>
          <c:idx val="3"/>
          <c:order val="3"/>
          <c:tx>
            <c:strRef>
              <c:f>Сериченко!$E$15</c:f>
              <c:strCache>
                <c:ptCount val="1"/>
                <c:pt idx="0">
                  <c:v>13</c:v>
                </c:pt>
              </c:strCache>
            </c:strRef>
          </c:tx>
          <c:marker>
            <c:symbol val="none"/>
          </c:marker>
          <c:val>
            <c:numRef>
              <c:f>Сериченко!$E$16:$E$69</c:f>
              <c:numCache>
                <c:formatCode>0.00</c:formatCode>
                <c:ptCount val="54"/>
                <c:pt idx="0">
                  <c:v>44.29</c:v>
                </c:pt>
                <c:pt idx="1">
                  <c:v>42.25</c:v>
                </c:pt>
                <c:pt idx="2">
                  <c:v>41.81</c:v>
                </c:pt>
                <c:pt idx="3">
                  <c:v>42.43</c:v>
                </c:pt>
                <c:pt idx="4">
                  <c:v>42.5</c:v>
                </c:pt>
                <c:pt idx="5">
                  <c:v>42.5</c:v>
                </c:pt>
                <c:pt idx="6">
                  <c:v>41.94</c:v>
                </c:pt>
                <c:pt idx="7">
                  <c:v>41.93</c:v>
                </c:pt>
                <c:pt idx="8">
                  <c:v>41.98</c:v>
                </c:pt>
                <c:pt idx="9">
                  <c:v>42.47</c:v>
                </c:pt>
                <c:pt idx="10">
                  <c:v>42.37</c:v>
                </c:pt>
                <c:pt idx="11">
                  <c:v>42.73</c:v>
                </c:pt>
                <c:pt idx="12">
                  <c:v>42.52</c:v>
                </c:pt>
                <c:pt idx="13">
                  <c:v>42.22</c:v>
                </c:pt>
                <c:pt idx="14">
                  <c:v>42.85</c:v>
                </c:pt>
                <c:pt idx="15">
                  <c:v>42.62</c:v>
                </c:pt>
                <c:pt idx="16">
                  <c:v>43.23</c:v>
                </c:pt>
                <c:pt idx="17">
                  <c:v>42.31</c:v>
                </c:pt>
                <c:pt idx="18">
                  <c:v>42.43</c:v>
                </c:pt>
                <c:pt idx="19">
                  <c:v>44.28</c:v>
                </c:pt>
                <c:pt idx="20">
                  <c:v>43.42</c:v>
                </c:pt>
                <c:pt idx="21">
                  <c:v>41.91</c:v>
                </c:pt>
                <c:pt idx="22">
                  <c:v>42.01</c:v>
                </c:pt>
                <c:pt idx="23">
                  <c:v>41.94</c:v>
                </c:pt>
                <c:pt idx="24">
                  <c:v>41.86</c:v>
                </c:pt>
                <c:pt idx="25">
                  <c:v>41.66</c:v>
                </c:pt>
                <c:pt idx="26">
                  <c:v>42.04</c:v>
                </c:pt>
                <c:pt idx="27">
                  <c:v>43.3</c:v>
                </c:pt>
                <c:pt idx="28">
                  <c:v>42.48</c:v>
                </c:pt>
                <c:pt idx="29">
                  <c:v>41.67</c:v>
                </c:pt>
                <c:pt idx="30">
                  <c:v>41.63</c:v>
                </c:pt>
                <c:pt idx="31">
                  <c:v>42.37</c:v>
                </c:pt>
                <c:pt idx="32">
                  <c:v>41.96</c:v>
                </c:pt>
                <c:pt idx="33">
                  <c:v>42.1</c:v>
                </c:pt>
                <c:pt idx="34">
                  <c:v>42.25</c:v>
                </c:pt>
                <c:pt idx="35">
                  <c:v>42.72</c:v>
                </c:pt>
                <c:pt idx="36">
                  <c:v>42.27</c:v>
                </c:pt>
              </c:numCache>
            </c:numRef>
          </c:val>
        </c:ser>
        <c:ser>
          <c:idx val="4"/>
          <c:order val="4"/>
          <c:tx>
            <c:strRef>
              <c:f>Сериченко!$F$15</c:f>
              <c:strCache>
                <c:ptCount val="1"/>
                <c:pt idx="0">
                  <c:v>6</c:v>
                </c:pt>
              </c:strCache>
            </c:strRef>
          </c:tx>
          <c:marker>
            <c:symbol val="none"/>
          </c:marker>
          <c:val>
            <c:numRef>
              <c:f>Сериченко!$F$16:$F$69</c:f>
              <c:numCache>
                <c:formatCode>General</c:formatCode>
                <c:ptCount val="54"/>
                <c:pt idx="0">
                  <c:v>43.11</c:v>
                </c:pt>
                <c:pt idx="1">
                  <c:v>42.01</c:v>
                </c:pt>
                <c:pt idx="2">
                  <c:v>41.94</c:v>
                </c:pt>
                <c:pt idx="3">
                  <c:v>41.61</c:v>
                </c:pt>
                <c:pt idx="4">
                  <c:v>42.29</c:v>
                </c:pt>
                <c:pt idx="5">
                  <c:v>41.64</c:v>
                </c:pt>
                <c:pt idx="6">
                  <c:v>41.8</c:v>
                </c:pt>
                <c:pt idx="7">
                  <c:v>42.15</c:v>
                </c:pt>
                <c:pt idx="8">
                  <c:v>42.33</c:v>
                </c:pt>
                <c:pt idx="9">
                  <c:v>41.69</c:v>
                </c:pt>
                <c:pt idx="10">
                  <c:v>41.7</c:v>
                </c:pt>
                <c:pt idx="11">
                  <c:v>41.83</c:v>
                </c:pt>
                <c:pt idx="12">
                  <c:v>41.93</c:v>
                </c:pt>
                <c:pt idx="13">
                  <c:v>41.86</c:v>
                </c:pt>
                <c:pt idx="14">
                  <c:v>41.86</c:v>
                </c:pt>
                <c:pt idx="15">
                  <c:v>41.61</c:v>
                </c:pt>
                <c:pt idx="16">
                  <c:v>41.88</c:v>
                </c:pt>
                <c:pt idx="17">
                  <c:v>42.03</c:v>
                </c:pt>
                <c:pt idx="18">
                  <c:v>42.13</c:v>
                </c:pt>
                <c:pt idx="19">
                  <c:v>41.67</c:v>
                </c:pt>
                <c:pt idx="20">
                  <c:v>41.57</c:v>
                </c:pt>
                <c:pt idx="21">
                  <c:v>41.79</c:v>
                </c:pt>
                <c:pt idx="22">
                  <c:v>41.97</c:v>
                </c:pt>
                <c:pt idx="23">
                  <c:v>41.77</c:v>
                </c:pt>
                <c:pt idx="24">
                  <c:v>41.77</c:v>
                </c:pt>
                <c:pt idx="25">
                  <c:v>42.35</c:v>
                </c:pt>
                <c:pt idx="26">
                  <c:v>41.49</c:v>
                </c:pt>
                <c:pt idx="27">
                  <c:v>42.07</c:v>
                </c:pt>
                <c:pt idx="28">
                  <c:v>41.93</c:v>
                </c:pt>
                <c:pt idx="29">
                  <c:v>41.97</c:v>
                </c:pt>
              </c:numCache>
            </c:numRef>
          </c:val>
        </c:ser>
        <c:marker val="1"/>
        <c:axId val="186227712"/>
        <c:axId val="186237696"/>
      </c:lineChart>
      <c:catAx>
        <c:axId val="186227712"/>
        <c:scaling>
          <c:orientation val="minMax"/>
        </c:scaling>
        <c:axPos val="b"/>
        <c:numFmt formatCode="General" sourceLinked="1"/>
        <c:majorTickMark val="none"/>
        <c:tickLblPos val="nextTo"/>
        <c:crossAx val="186237696"/>
        <c:crosses val="autoZero"/>
        <c:auto val="1"/>
        <c:lblAlgn val="ctr"/>
        <c:lblOffset val="100"/>
      </c:catAx>
      <c:valAx>
        <c:axId val="186237696"/>
        <c:scaling>
          <c:orientation val="minMax"/>
          <c:max val="45"/>
          <c:min val="41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186227712"/>
        <c:crosses val="autoZero"/>
        <c:crossBetween val="between"/>
        <c:majorUnit val="1"/>
      </c:valAx>
    </c:plotArea>
    <c:legend>
      <c:legendPos val="b"/>
      <c:layout/>
    </c:legend>
    <c:plotVisOnly val="1"/>
    <c:dispBlanksAs val="gap"/>
  </c:chart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4"/>
          <c:y val="1.7743976179560302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Гаркин!$B$15</c:f>
              <c:strCache>
                <c:ptCount val="1"/>
                <c:pt idx="0">
                  <c:v>7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val>
            <c:numRef>
              <c:f>Гаркин!$B$16:$B$65</c:f>
              <c:numCache>
                <c:formatCode>0.00</c:formatCode>
                <c:ptCount val="50"/>
                <c:pt idx="0">
                  <c:v>44.34</c:v>
                </c:pt>
                <c:pt idx="1">
                  <c:v>44.61</c:v>
                </c:pt>
                <c:pt idx="2">
                  <c:v>43.26</c:v>
                </c:pt>
                <c:pt idx="3">
                  <c:v>42.41</c:v>
                </c:pt>
                <c:pt idx="4">
                  <c:v>42.54</c:v>
                </c:pt>
                <c:pt idx="5">
                  <c:v>42.3</c:v>
                </c:pt>
                <c:pt idx="6">
                  <c:v>42.48</c:v>
                </c:pt>
                <c:pt idx="7">
                  <c:v>42.03</c:v>
                </c:pt>
                <c:pt idx="8">
                  <c:v>42.68</c:v>
                </c:pt>
                <c:pt idx="9">
                  <c:v>42.73</c:v>
                </c:pt>
                <c:pt idx="10">
                  <c:v>42.52</c:v>
                </c:pt>
                <c:pt idx="11">
                  <c:v>42.84</c:v>
                </c:pt>
                <c:pt idx="12">
                  <c:v>42.67</c:v>
                </c:pt>
                <c:pt idx="13">
                  <c:v>42.55</c:v>
                </c:pt>
                <c:pt idx="14">
                  <c:v>42.89</c:v>
                </c:pt>
                <c:pt idx="15">
                  <c:v>42.47</c:v>
                </c:pt>
                <c:pt idx="16">
                  <c:v>42.53</c:v>
                </c:pt>
                <c:pt idx="17">
                  <c:v>42.69</c:v>
                </c:pt>
                <c:pt idx="18">
                  <c:v>42.59</c:v>
                </c:pt>
                <c:pt idx="19">
                  <c:v>42.59</c:v>
                </c:pt>
                <c:pt idx="20">
                  <c:v>42.62</c:v>
                </c:pt>
                <c:pt idx="21">
                  <c:v>42.49</c:v>
                </c:pt>
                <c:pt idx="22">
                  <c:v>43.12</c:v>
                </c:pt>
                <c:pt idx="23">
                  <c:v>42.51</c:v>
                </c:pt>
                <c:pt idx="24">
                  <c:v>42.55</c:v>
                </c:pt>
                <c:pt idx="25">
                  <c:v>42.34</c:v>
                </c:pt>
                <c:pt idx="26">
                  <c:v>42.65</c:v>
                </c:pt>
                <c:pt idx="27">
                  <c:v>42.73</c:v>
                </c:pt>
                <c:pt idx="28">
                  <c:v>42.43</c:v>
                </c:pt>
                <c:pt idx="29">
                  <c:v>42.5</c:v>
                </c:pt>
                <c:pt idx="30">
                  <c:v>42.47</c:v>
                </c:pt>
                <c:pt idx="31">
                  <c:v>42.66</c:v>
                </c:pt>
                <c:pt idx="32">
                  <c:v>42.75</c:v>
                </c:pt>
                <c:pt idx="33">
                  <c:v>42.47</c:v>
                </c:pt>
                <c:pt idx="34">
                  <c:v>42.56</c:v>
                </c:pt>
                <c:pt idx="35">
                  <c:v>43.78</c:v>
                </c:pt>
                <c:pt idx="36">
                  <c:v>42.42</c:v>
                </c:pt>
                <c:pt idx="37">
                  <c:v>42.42</c:v>
                </c:pt>
                <c:pt idx="38">
                  <c:v>43.18</c:v>
                </c:pt>
                <c:pt idx="39">
                  <c:v>42.47</c:v>
                </c:pt>
                <c:pt idx="40">
                  <c:v>42.7</c:v>
                </c:pt>
                <c:pt idx="41">
                  <c:v>42.5</c:v>
                </c:pt>
                <c:pt idx="42">
                  <c:v>42.26</c:v>
                </c:pt>
                <c:pt idx="43">
                  <c:v>42.48</c:v>
                </c:pt>
                <c:pt idx="44">
                  <c:v>42.51</c:v>
                </c:pt>
              </c:numCache>
            </c:numRef>
          </c:val>
        </c:ser>
        <c:ser>
          <c:idx val="1"/>
          <c:order val="1"/>
          <c:tx>
            <c:strRef>
              <c:f>Гаркин!$C$15</c:f>
              <c:strCache>
                <c:ptCount val="1"/>
                <c:pt idx="0">
                  <c:v>9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Гаркин!$C$16:$C$65</c:f>
              <c:numCache>
                <c:formatCode>0.00</c:formatCode>
                <c:ptCount val="50"/>
                <c:pt idx="0">
                  <c:v>44.13</c:v>
                </c:pt>
                <c:pt idx="1">
                  <c:v>42.92</c:v>
                </c:pt>
                <c:pt idx="2">
                  <c:v>42.83</c:v>
                </c:pt>
                <c:pt idx="3">
                  <c:v>42.78</c:v>
                </c:pt>
                <c:pt idx="4">
                  <c:v>42.49</c:v>
                </c:pt>
                <c:pt idx="5">
                  <c:v>42.52</c:v>
                </c:pt>
                <c:pt idx="6">
                  <c:v>42.18</c:v>
                </c:pt>
                <c:pt idx="7">
                  <c:v>42.51</c:v>
                </c:pt>
                <c:pt idx="8">
                  <c:v>42.32</c:v>
                </c:pt>
                <c:pt idx="9">
                  <c:v>42.05</c:v>
                </c:pt>
                <c:pt idx="10">
                  <c:v>42.87</c:v>
                </c:pt>
                <c:pt idx="11">
                  <c:v>42.64</c:v>
                </c:pt>
                <c:pt idx="12">
                  <c:v>42.6</c:v>
                </c:pt>
                <c:pt idx="13">
                  <c:v>43.51</c:v>
                </c:pt>
                <c:pt idx="14">
                  <c:v>42.49</c:v>
                </c:pt>
                <c:pt idx="15">
                  <c:v>43.1</c:v>
                </c:pt>
                <c:pt idx="16">
                  <c:v>43.55</c:v>
                </c:pt>
                <c:pt idx="17">
                  <c:v>42.26</c:v>
                </c:pt>
                <c:pt idx="18">
                  <c:v>42.42</c:v>
                </c:pt>
                <c:pt idx="19">
                  <c:v>42.36</c:v>
                </c:pt>
                <c:pt idx="20">
                  <c:v>43.68</c:v>
                </c:pt>
                <c:pt idx="21">
                  <c:v>41.92</c:v>
                </c:pt>
                <c:pt idx="22">
                  <c:v>43.4</c:v>
                </c:pt>
                <c:pt idx="23">
                  <c:v>41.82</c:v>
                </c:pt>
                <c:pt idx="24">
                  <c:v>42.29</c:v>
                </c:pt>
                <c:pt idx="25">
                  <c:v>42.26</c:v>
                </c:pt>
                <c:pt idx="26">
                  <c:v>43.23</c:v>
                </c:pt>
                <c:pt idx="27">
                  <c:v>42.31</c:v>
                </c:pt>
                <c:pt idx="28">
                  <c:v>42.13</c:v>
                </c:pt>
                <c:pt idx="29">
                  <c:v>42.94</c:v>
                </c:pt>
                <c:pt idx="30">
                  <c:v>42.84</c:v>
                </c:pt>
                <c:pt idx="31">
                  <c:v>42.95</c:v>
                </c:pt>
                <c:pt idx="32">
                  <c:v>42.05</c:v>
                </c:pt>
                <c:pt idx="33">
                  <c:v>42.33</c:v>
                </c:pt>
              </c:numCache>
            </c:numRef>
          </c:val>
        </c:ser>
        <c:ser>
          <c:idx val="2"/>
          <c:order val="2"/>
          <c:tx>
            <c:strRef>
              <c:f>Гаркин!$D$15</c:f>
              <c:strCache>
                <c:ptCount val="1"/>
                <c:pt idx="0">
                  <c:v>2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val>
            <c:numRef>
              <c:f>Гаркин!$D$16:$D$65</c:f>
              <c:numCache>
                <c:formatCode>0.00</c:formatCode>
                <c:ptCount val="50"/>
                <c:pt idx="0">
                  <c:v>44.89</c:v>
                </c:pt>
                <c:pt idx="1">
                  <c:v>43.13</c:v>
                </c:pt>
                <c:pt idx="2">
                  <c:v>43.18</c:v>
                </c:pt>
                <c:pt idx="3">
                  <c:v>43.35</c:v>
                </c:pt>
                <c:pt idx="4">
                  <c:v>42.73</c:v>
                </c:pt>
                <c:pt idx="5">
                  <c:v>42.97</c:v>
                </c:pt>
                <c:pt idx="6">
                  <c:v>42.54</c:v>
                </c:pt>
                <c:pt idx="7">
                  <c:v>43.06</c:v>
                </c:pt>
                <c:pt idx="8">
                  <c:v>42.74</c:v>
                </c:pt>
                <c:pt idx="9">
                  <c:v>42.73</c:v>
                </c:pt>
                <c:pt idx="10">
                  <c:v>42.84</c:v>
                </c:pt>
                <c:pt idx="11">
                  <c:v>42.53</c:v>
                </c:pt>
                <c:pt idx="12">
                  <c:v>42.5</c:v>
                </c:pt>
                <c:pt idx="13">
                  <c:v>42.98</c:v>
                </c:pt>
                <c:pt idx="14">
                  <c:v>42.42</c:v>
                </c:pt>
                <c:pt idx="15">
                  <c:v>43.89</c:v>
                </c:pt>
                <c:pt idx="16">
                  <c:v>42.51</c:v>
                </c:pt>
                <c:pt idx="17">
                  <c:v>42.55</c:v>
                </c:pt>
                <c:pt idx="18">
                  <c:v>42.25</c:v>
                </c:pt>
                <c:pt idx="19">
                  <c:v>42.52</c:v>
                </c:pt>
                <c:pt idx="20">
                  <c:v>42.82</c:v>
                </c:pt>
                <c:pt idx="21">
                  <c:v>42.68</c:v>
                </c:pt>
                <c:pt idx="22">
                  <c:v>42.79</c:v>
                </c:pt>
                <c:pt idx="23">
                  <c:v>42.81</c:v>
                </c:pt>
                <c:pt idx="24">
                  <c:v>42.69</c:v>
                </c:pt>
                <c:pt idx="25">
                  <c:v>43.12</c:v>
                </c:pt>
                <c:pt idx="26">
                  <c:v>42.53</c:v>
                </c:pt>
                <c:pt idx="27">
                  <c:v>42.84</c:v>
                </c:pt>
                <c:pt idx="28">
                  <c:v>42.66</c:v>
                </c:pt>
                <c:pt idx="29">
                  <c:v>43.71</c:v>
                </c:pt>
                <c:pt idx="30">
                  <c:v>43.3</c:v>
                </c:pt>
                <c:pt idx="31">
                  <c:v>42.83</c:v>
                </c:pt>
                <c:pt idx="32">
                  <c:v>42.57</c:v>
                </c:pt>
                <c:pt idx="33">
                  <c:v>42.91</c:v>
                </c:pt>
                <c:pt idx="34">
                  <c:v>42.42</c:v>
                </c:pt>
                <c:pt idx="35">
                  <c:v>42.72</c:v>
                </c:pt>
                <c:pt idx="36">
                  <c:v>43.81</c:v>
                </c:pt>
                <c:pt idx="37">
                  <c:v>42.77</c:v>
                </c:pt>
                <c:pt idx="38">
                  <c:v>42.67</c:v>
                </c:pt>
                <c:pt idx="39">
                  <c:v>43.25</c:v>
                </c:pt>
                <c:pt idx="40">
                  <c:v>43.19</c:v>
                </c:pt>
                <c:pt idx="41">
                  <c:v>42.7</c:v>
                </c:pt>
                <c:pt idx="42">
                  <c:v>42.68</c:v>
                </c:pt>
                <c:pt idx="43">
                  <c:v>43.22</c:v>
                </c:pt>
                <c:pt idx="44">
                  <c:v>42.81</c:v>
                </c:pt>
                <c:pt idx="45">
                  <c:v>42.86</c:v>
                </c:pt>
                <c:pt idx="46">
                  <c:v>42.69</c:v>
                </c:pt>
                <c:pt idx="47">
                  <c:v>43.3</c:v>
                </c:pt>
                <c:pt idx="48">
                  <c:v>43.66</c:v>
                </c:pt>
                <c:pt idx="49">
                  <c:v>42.96</c:v>
                </c:pt>
              </c:numCache>
            </c:numRef>
          </c:val>
        </c:ser>
        <c:ser>
          <c:idx val="3"/>
          <c:order val="3"/>
          <c:tx>
            <c:strRef>
              <c:f>Гаркин!$E$15</c:f>
              <c:strCache>
                <c:ptCount val="1"/>
                <c:pt idx="0">
                  <c:v>33</c:v>
                </c:pt>
              </c:strCache>
            </c:strRef>
          </c:tx>
          <c:marker>
            <c:symbol val="none"/>
          </c:marker>
          <c:val>
            <c:numRef>
              <c:f>Гаркин!$E$16:$E$65</c:f>
              <c:numCache>
                <c:formatCode>0.00</c:formatCode>
                <c:ptCount val="50"/>
                <c:pt idx="0">
                  <c:v>43.87</c:v>
                </c:pt>
                <c:pt idx="1">
                  <c:v>42.97</c:v>
                </c:pt>
                <c:pt idx="2">
                  <c:v>42.5</c:v>
                </c:pt>
                <c:pt idx="3">
                  <c:v>42.51</c:v>
                </c:pt>
                <c:pt idx="4">
                  <c:v>42.2</c:v>
                </c:pt>
                <c:pt idx="5">
                  <c:v>42.43</c:v>
                </c:pt>
                <c:pt idx="6">
                  <c:v>42.26</c:v>
                </c:pt>
                <c:pt idx="7">
                  <c:v>43.1</c:v>
                </c:pt>
                <c:pt idx="8">
                  <c:v>43.16</c:v>
                </c:pt>
                <c:pt idx="9">
                  <c:v>42.96</c:v>
                </c:pt>
                <c:pt idx="10">
                  <c:v>42.72</c:v>
                </c:pt>
                <c:pt idx="11">
                  <c:v>43.56</c:v>
                </c:pt>
                <c:pt idx="12">
                  <c:v>42.5</c:v>
                </c:pt>
                <c:pt idx="13">
                  <c:v>42.69</c:v>
                </c:pt>
                <c:pt idx="14">
                  <c:v>42.3</c:v>
                </c:pt>
                <c:pt idx="15">
                  <c:v>42.42</c:v>
                </c:pt>
                <c:pt idx="16">
                  <c:v>42.81</c:v>
                </c:pt>
                <c:pt idx="17">
                  <c:v>42.47</c:v>
                </c:pt>
                <c:pt idx="18">
                  <c:v>44.58</c:v>
                </c:pt>
                <c:pt idx="19">
                  <c:v>42.93</c:v>
                </c:pt>
                <c:pt idx="20">
                  <c:v>44.05</c:v>
                </c:pt>
                <c:pt idx="21">
                  <c:v>43.08</c:v>
                </c:pt>
                <c:pt idx="22">
                  <c:v>42.85</c:v>
                </c:pt>
                <c:pt idx="23">
                  <c:v>42.73</c:v>
                </c:pt>
                <c:pt idx="24">
                  <c:v>42.87</c:v>
                </c:pt>
                <c:pt idx="25">
                  <c:v>43.6</c:v>
                </c:pt>
                <c:pt idx="26">
                  <c:v>42.69</c:v>
                </c:pt>
                <c:pt idx="27">
                  <c:v>42.47</c:v>
                </c:pt>
                <c:pt idx="28">
                  <c:v>42.65</c:v>
                </c:pt>
                <c:pt idx="29">
                  <c:v>42.86</c:v>
                </c:pt>
                <c:pt idx="30">
                  <c:v>42.45</c:v>
                </c:pt>
                <c:pt idx="31">
                  <c:v>42.13</c:v>
                </c:pt>
                <c:pt idx="32">
                  <c:v>43.99</c:v>
                </c:pt>
                <c:pt idx="33">
                  <c:v>46.41</c:v>
                </c:pt>
                <c:pt idx="34">
                  <c:v>43.12</c:v>
                </c:pt>
                <c:pt idx="35">
                  <c:v>43.94</c:v>
                </c:pt>
                <c:pt idx="36">
                  <c:v>43</c:v>
                </c:pt>
                <c:pt idx="37">
                  <c:v>43.68</c:v>
                </c:pt>
              </c:numCache>
            </c:numRef>
          </c:val>
        </c:ser>
        <c:ser>
          <c:idx val="4"/>
          <c:order val="4"/>
          <c:tx>
            <c:strRef>
              <c:f>Гаркин!$F$15</c:f>
              <c:strCache>
                <c:ptCount val="1"/>
                <c:pt idx="0">
                  <c:v>2</c:v>
                </c:pt>
              </c:strCache>
            </c:strRef>
          </c:tx>
          <c:marker>
            <c:symbol val="none"/>
          </c:marker>
          <c:val>
            <c:numRef>
              <c:f>Гаркин!$F$16:$F$65</c:f>
              <c:numCache>
                <c:formatCode>General</c:formatCode>
                <c:ptCount val="50"/>
                <c:pt idx="0">
                  <c:v>45.32</c:v>
                </c:pt>
                <c:pt idx="1">
                  <c:v>43.94</c:v>
                </c:pt>
                <c:pt idx="2">
                  <c:v>43.57</c:v>
                </c:pt>
                <c:pt idx="3">
                  <c:v>42.92</c:v>
                </c:pt>
                <c:pt idx="4">
                  <c:v>42.71</c:v>
                </c:pt>
                <c:pt idx="5">
                  <c:v>43.49</c:v>
                </c:pt>
                <c:pt idx="6">
                  <c:v>44.73</c:v>
                </c:pt>
                <c:pt idx="7">
                  <c:v>42.87</c:v>
                </c:pt>
                <c:pt idx="8">
                  <c:v>43.29</c:v>
                </c:pt>
                <c:pt idx="9">
                  <c:v>44.77</c:v>
                </c:pt>
                <c:pt idx="10">
                  <c:v>43.07</c:v>
                </c:pt>
                <c:pt idx="11">
                  <c:v>42.69</c:v>
                </c:pt>
                <c:pt idx="12">
                  <c:v>42.48</c:v>
                </c:pt>
                <c:pt idx="13">
                  <c:v>42.54</c:v>
                </c:pt>
                <c:pt idx="14">
                  <c:v>42.48</c:v>
                </c:pt>
                <c:pt idx="15">
                  <c:v>43.51</c:v>
                </c:pt>
                <c:pt idx="16">
                  <c:v>42.91</c:v>
                </c:pt>
                <c:pt idx="17">
                  <c:v>42.68</c:v>
                </c:pt>
                <c:pt idx="18">
                  <c:v>42.55</c:v>
                </c:pt>
                <c:pt idx="19">
                  <c:v>43.18</c:v>
                </c:pt>
                <c:pt idx="20">
                  <c:v>43.51</c:v>
                </c:pt>
                <c:pt idx="21">
                  <c:v>43.42</c:v>
                </c:pt>
                <c:pt idx="22">
                  <c:v>43.35</c:v>
                </c:pt>
                <c:pt idx="23">
                  <c:v>42.71</c:v>
                </c:pt>
                <c:pt idx="24">
                  <c:v>43</c:v>
                </c:pt>
                <c:pt idx="25">
                  <c:v>43.77</c:v>
                </c:pt>
                <c:pt idx="26">
                  <c:v>43.31</c:v>
                </c:pt>
                <c:pt idx="27">
                  <c:v>42.94</c:v>
                </c:pt>
                <c:pt idx="28">
                  <c:v>42.94</c:v>
                </c:pt>
                <c:pt idx="29">
                  <c:v>42.57</c:v>
                </c:pt>
              </c:numCache>
            </c:numRef>
          </c:val>
        </c:ser>
        <c:marker val="1"/>
        <c:axId val="96179712"/>
        <c:axId val="96181248"/>
      </c:lineChart>
      <c:catAx>
        <c:axId val="96179712"/>
        <c:scaling>
          <c:orientation val="minMax"/>
        </c:scaling>
        <c:axPos val="b"/>
        <c:numFmt formatCode="General" sourceLinked="1"/>
        <c:majorTickMark val="none"/>
        <c:tickLblPos val="nextTo"/>
        <c:crossAx val="96181248"/>
        <c:crosses val="autoZero"/>
        <c:auto val="1"/>
        <c:lblAlgn val="ctr"/>
        <c:lblOffset val="100"/>
      </c:catAx>
      <c:valAx>
        <c:axId val="96181248"/>
        <c:scaling>
          <c:orientation val="minMax"/>
          <c:max val="45"/>
          <c:min val="41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96179712"/>
        <c:crosses val="autoZero"/>
        <c:crossBetween val="between"/>
        <c:majorUnit val="1"/>
      </c:valAx>
    </c:plotArea>
    <c:legend>
      <c:legendPos val="b"/>
      <c:layout/>
    </c:legend>
    <c:plotVisOnly val="1"/>
    <c:dispBlanksAs val="gap"/>
  </c:chart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165100</xdr:colOff>
      <xdr:row>14</xdr:row>
      <xdr:rowOff>120648</xdr:rowOff>
    </xdr:from>
    <xdr:to>
      <xdr:col>23</xdr:col>
      <xdr:colOff>12700</xdr:colOff>
      <xdr:row>41</xdr:row>
      <xdr:rowOff>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165100</xdr:colOff>
      <xdr:row>14</xdr:row>
      <xdr:rowOff>120648</xdr:rowOff>
    </xdr:from>
    <xdr:to>
      <xdr:col>23</xdr:col>
      <xdr:colOff>12700</xdr:colOff>
      <xdr:row>41</xdr:row>
      <xdr:rowOff>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165100</xdr:colOff>
      <xdr:row>14</xdr:row>
      <xdr:rowOff>120648</xdr:rowOff>
    </xdr:from>
    <xdr:to>
      <xdr:col>23</xdr:col>
      <xdr:colOff>12700</xdr:colOff>
      <xdr:row>41</xdr:row>
      <xdr:rowOff>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165100</xdr:colOff>
      <xdr:row>14</xdr:row>
      <xdr:rowOff>120648</xdr:rowOff>
    </xdr:from>
    <xdr:to>
      <xdr:col>23</xdr:col>
      <xdr:colOff>12700</xdr:colOff>
      <xdr:row>41</xdr:row>
      <xdr:rowOff>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165100</xdr:colOff>
      <xdr:row>14</xdr:row>
      <xdr:rowOff>120648</xdr:rowOff>
    </xdr:from>
    <xdr:to>
      <xdr:col>23</xdr:col>
      <xdr:colOff>12700</xdr:colOff>
      <xdr:row>41</xdr:row>
      <xdr:rowOff>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165100</xdr:colOff>
      <xdr:row>14</xdr:row>
      <xdr:rowOff>120648</xdr:rowOff>
    </xdr:from>
    <xdr:to>
      <xdr:col>23</xdr:col>
      <xdr:colOff>12700</xdr:colOff>
      <xdr:row>41</xdr:row>
      <xdr:rowOff>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165100</xdr:colOff>
      <xdr:row>14</xdr:row>
      <xdr:rowOff>120648</xdr:rowOff>
    </xdr:from>
    <xdr:to>
      <xdr:col>23</xdr:col>
      <xdr:colOff>12700</xdr:colOff>
      <xdr:row>41</xdr:row>
      <xdr:rowOff>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165100</xdr:colOff>
      <xdr:row>14</xdr:row>
      <xdr:rowOff>120648</xdr:rowOff>
    </xdr:from>
    <xdr:to>
      <xdr:col>23</xdr:col>
      <xdr:colOff>12700</xdr:colOff>
      <xdr:row>41</xdr:row>
      <xdr:rowOff>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165100</xdr:colOff>
      <xdr:row>14</xdr:row>
      <xdr:rowOff>120648</xdr:rowOff>
    </xdr:from>
    <xdr:to>
      <xdr:col>23</xdr:col>
      <xdr:colOff>12700</xdr:colOff>
      <xdr:row>41</xdr:row>
      <xdr:rowOff>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165100</xdr:colOff>
      <xdr:row>14</xdr:row>
      <xdr:rowOff>120648</xdr:rowOff>
    </xdr:from>
    <xdr:to>
      <xdr:col>23</xdr:col>
      <xdr:colOff>12700</xdr:colOff>
      <xdr:row>41</xdr:row>
      <xdr:rowOff>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165100</xdr:colOff>
      <xdr:row>14</xdr:row>
      <xdr:rowOff>120648</xdr:rowOff>
    </xdr:from>
    <xdr:to>
      <xdr:col>23</xdr:col>
      <xdr:colOff>12700</xdr:colOff>
      <xdr:row>41</xdr:row>
      <xdr:rowOff>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165100</xdr:colOff>
      <xdr:row>14</xdr:row>
      <xdr:rowOff>120648</xdr:rowOff>
    </xdr:from>
    <xdr:to>
      <xdr:col>23</xdr:col>
      <xdr:colOff>12700</xdr:colOff>
      <xdr:row>41</xdr:row>
      <xdr:rowOff>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6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7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8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9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10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Relationship Id="rId4" Type="http://schemas.openxmlformats.org/officeDocument/2006/relationships/comments" Target="../comments11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Relationship Id="rId4" Type="http://schemas.openxmlformats.org/officeDocument/2006/relationships/comments" Target="../comments12.xml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pageSetUpPr fitToPage="1"/>
  </sheetPr>
  <dimension ref="A1:R37"/>
  <sheetViews>
    <sheetView tabSelected="1" topLeftCell="A2" workbookViewId="0">
      <selection activeCell="L9" sqref="L9"/>
    </sheetView>
  </sheetViews>
  <sheetFormatPr defaultColWidth="8.85546875" defaultRowHeight="15"/>
  <cols>
    <col min="1" max="1" width="8.85546875" style="1"/>
    <col min="2" max="2" width="8.85546875" style="2"/>
    <col min="3" max="3" width="21.7109375" style="2" bestFit="1" customWidth="1"/>
    <col min="4" max="4" width="6.28515625" style="2" customWidth="1"/>
    <col min="5" max="5" width="6.42578125" style="2" customWidth="1"/>
    <col min="6" max="6" width="9.85546875" style="2" customWidth="1"/>
    <col min="7" max="7" width="9.42578125" style="2" customWidth="1"/>
    <col min="8" max="8" width="11.42578125" style="2" customWidth="1"/>
    <col min="9" max="9" width="8.28515625" style="2" customWidth="1"/>
    <col min="10" max="10" width="11.42578125" style="2" customWidth="1"/>
    <col min="11" max="11" width="7" style="2" customWidth="1"/>
    <col min="12" max="12" width="10.42578125" style="2" customWidth="1"/>
    <col min="13" max="13" width="17" style="2" customWidth="1"/>
    <col min="14" max="14" width="14.7109375" style="2" customWidth="1"/>
    <col min="15" max="15" width="11.140625" style="2" customWidth="1"/>
    <col min="16" max="16" width="9" style="2" customWidth="1"/>
    <col min="17" max="17" width="9.140625" style="1" customWidth="1"/>
    <col min="18" max="16384" width="8.85546875" style="1"/>
  </cols>
  <sheetData>
    <row r="1" spans="1:18" ht="19.5">
      <c r="B1" s="90" t="s">
        <v>36</v>
      </c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</row>
    <row r="2" spans="1:18" ht="17.25">
      <c r="B2" s="91" t="s">
        <v>54</v>
      </c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</row>
    <row r="3" spans="1:18" ht="6" customHeight="1" thickBot="1"/>
    <row r="4" spans="1:18" s="3" customFormat="1" ht="15" customHeight="1">
      <c r="B4" s="92" t="s">
        <v>2</v>
      </c>
      <c r="C4" s="94" t="s">
        <v>0</v>
      </c>
      <c r="D4" s="96" t="s">
        <v>3</v>
      </c>
      <c r="E4" s="98" t="s">
        <v>27</v>
      </c>
      <c r="F4" s="100" t="s">
        <v>4</v>
      </c>
      <c r="G4" s="100"/>
      <c r="H4" s="100"/>
      <c r="I4" s="100"/>
      <c r="J4" s="100"/>
      <c r="K4" s="101"/>
      <c r="L4" s="102" t="s">
        <v>5</v>
      </c>
      <c r="M4" s="103"/>
      <c r="N4" s="104"/>
      <c r="O4" s="105" t="s">
        <v>6</v>
      </c>
      <c r="P4" s="101"/>
    </row>
    <row r="5" spans="1:18" s="7" customFormat="1" ht="15.75" thickBot="1">
      <c r="B5" s="93"/>
      <c r="C5" s="95"/>
      <c r="D5" s="97"/>
      <c r="E5" s="99"/>
      <c r="F5" s="45" t="s">
        <v>31</v>
      </c>
      <c r="G5" s="45" t="s">
        <v>32</v>
      </c>
      <c r="H5" s="45" t="s">
        <v>37</v>
      </c>
      <c r="I5" s="45" t="s">
        <v>29</v>
      </c>
      <c r="J5" s="45" t="s">
        <v>30</v>
      </c>
      <c r="K5" s="46" t="s">
        <v>8</v>
      </c>
      <c r="L5" s="6" t="s">
        <v>9</v>
      </c>
      <c r="M5" s="22" t="s">
        <v>10</v>
      </c>
      <c r="N5" s="22" t="s">
        <v>11</v>
      </c>
      <c r="O5" s="4" t="s">
        <v>7</v>
      </c>
      <c r="P5" s="5" t="s">
        <v>12</v>
      </c>
    </row>
    <row r="6" spans="1:18" s="3" customFormat="1" ht="24.95" customHeight="1">
      <c r="A6" s="88"/>
      <c r="B6" s="56">
        <v>1</v>
      </c>
      <c r="C6" s="50" t="s">
        <v>55</v>
      </c>
      <c r="D6" s="51">
        <v>5</v>
      </c>
      <c r="E6" s="27">
        <v>40.4</v>
      </c>
      <c r="F6" s="47">
        <v>41.83</v>
      </c>
      <c r="G6" s="24">
        <v>40.97</v>
      </c>
      <c r="H6" s="24">
        <f>(F6+G6)/2</f>
        <v>41.4</v>
      </c>
      <c r="I6" s="23"/>
      <c r="J6" s="38">
        <f>H6-I6</f>
        <v>41.4</v>
      </c>
      <c r="K6" s="27">
        <v>2</v>
      </c>
      <c r="L6" s="153">
        <v>208</v>
      </c>
      <c r="M6" s="25" t="s">
        <v>62</v>
      </c>
      <c r="N6" s="158" t="s">
        <v>69</v>
      </c>
      <c r="O6" s="26">
        <v>40.56</v>
      </c>
      <c r="P6" s="27">
        <v>113</v>
      </c>
    </row>
    <row r="7" spans="1:18" s="3" customFormat="1" ht="24.95" customHeight="1">
      <c r="A7" s="89"/>
      <c r="B7" s="52">
        <v>2</v>
      </c>
      <c r="C7" s="43" t="s">
        <v>13</v>
      </c>
      <c r="D7" s="44">
        <v>2</v>
      </c>
      <c r="E7" s="30">
        <v>80.2</v>
      </c>
      <c r="F7" s="48">
        <v>41.64</v>
      </c>
      <c r="G7" s="29">
        <v>41.12</v>
      </c>
      <c r="H7" s="29">
        <f>(F7+G7)/2</f>
        <v>41.379999999999995</v>
      </c>
      <c r="I7" s="28"/>
      <c r="J7" s="39">
        <f ca="1">H7-I7</f>
        <v>41.379999999999995</v>
      </c>
      <c r="K7" s="30">
        <v>1</v>
      </c>
      <c r="L7" s="154">
        <v>208</v>
      </c>
      <c r="M7" s="28">
        <v>6.89</v>
      </c>
      <c r="N7" s="57">
        <f>M7</f>
        <v>6.89</v>
      </c>
      <c r="O7" s="31">
        <v>40.65</v>
      </c>
      <c r="P7" s="30">
        <v>170</v>
      </c>
    </row>
    <row r="8" spans="1:18" s="3" customFormat="1" ht="24.95" customHeight="1">
      <c r="A8" s="89"/>
      <c r="B8" s="52">
        <v>3</v>
      </c>
      <c r="C8" s="43" t="s">
        <v>58</v>
      </c>
      <c r="D8" s="44">
        <v>11</v>
      </c>
      <c r="E8" s="30">
        <v>60.9</v>
      </c>
      <c r="F8" s="48">
        <v>41.84</v>
      </c>
      <c r="G8" s="29">
        <v>41.07</v>
      </c>
      <c r="H8" s="29">
        <f>(F8+G8)/2</f>
        <v>41.454999999999998</v>
      </c>
      <c r="I8" s="28"/>
      <c r="J8" s="39">
        <f>H8-I8</f>
        <v>41.454999999999998</v>
      </c>
      <c r="K8" s="30">
        <v>3</v>
      </c>
      <c r="L8" s="154">
        <v>207</v>
      </c>
      <c r="M8" s="28" t="s">
        <v>70</v>
      </c>
      <c r="N8" s="57">
        <v>37</v>
      </c>
      <c r="O8" s="31">
        <v>40.82</v>
      </c>
      <c r="P8" s="30">
        <v>57</v>
      </c>
    </row>
    <row r="9" spans="1:18" s="3" customFormat="1" ht="24.95" customHeight="1">
      <c r="A9" s="89"/>
      <c r="B9" s="52">
        <v>4</v>
      </c>
      <c r="C9" s="43" t="s">
        <v>56</v>
      </c>
      <c r="D9" s="44">
        <v>9</v>
      </c>
      <c r="E9" s="30">
        <v>75.3</v>
      </c>
      <c r="F9" s="48">
        <v>41.86</v>
      </c>
      <c r="G9" s="29">
        <v>41.46</v>
      </c>
      <c r="H9" s="29">
        <f>(F9+G9)/2</f>
        <v>41.66</v>
      </c>
      <c r="I9" s="28"/>
      <c r="J9" s="39">
        <f>H9-I9</f>
        <v>41.66</v>
      </c>
      <c r="K9" s="30">
        <v>4</v>
      </c>
      <c r="L9" s="154">
        <v>207</v>
      </c>
      <c r="M9" s="28" t="s">
        <v>63</v>
      </c>
      <c r="N9" s="57">
        <v>25</v>
      </c>
      <c r="O9" s="31">
        <v>40.6</v>
      </c>
      <c r="P9" s="30">
        <v>197</v>
      </c>
      <c r="R9" s="8"/>
    </row>
    <row r="10" spans="1:18" s="3" customFormat="1" ht="24.95" customHeight="1">
      <c r="A10" s="89"/>
      <c r="B10" s="52">
        <v>5</v>
      </c>
      <c r="C10" s="43" t="s">
        <v>34</v>
      </c>
      <c r="D10" s="44">
        <v>3</v>
      </c>
      <c r="E10" s="30">
        <v>70.2</v>
      </c>
      <c r="F10" s="48">
        <v>42.44</v>
      </c>
      <c r="G10" s="29">
        <v>41.51</v>
      </c>
      <c r="H10" s="29">
        <f>(F10+G10)/2</f>
        <v>41.974999999999994</v>
      </c>
      <c r="I10" s="28"/>
      <c r="J10" s="39">
        <f ca="1">H10-I10</f>
        <v>41.974999999999994</v>
      </c>
      <c r="K10" s="30">
        <v>7</v>
      </c>
      <c r="L10" s="154">
        <v>206</v>
      </c>
      <c r="M10" s="28" t="s">
        <v>64</v>
      </c>
      <c r="N10" s="57">
        <v>19</v>
      </c>
      <c r="O10" s="31">
        <v>40.86</v>
      </c>
      <c r="P10" s="30">
        <v>144</v>
      </c>
      <c r="R10" s="8"/>
    </row>
    <row r="11" spans="1:18" s="3" customFormat="1" ht="24.95" customHeight="1">
      <c r="A11" s="89"/>
      <c r="B11" s="52">
        <v>6</v>
      </c>
      <c r="C11" s="43" t="s">
        <v>33</v>
      </c>
      <c r="D11" s="44">
        <v>10</v>
      </c>
      <c r="E11" s="30">
        <v>67.8</v>
      </c>
      <c r="F11" s="48">
        <v>42.23</v>
      </c>
      <c r="G11" s="29">
        <v>41.65</v>
      </c>
      <c r="H11" s="29">
        <f>(F11+G11)/2</f>
        <v>41.94</v>
      </c>
      <c r="I11" s="28"/>
      <c r="J11" s="39">
        <f ca="1">H11-I11</f>
        <v>41.94</v>
      </c>
      <c r="K11" s="30">
        <v>6</v>
      </c>
      <c r="L11" s="154">
        <v>205</v>
      </c>
      <c r="M11" s="28" t="s">
        <v>65</v>
      </c>
      <c r="N11" s="57">
        <v>40</v>
      </c>
      <c r="O11" s="31">
        <v>41.27</v>
      </c>
      <c r="P11" s="30">
        <v>50</v>
      </c>
    </row>
    <row r="12" spans="1:18" s="3" customFormat="1" ht="24.95" customHeight="1">
      <c r="A12" s="89"/>
      <c r="B12" s="52">
        <v>7</v>
      </c>
      <c r="C12" s="43" t="s">
        <v>59</v>
      </c>
      <c r="D12" s="44">
        <v>8</v>
      </c>
      <c r="E12" s="30">
        <v>75</v>
      </c>
      <c r="F12" s="48">
        <v>41.77</v>
      </c>
      <c r="G12" s="29">
        <v>41.68</v>
      </c>
      <c r="H12" s="29">
        <f>(F12+G12)/2</f>
        <v>41.725000000000001</v>
      </c>
      <c r="I12" s="28"/>
      <c r="J12" s="39">
        <f>H12-I12</f>
        <v>41.725000000000001</v>
      </c>
      <c r="K12" s="30">
        <v>5</v>
      </c>
      <c r="L12" s="154">
        <v>205</v>
      </c>
      <c r="M12" s="28" t="s">
        <v>65</v>
      </c>
      <c r="N12" s="57">
        <v>0.5</v>
      </c>
      <c r="O12" s="31">
        <v>40.909999999999997</v>
      </c>
      <c r="P12" s="30">
        <v>12</v>
      </c>
    </row>
    <row r="13" spans="1:18" s="3" customFormat="1" ht="24.95" customHeight="1">
      <c r="A13" s="89"/>
      <c r="B13" s="52">
        <v>8</v>
      </c>
      <c r="C13" s="43" t="s">
        <v>35</v>
      </c>
      <c r="D13" s="44">
        <v>12</v>
      </c>
      <c r="E13" s="30"/>
      <c r="F13" s="48">
        <v>42.21</v>
      </c>
      <c r="G13" s="29">
        <v>41.84</v>
      </c>
      <c r="H13" s="29">
        <f>(F13+G13)/2</f>
        <v>42.025000000000006</v>
      </c>
      <c r="I13" s="28"/>
      <c r="J13" s="39">
        <f>H13-I13</f>
        <v>42.025000000000006</v>
      </c>
      <c r="K13" s="30">
        <v>9</v>
      </c>
      <c r="L13" s="154">
        <v>205</v>
      </c>
      <c r="M13" s="28" t="s">
        <v>65</v>
      </c>
      <c r="N13" s="57">
        <v>13</v>
      </c>
      <c r="O13" s="31">
        <v>41.3</v>
      </c>
      <c r="P13" s="30">
        <v>119</v>
      </c>
    </row>
    <row r="14" spans="1:18" s="3" customFormat="1" ht="26.25" customHeight="1">
      <c r="A14" s="89"/>
      <c r="B14" s="52">
        <v>9</v>
      </c>
      <c r="C14" s="43" t="s">
        <v>28</v>
      </c>
      <c r="D14" s="44">
        <v>7</v>
      </c>
      <c r="E14" s="30">
        <v>98.2</v>
      </c>
      <c r="F14" s="48">
        <v>42.58</v>
      </c>
      <c r="G14" s="29">
        <v>42.08</v>
      </c>
      <c r="H14" s="29">
        <f>(F14+G14)/2</f>
        <v>42.33</v>
      </c>
      <c r="I14" s="28">
        <f>0.05*7</f>
        <v>0.35000000000000003</v>
      </c>
      <c r="J14" s="39">
        <f ca="1">H14-I14</f>
        <v>41.98</v>
      </c>
      <c r="K14" s="30">
        <v>8</v>
      </c>
      <c r="L14" s="154">
        <v>204</v>
      </c>
      <c r="M14" s="28" t="s">
        <v>66</v>
      </c>
      <c r="N14" s="57" t="s">
        <v>70</v>
      </c>
      <c r="O14" s="31">
        <v>41.64</v>
      </c>
      <c r="P14" s="30">
        <v>16</v>
      </c>
    </row>
    <row r="15" spans="1:18" s="3" customFormat="1" ht="24.95" customHeight="1">
      <c r="A15" s="89"/>
      <c r="B15" s="52">
        <v>10</v>
      </c>
      <c r="C15" s="43" t="s">
        <v>57</v>
      </c>
      <c r="D15" s="44">
        <v>4</v>
      </c>
      <c r="E15" s="30">
        <v>85.7</v>
      </c>
      <c r="F15" s="48">
        <v>42.86</v>
      </c>
      <c r="G15" s="29">
        <v>42.3</v>
      </c>
      <c r="H15" s="29">
        <f>(F15+G15)/2</f>
        <v>42.58</v>
      </c>
      <c r="I15" s="28">
        <f>0.05*2</f>
        <v>0.1</v>
      </c>
      <c r="J15" s="39">
        <f ca="1">H15-I15</f>
        <v>42.48</v>
      </c>
      <c r="K15" s="30">
        <v>11</v>
      </c>
      <c r="L15" s="154">
        <v>202</v>
      </c>
      <c r="M15" s="28" t="s">
        <v>67</v>
      </c>
      <c r="N15" s="57" t="s">
        <v>71</v>
      </c>
      <c r="O15" s="31">
        <v>41.6</v>
      </c>
      <c r="P15" s="30">
        <v>192</v>
      </c>
    </row>
    <row r="16" spans="1:18" ht="24" customHeight="1">
      <c r="A16" s="89"/>
      <c r="B16" s="52">
        <v>11</v>
      </c>
      <c r="C16" s="43" t="s">
        <v>61</v>
      </c>
      <c r="D16" s="44">
        <v>1</v>
      </c>
      <c r="E16" s="30"/>
      <c r="F16" s="48">
        <v>43.8</v>
      </c>
      <c r="G16" s="29">
        <v>42.49</v>
      </c>
      <c r="H16" s="29">
        <f>(F16+G16)/2</f>
        <v>43.144999999999996</v>
      </c>
      <c r="I16" s="28"/>
      <c r="J16" s="39">
        <f>H16-I16</f>
        <v>43.144999999999996</v>
      </c>
      <c r="K16" s="30">
        <v>12</v>
      </c>
      <c r="L16" s="154">
        <v>202</v>
      </c>
      <c r="M16" s="28" t="s">
        <v>67</v>
      </c>
      <c r="N16" s="57">
        <v>2.5</v>
      </c>
      <c r="O16" s="31">
        <v>41.49</v>
      </c>
      <c r="P16" s="30">
        <v>199</v>
      </c>
    </row>
    <row r="17" spans="1:16" ht="23.25" customHeight="1" thickBot="1">
      <c r="A17" s="89"/>
      <c r="B17" s="53">
        <v>12</v>
      </c>
      <c r="C17" s="54" t="s">
        <v>60</v>
      </c>
      <c r="D17" s="55">
        <v>6</v>
      </c>
      <c r="E17" s="34">
        <v>96.6</v>
      </c>
      <c r="F17" s="49">
        <v>43.12</v>
      </c>
      <c r="G17" s="33">
        <v>42.36</v>
      </c>
      <c r="H17" s="33">
        <f>(F17+G17)/2</f>
        <v>42.739999999999995</v>
      </c>
      <c r="I17" s="32">
        <f>0.05*6</f>
        <v>0.30000000000000004</v>
      </c>
      <c r="J17" s="40">
        <f>H17-I17</f>
        <v>42.44</v>
      </c>
      <c r="K17" s="34">
        <v>10</v>
      </c>
      <c r="L17" s="155">
        <v>201</v>
      </c>
      <c r="M17" s="32" t="s">
        <v>68</v>
      </c>
      <c r="N17" s="156" t="s">
        <v>70</v>
      </c>
      <c r="O17" s="157">
        <v>41.82</v>
      </c>
      <c r="P17" s="34">
        <v>70</v>
      </c>
    </row>
    <row r="18" spans="1:16" ht="2.25" customHeight="1">
      <c r="B18" s="9"/>
    </row>
    <row r="19" spans="1:16" s="2" customFormat="1">
      <c r="B19" s="9"/>
    </row>
    <row r="20" spans="1:16" s="2" customFormat="1">
      <c r="B20" s="9"/>
      <c r="F20" s="87"/>
      <c r="G20" s="87"/>
      <c r="H20" s="87"/>
      <c r="I20" s="87"/>
    </row>
    <row r="21" spans="1:16" s="2" customFormat="1">
      <c r="B21" s="9"/>
      <c r="C21" s="41"/>
    </row>
    <row r="22" spans="1:16" s="2" customFormat="1" ht="6.75" customHeight="1">
      <c r="B22" s="9"/>
    </row>
    <row r="23" spans="1:16" s="2" customFormat="1">
      <c r="B23" s="9"/>
      <c r="C23" s="41"/>
      <c r="D23" s="42"/>
    </row>
    <row r="24" spans="1:16" s="2" customFormat="1">
      <c r="B24" s="10"/>
      <c r="D24" s="42"/>
    </row>
    <row r="25" spans="1:16" s="2" customFormat="1">
      <c r="B25" s="10"/>
    </row>
    <row r="26" spans="1:16" s="2" customFormat="1" ht="6.75" customHeight="1">
      <c r="B26" s="10"/>
    </row>
    <row r="27" spans="1:16" s="2" customFormat="1">
      <c r="B27" s="10"/>
    </row>
    <row r="28" spans="1:16" s="2" customFormat="1">
      <c r="B28" s="10"/>
    </row>
    <row r="29" spans="1:16" s="2" customFormat="1">
      <c r="B29" s="10"/>
    </row>
    <row r="30" spans="1:16" s="2" customFormat="1">
      <c r="B30" s="10"/>
    </row>
    <row r="31" spans="1:16" s="2" customFormat="1" ht="7.5" customHeight="1">
      <c r="B31" s="9"/>
    </row>
    <row r="32" spans="1:16" s="2" customFormat="1">
      <c r="B32" s="9"/>
    </row>
    <row r="33" spans="2:2" s="2" customFormat="1">
      <c r="B33" s="9"/>
    </row>
    <row r="34" spans="2:2" s="2" customFormat="1">
      <c r="B34" s="9"/>
    </row>
    <row r="35" spans="2:2" s="2" customFormat="1" ht="6.75" customHeight="1"/>
    <row r="36" spans="2:2" s="2" customFormat="1">
      <c r="B36" s="9"/>
    </row>
    <row r="37" spans="2:2" s="2" customFormat="1">
      <c r="B37" s="9"/>
    </row>
  </sheetData>
  <sortState ref="B6:K17">
    <sortCondition ref="B6:B17"/>
  </sortState>
  <mergeCells count="12">
    <mergeCell ref="F20:G20"/>
    <mergeCell ref="H20:I20"/>
    <mergeCell ref="A6:A17"/>
    <mergeCell ref="B1:P1"/>
    <mergeCell ref="B2:P2"/>
    <mergeCell ref="B4:B5"/>
    <mergeCell ref="C4:C5"/>
    <mergeCell ref="D4:D5"/>
    <mergeCell ref="E4:E5"/>
    <mergeCell ref="F4:K4"/>
    <mergeCell ref="L4:N4"/>
    <mergeCell ref="O4:P4"/>
  </mergeCells>
  <phoneticPr fontId="12" type="noConversion"/>
  <pageMargins left="0.25" right="0.25" top="0.75000000000000011" bottom="0.75000000000000011" header="0.30000000000000004" footer="0.30000000000000004"/>
  <pageSetup paperSize="9" scale="83" orientation="landscape" verticalDpi="300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2:N110"/>
  <sheetViews>
    <sheetView zoomScale="75" zoomScaleNormal="75" zoomScalePageLayoutView="75" workbookViewId="0">
      <selection activeCell="L13" sqref="L13"/>
    </sheetView>
  </sheetViews>
  <sheetFormatPr defaultColWidth="8.85546875" defaultRowHeight="15"/>
  <cols>
    <col min="1" max="1" width="8.7109375" style="1" customWidth="1"/>
    <col min="2" max="2" width="9.42578125" style="1" customWidth="1"/>
    <col min="3" max="5" width="9.42578125" style="2" customWidth="1"/>
    <col min="6" max="6" width="11.28515625" style="2" customWidth="1"/>
    <col min="7" max="7" width="12.85546875" style="2" customWidth="1"/>
    <col min="8" max="8" width="13.42578125" style="2" customWidth="1"/>
    <col min="9" max="9" width="13" style="2" customWidth="1"/>
    <col min="10" max="10" width="12" style="2" customWidth="1"/>
    <col min="11" max="11" width="11.42578125" style="1" customWidth="1"/>
    <col min="12" max="12" width="22.28515625" style="1" customWidth="1"/>
    <col min="13" max="16384" width="8.85546875" style="1"/>
  </cols>
  <sheetData>
    <row r="2" spans="1:14" ht="18.75">
      <c r="A2" s="106" t="s">
        <v>120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</row>
    <row r="3" spans="1:14" ht="7.5" customHeight="1"/>
    <row r="4" spans="1:14" ht="18.75">
      <c r="A4" s="107" t="s">
        <v>55</v>
      </c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</row>
    <row r="5" spans="1:14" ht="7.5" customHeight="1" thickBot="1"/>
    <row r="6" spans="1:14" s="2" customFormat="1" ht="20.25" customHeight="1">
      <c r="A6" s="108" t="s">
        <v>14</v>
      </c>
      <c r="B6" s="110" t="s">
        <v>15</v>
      </c>
      <c r="C6" s="112" t="s">
        <v>16</v>
      </c>
      <c r="D6" s="114" t="s">
        <v>17</v>
      </c>
      <c r="E6" s="116" t="s">
        <v>18</v>
      </c>
      <c r="F6" s="117"/>
      <c r="G6" s="117"/>
      <c r="H6" s="118"/>
      <c r="I6" s="119" t="s">
        <v>19</v>
      </c>
      <c r="J6" s="119" t="s">
        <v>20</v>
      </c>
      <c r="K6" s="65"/>
      <c r="L6" s="66"/>
    </row>
    <row r="7" spans="1:14" s="2" customFormat="1" ht="27.75" customHeight="1" thickBot="1">
      <c r="A7" s="109"/>
      <c r="B7" s="111"/>
      <c r="C7" s="113"/>
      <c r="D7" s="115"/>
      <c r="E7" s="81" t="s">
        <v>21</v>
      </c>
      <c r="F7" s="81" t="s">
        <v>22</v>
      </c>
      <c r="G7" s="81" t="s">
        <v>23</v>
      </c>
      <c r="H7" s="81" t="s">
        <v>1</v>
      </c>
      <c r="I7" s="120"/>
      <c r="J7" s="120"/>
      <c r="K7" s="82" t="s">
        <v>24</v>
      </c>
      <c r="L7" s="83" t="s">
        <v>25</v>
      </c>
    </row>
    <row r="8" spans="1:14" s="3" customFormat="1" ht="30" customHeight="1">
      <c r="A8" s="138">
        <v>1</v>
      </c>
      <c r="B8" s="139" t="s">
        <v>43</v>
      </c>
      <c r="C8" s="140">
        <f>COUNTA(B16:B110)+1</f>
        <v>53</v>
      </c>
      <c r="D8" s="140">
        <f>C8</f>
        <v>53</v>
      </c>
      <c r="E8" s="141">
        <f>MIN(B16:B111)</f>
        <v>40.619999999999997</v>
      </c>
      <c r="F8" s="142">
        <f>AVERAGE(B16:B111)</f>
        <v>41.502884615384609</v>
      </c>
      <c r="G8" s="143">
        <v>0</v>
      </c>
      <c r="H8" s="144">
        <f>F8-E8</f>
        <v>0.88288461538461149</v>
      </c>
      <c r="I8" s="145">
        <v>2.5474537037037035E-2</v>
      </c>
      <c r="J8" s="146">
        <f>I8</f>
        <v>2.5474537037037035E-2</v>
      </c>
      <c r="K8" s="147" t="s">
        <v>82</v>
      </c>
      <c r="L8" s="148">
        <v>5</v>
      </c>
      <c r="M8" s="78" t="s">
        <v>121</v>
      </c>
      <c r="N8" s="16"/>
    </row>
    <row r="9" spans="1:14" s="3" customFormat="1" ht="30" customHeight="1" thickBot="1">
      <c r="A9" s="67">
        <v>2</v>
      </c>
      <c r="B9" s="20" t="s">
        <v>48</v>
      </c>
      <c r="C9" s="84">
        <f>COUNTA(B16:C110)+2</f>
        <v>97</v>
      </c>
      <c r="D9" s="79">
        <f>C9-C8</f>
        <v>44</v>
      </c>
      <c r="E9" s="17">
        <f>MIN(C16:C111)</f>
        <v>40.71</v>
      </c>
      <c r="F9" s="12">
        <f>AVERAGE(C16:C111)</f>
        <v>41.155813953488369</v>
      </c>
      <c r="G9" s="13">
        <v>2</v>
      </c>
      <c r="H9" s="14">
        <f t="shared" ref="H9:H12" si="0">F9-E9</f>
        <v>0.4458139534883685</v>
      </c>
      <c r="I9" s="36">
        <v>4.762731481481481E-2</v>
      </c>
      <c r="J9" s="15">
        <f>I9-I8</f>
        <v>2.2152777777777775E-2</v>
      </c>
      <c r="K9" s="37" t="s">
        <v>94</v>
      </c>
      <c r="L9" s="68"/>
      <c r="M9" s="16"/>
      <c r="N9" s="16"/>
    </row>
    <row r="10" spans="1:14" s="3" customFormat="1" ht="30" customHeight="1" thickBot="1">
      <c r="A10" s="67">
        <v>3</v>
      </c>
      <c r="B10" s="20" t="s">
        <v>46</v>
      </c>
      <c r="C10" s="84">
        <f>COUNTA(B16:D110)+3</f>
        <v>137</v>
      </c>
      <c r="D10" s="134">
        <f>C10-C9</f>
        <v>40</v>
      </c>
      <c r="E10" s="11">
        <f>MIN(D16:D111)</f>
        <v>40.56</v>
      </c>
      <c r="F10" s="12">
        <f>AVERAGE(D16:D111)</f>
        <v>41.089487179487193</v>
      </c>
      <c r="G10" s="13">
        <v>0</v>
      </c>
      <c r="H10" s="14">
        <f t="shared" si="0"/>
        <v>0.52948717948719093</v>
      </c>
      <c r="I10" s="36">
        <v>6.7766203703703703E-2</v>
      </c>
      <c r="J10" s="15">
        <f t="shared" ref="J10:J12" si="1">I10-I9</f>
        <v>2.0138888888888894E-2</v>
      </c>
      <c r="K10" s="37" t="s">
        <v>103</v>
      </c>
      <c r="L10" s="68"/>
      <c r="M10" s="78"/>
      <c r="N10" s="16"/>
    </row>
    <row r="11" spans="1:14" s="3" customFormat="1" ht="30" customHeight="1">
      <c r="A11" s="121">
        <v>4</v>
      </c>
      <c r="B11" s="122" t="s">
        <v>39</v>
      </c>
      <c r="C11" s="84">
        <f>COUNTA(B16:E110)+4</f>
        <v>171</v>
      </c>
      <c r="D11" s="134">
        <f>C11-C10</f>
        <v>34</v>
      </c>
      <c r="E11" s="21">
        <f>MIN(E16:E111)</f>
        <v>40.74</v>
      </c>
      <c r="F11" s="152">
        <f>AVERAGE(E16:E111)</f>
        <v>41.06666666666667</v>
      </c>
      <c r="G11" s="123">
        <v>7</v>
      </c>
      <c r="H11" s="14">
        <f t="shared" si="0"/>
        <v>0.32666666666666799</v>
      </c>
      <c r="I11" s="124">
        <v>8.5740740740740742E-2</v>
      </c>
      <c r="J11" s="15">
        <f>I11-I10</f>
        <v>1.7974537037037039E-2</v>
      </c>
      <c r="K11" s="125" t="s">
        <v>114</v>
      </c>
      <c r="L11" s="126"/>
      <c r="M11" s="78"/>
      <c r="N11" s="16"/>
    </row>
    <row r="12" spans="1:14" s="3" customFormat="1" ht="30" customHeight="1" thickBot="1">
      <c r="A12" s="69" t="s">
        <v>26</v>
      </c>
      <c r="B12" s="70" t="s">
        <v>48</v>
      </c>
      <c r="C12" s="149">
        <f>COUNTA(B16:F110)+4</f>
        <v>208</v>
      </c>
      <c r="D12" s="86">
        <f>C12-C11</f>
        <v>37</v>
      </c>
      <c r="E12" s="150">
        <f>MIN(F16:F111)</f>
        <v>40.67</v>
      </c>
      <c r="F12" s="151">
        <f>AVERAGE(F16:F111)</f>
        <v>40.968648648648646</v>
      </c>
      <c r="G12" s="72">
        <v>5</v>
      </c>
      <c r="H12" s="73">
        <f t="shared" si="0"/>
        <v>0.29864864864864415</v>
      </c>
      <c r="I12" s="74">
        <v>0.10436342592592592</v>
      </c>
      <c r="J12" s="75">
        <f t="shared" si="1"/>
        <v>1.8622685185185173E-2</v>
      </c>
      <c r="K12" s="76"/>
      <c r="L12" s="77"/>
    </row>
    <row r="13" spans="1:14" s="3" customFormat="1" ht="30" customHeight="1" thickBot="1">
      <c r="A13" s="64"/>
      <c r="B13" s="19"/>
      <c r="C13" s="19"/>
      <c r="D13" s="19"/>
      <c r="E13" s="135">
        <f>MIN(B16:E111)</f>
        <v>40.56</v>
      </c>
      <c r="F13" s="136">
        <f>AVERAGE(B16:E111)</f>
        <v>41.23077844311377</v>
      </c>
      <c r="G13" s="136"/>
      <c r="H13" s="137">
        <f ca="1">AVERAGE(H8:H12)</f>
        <v>0.40514289788226243</v>
      </c>
      <c r="I13" s="19"/>
      <c r="J13" s="19"/>
      <c r="K13" s="18"/>
      <c r="L13" s="18"/>
    </row>
    <row r="15" spans="1:14" ht="15.75" thickBot="1">
      <c r="B15" s="2" t="str">
        <f>B8</f>
        <v>6</v>
      </c>
      <c r="C15" s="2" t="str">
        <f>B9</f>
        <v>1</v>
      </c>
      <c r="D15" s="2" t="str">
        <f>B10</f>
        <v>10</v>
      </c>
      <c r="E15" s="2" t="str">
        <f>B11</f>
        <v>5</v>
      </c>
      <c r="F15" s="2" t="str">
        <f>B12</f>
        <v>1</v>
      </c>
    </row>
    <row r="16" spans="1:14">
      <c r="A16" s="1">
        <v>1</v>
      </c>
      <c r="B16" s="60">
        <v>42.46</v>
      </c>
      <c r="C16" s="61">
        <v>42.33</v>
      </c>
      <c r="D16" s="61">
        <v>42.17</v>
      </c>
      <c r="E16" s="61">
        <v>41.85</v>
      </c>
      <c r="F16" s="128">
        <v>42.07</v>
      </c>
      <c r="K16" s="2"/>
      <c r="L16" s="2"/>
    </row>
    <row r="17" spans="1:14">
      <c r="A17" s="1">
        <v>2</v>
      </c>
      <c r="B17" s="62">
        <v>41.85</v>
      </c>
      <c r="C17" s="63">
        <v>41</v>
      </c>
      <c r="D17" s="63">
        <v>41.06</v>
      </c>
      <c r="E17" s="63">
        <v>40.98</v>
      </c>
      <c r="F17" s="129">
        <v>40.94</v>
      </c>
      <c r="K17" s="3"/>
      <c r="L17" s="3"/>
    </row>
    <row r="18" spans="1:14">
      <c r="A18" s="1">
        <v>3</v>
      </c>
      <c r="B18" s="62">
        <v>43.49</v>
      </c>
      <c r="C18" s="63">
        <v>41.25</v>
      </c>
      <c r="D18" s="63">
        <v>41.25</v>
      </c>
      <c r="E18" s="63">
        <v>41.07</v>
      </c>
      <c r="F18" s="129">
        <v>40.880000000000003</v>
      </c>
      <c r="K18" s="3"/>
      <c r="L18" s="3"/>
    </row>
    <row r="19" spans="1:14">
      <c r="A19" s="1">
        <v>4</v>
      </c>
      <c r="B19" s="62">
        <v>42.22</v>
      </c>
      <c r="C19" s="63">
        <v>41.01</v>
      </c>
      <c r="D19" s="63">
        <v>40.9</v>
      </c>
      <c r="E19" s="63">
        <v>40.799999999999997</v>
      </c>
      <c r="F19" s="129">
        <v>41</v>
      </c>
      <c r="K19" s="3"/>
      <c r="L19" s="3"/>
    </row>
    <row r="20" spans="1:14">
      <c r="A20" s="1">
        <v>5</v>
      </c>
      <c r="B20" s="62">
        <v>41.54</v>
      </c>
      <c r="C20" s="63">
        <v>40.99</v>
      </c>
      <c r="D20" s="63">
        <v>41.37</v>
      </c>
      <c r="E20" s="63">
        <v>40.79</v>
      </c>
      <c r="F20" s="129">
        <v>40.729999999999997</v>
      </c>
    </row>
    <row r="21" spans="1:14">
      <c r="A21" s="1">
        <v>6</v>
      </c>
      <c r="B21" s="62">
        <v>41.56</v>
      </c>
      <c r="C21" s="63">
        <v>41.2</v>
      </c>
      <c r="D21" s="63">
        <v>41.2</v>
      </c>
      <c r="E21" s="63">
        <v>40.840000000000003</v>
      </c>
      <c r="F21" s="129">
        <v>40.840000000000003</v>
      </c>
    </row>
    <row r="22" spans="1:14">
      <c r="A22" s="1">
        <v>7</v>
      </c>
      <c r="B22" s="62">
        <v>42.41</v>
      </c>
      <c r="C22" s="63">
        <v>40.94</v>
      </c>
      <c r="D22" s="63">
        <v>41.3</v>
      </c>
      <c r="E22" s="63">
        <v>40.89</v>
      </c>
      <c r="F22" s="129">
        <v>40.69</v>
      </c>
    </row>
    <row r="23" spans="1:14">
      <c r="A23" s="1">
        <v>8</v>
      </c>
      <c r="B23" s="62">
        <v>42.36</v>
      </c>
      <c r="C23" s="63">
        <v>43.5</v>
      </c>
      <c r="D23" s="63">
        <v>41.21</v>
      </c>
      <c r="E23" s="63">
        <v>40.909999999999997</v>
      </c>
      <c r="F23" s="129">
        <v>40.83</v>
      </c>
    </row>
    <row r="24" spans="1:14">
      <c r="A24" s="1">
        <v>9</v>
      </c>
      <c r="B24" s="62">
        <v>41.2</v>
      </c>
      <c r="C24" s="63">
        <v>41.88</v>
      </c>
      <c r="D24" s="63">
        <v>41.28</v>
      </c>
      <c r="E24" s="63">
        <v>41.06</v>
      </c>
      <c r="F24" s="129">
        <v>40.85</v>
      </c>
    </row>
    <row r="25" spans="1:14">
      <c r="A25" s="1">
        <v>10</v>
      </c>
      <c r="B25" s="62">
        <v>41.51</v>
      </c>
      <c r="C25" s="63">
        <v>41.97</v>
      </c>
      <c r="D25" s="63">
        <v>41.08</v>
      </c>
      <c r="E25" s="63">
        <v>40.81</v>
      </c>
      <c r="F25" s="129">
        <v>40.85</v>
      </c>
    </row>
    <row r="26" spans="1:14">
      <c r="A26" s="1">
        <v>11</v>
      </c>
      <c r="B26" s="62">
        <v>41.25</v>
      </c>
      <c r="C26" s="63">
        <v>40.94</v>
      </c>
      <c r="D26" s="63">
        <v>41.07</v>
      </c>
      <c r="E26" s="63">
        <v>40.799999999999997</v>
      </c>
      <c r="F26" s="129">
        <v>40.82</v>
      </c>
    </row>
    <row r="27" spans="1:14">
      <c r="A27" s="1">
        <v>12</v>
      </c>
      <c r="B27" s="62">
        <v>40.86</v>
      </c>
      <c r="C27" s="63">
        <v>41.06</v>
      </c>
      <c r="D27" s="63">
        <v>42.06</v>
      </c>
      <c r="E27" s="63">
        <v>40.83</v>
      </c>
      <c r="F27" s="129">
        <v>40.82</v>
      </c>
    </row>
    <row r="28" spans="1:14">
      <c r="A28" s="1">
        <v>13</v>
      </c>
      <c r="B28" s="62">
        <v>41.08</v>
      </c>
      <c r="C28" s="63">
        <v>40.9</v>
      </c>
      <c r="D28" s="63">
        <v>41</v>
      </c>
      <c r="E28" s="63">
        <v>41.24</v>
      </c>
      <c r="F28" s="129">
        <v>40.9</v>
      </c>
    </row>
    <row r="29" spans="1:14">
      <c r="A29" s="1">
        <v>14</v>
      </c>
      <c r="B29" s="62">
        <v>40.619999999999997</v>
      </c>
      <c r="C29" s="63">
        <v>40.92</v>
      </c>
      <c r="D29" s="63">
        <v>40.86</v>
      </c>
      <c r="E29" s="63">
        <v>40.92</v>
      </c>
      <c r="F29" s="129">
        <v>41.04</v>
      </c>
    </row>
    <row r="30" spans="1:14" s="2" customFormat="1">
      <c r="A30" s="1">
        <v>15</v>
      </c>
      <c r="B30" s="62">
        <v>41.1</v>
      </c>
      <c r="C30" s="63">
        <v>40.85</v>
      </c>
      <c r="D30" s="63">
        <v>40.72</v>
      </c>
      <c r="E30" s="63">
        <v>41.02</v>
      </c>
      <c r="F30" s="129">
        <v>40.86</v>
      </c>
      <c r="K30" s="1"/>
      <c r="L30" s="1"/>
      <c r="M30" s="1"/>
      <c r="N30" s="1"/>
    </row>
    <row r="31" spans="1:14" s="2" customFormat="1">
      <c r="A31" s="1">
        <v>16</v>
      </c>
      <c r="B31" s="62">
        <v>40.9</v>
      </c>
      <c r="C31" s="63">
        <v>40.869999999999997</v>
      </c>
      <c r="D31" s="63">
        <v>40.56</v>
      </c>
      <c r="E31" s="63">
        <v>40.94</v>
      </c>
      <c r="F31" s="129">
        <v>40.729999999999997</v>
      </c>
      <c r="K31" s="1"/>
      <c r="L31" s="1"/>
      <c r="M31" s="1"/>
      <c r="N31" s="1"/>
    </row>
    <row r="32" spans="1:14" s="2" customFormat="1">
      <c r="A32" s="1">
        <v>17</v>
      </c>
      <c r="B32" s="62">
        <v>43.23</v>
      </c>
      <c r="C32" s="63">
        <v>41.03</v>
      </c>
      <c r="D32" s="63">
        <v>41.68</v>
      </c>
      <c r="E32" s="63">
        <v>40.89</v>
      </c>
      <c r="F32" s="129">
        <v>40.69</v>
      </c>
      <c r="K32" s="1"/>
      <c r="L32" s="1"/>
      <c r="M32" s="1"/>
      <c r="N32" s="1"/>
    </row>
    <row r="33" spans="1:14" s="2" customFormat="1">
      <c r="A33" s="1">
        <v>18</v>
      </c>
      <c r="B33" s="62">
        <v>41.19</v>
      </c>
      <c r="C33" s="63">
        <v>41.04</v>
      </c>
      <c r="D33" s="63">
        <v>40.89</v>
      </c>
      <c r="E33" s="63">
        <v>41.01</v>
      </c>
      <c r="F33" s="129">
        <v>40.99</v>
      </c>
      <c r="K33" s="1"/>
      <c r="L33" s="1"/>
      <c r="M33" s="1"/>
      <c r="N33" s="1"/>
    </row>
    <row r="34" spans="1:14" s="2" customFormat="1">
      <c r="A34" s="1">
        <v>19</v>
      </c>
      <c r="B34" s="62">
        <v>41.71</v>
      </c>
      <c r="C34" s="63">
        <v>40.92</v>
      </c>
      <c r="D34" s="63">
        <v>41.09</v>
      </c>
      <c r="E34" s="63">
        <v>40.880000000000003</v>
      </c>
      <c r="F34" s="129">
        <v>40.71</v>
      </c>
      <c r="K34" s="1"/>
      <c r="L34" s="1"/>
      <c r="M34" s="1"/>
      <c r="N34" s="1"/>
    </row>
    <row r="35" spans="1:14" s="2" customFormat="1">
      <c r="A35" s="1">
        <v>20</v>
      </c>
      <c r="B35" s="62">
        <v>42.09</v>
      </c>
      <c r="C35" s="63">
        <v>40.96</v>
      </c>
      <c r="D35" s="63">
        <v>40.83</v>
      </c>
      <c r="E35" s="63">
        <v>41.06</v>
      </c>
      <c r="F35" s="129">
        <v>40.69</v>
      </c>
      <c r="K35" s="1"/>
      <c r="L35" s="1"/>
      <c r="M35" s="1"/>
      <c r="N35" s="1"/>
    </row>
    <row r="36" spans="1:14" s="2" customFormat="1">
      <c r="A36" s="1">
        <v>21</v>
      </c>
      <c r="B36" s="62">
        <v>41.51</v>
      </c>
      <c r="C36" s="63">
        <v>40.869999999999997</v>
      </c>
      <c r="D36" s="63">
        <v>40.869999999999997</v>
      </c>
      <c r="E36" s="63">
        <v>42.16</v>
      </c>
      <c r="F36" s="129">
        <v>40.81</v>
      </c>
      <c r="K36" s="1"/>
      <c r="L36" s="1"/>
      <c r="M36" s="1"/>
      <c r="N36" s="1"/>
    </row>
    <row r="37" spans="1:14" s="2" customFormat="1">
      <c r="A37" s="1">
        <v>22</v>
      </c>
      <c r="B37" s="62">
        <v>42.33</v>
      </c>
      <c r="C37" s="63">
        <v>40.9</v>
      </c>
      <c r="D37" s="63">
        <v>40.96</v>
      </c>
      <c r="E37" s="63">
        <v>42.37</v>
      </c>
      <c r="F37" s="129">
        <v>41.1</v>
      </c>
      <c r="K37" s="1"/>
      <c r="L37" s="1"/>
      <c r="M37" s="1"/>
      <c r="N37" s="1"/>
    </row>
    <row r="38" spans="1:14" s="2" customFormat="1">
      <c r="A38" s="1">
        <v>23</v>
      </c>
      <c r="B38" s="62">
        <v>42.2</v>
      </c>
      <c r="C38" s="58">
        <v>41.28</v>
      </c>
      <c r="D38" s="63">
        <v>40.82</v>
      </c>
      <c r="E38" s="63">
        <v>40.97</v>
      </c>
      <c r="F38" s="129">
        <v>41.34</v>
      </c>
      <c r="K38" s="1"/>
      <c r="L38" s="1"/>
      <c r="M38" s="1"/>
      <c r="N38" s="1"/>
    </row>
    <row r="39" spans="1:14" s="2" customFormat="1">
      <c r="A39" s="1">
        <v>24</v>
      </c>
      <c r="B39" s="62">
        <v>42.64</v>
      </c>
      <c r="C39" s="58">
        <v>40.93</v>
      </c>
      <c r="D39" s="63">
        <v>41.02</v>
      </c>
      <c r="E39" s="63">
        <v>41.32</v>
      </c>
      <c r="F39" s="129">
        <v>41.48</v>
      </c>
      <c r="K39" s="1"/>
      <c r="L39" s="1"/>
      <c r="M39" s="1"/>
      <c r="N39" s="1"/>
    </row>
    <row r="40" spans="1:14" s="2" customFormat="1">
      <c r="A40" s="1">
        <v>25</v>
      </c>
      <c r="B40" s="62">
        <v>41.37</v>
      </c>
      <c r="C40" s="58">
        <v>40.71</v>
      </c>
      <c r="D40" s="63">
        <v>41.39</v>
      </c>
      <c r="E40" s="63">
        <v>40.82</v>
      </c>
      <c r="F40" s="129">
        <v>40.9</v>
      </c>
      <c r="K40" s="1"/>
      <c r="L40" s="1"/>
      <c r="M40" s="1"/>
      <c r="N40" s="1"/>
    </row>
    <row r="41" spans="1:14" s="2" customFormat="1">
      <c r="A41" s="1">
        <v>26</v>
      </c>
      <c r="B41" s="62">
        <v>41.06</v>
      </c>
      <c r="C41" s="58">
        <v>41.03</v>
      </c>
      <c r="D41" s="63">
        <v>41.34</v>
      </c>
      <c r="E41" s="63">
        <v>40.92</v>
      </c>
      <c r="F41" s="129">
        <v>40.67</v>
      </c>
      <c r="K41" s="1"/>
      <c r="L41" s="1"/>
      <c r="M41" s="1"/>
      <c r="N41" s="1"/>
    </row>
    <row r="42" spans="1:14" s="2" customFormat="1">
      <c r="A42" s="1">
        <v>27</v>
      </c>
      <c r="B42" s="62">
        <v>41.23</v>
      </c>
      <c r="C42" s="58">
        <v>40.83</v>
      </c>
      <c r="D42" s="63">
        <v>40.75</v>
      </c>
      <c r="E42" s="63">
        <v>40.89</v>
      </c>
      <c r="F42" s="129">
        <v>40.93</v>
      </c>
      <c r="K42" s="1"/>
      <c r="L42" s="1"/>
      <c r="M42" s="1"/>
      <c r="N42" s="1"/>
    </row>
    <row r="43" spans="1:14" s="2" customFormat="1">
      <c r="A43" s="1">
        <v>28</v>
      </c>
      <c r="B43" s="62">
        <v>43.03</v>
      </c>
      <c r="C43" s="58">
        <v>40.799999999999997</v>
      </c>
      <c r="D43" s="63">
        <v>40.89</v>
      </c>
      <c r="E43" s="63">
        <v>42</v>
      </c>
      <c r="F43" s="129">
        <v>40.78</v>
      </c>
      <c r="K43" s="1"/>
      <c r="L43" s="1"/>
      <c r="M43" s="1"/>
      <c r="N43" s="1"/>
    </row>
    <row r="44" spans="1:14" s="2" customFormat="1">
      <c r="A44" s="1">
        <v>29</v>
      </c>
      <c r="B44" s="62">
        <v>41.21</v>
      </c>
      <c r="C44" s="58">
        <v>40.85</v>
      </c>
      <c r="D44" s="63">
        <v>41.11</v>
      </c>
      <c r="E44" s="63">
        <v>40.74</v>
      </c>
      <c r="F44" s="129">
        <v>40.97</v>
      </c>
      <c r="K44" s="1"/>
      <c r="L44" s="1"/>
      <c r="M44" s="1"/>
      <c r="N44" s="1"/>
    </row>
    <row r="45" spans="1:14" s="2" customFormat="1">
      <c r="A45" s="1">
        <v>30</v>
      </c>
      <c r="B45" s="62">
        <v>41.33</v>
      </c>
      <c r="C45" s="58">
        <v>41.14</v>
      </c>
      <c r="D45" s="63">
        <v>40.97</v>
      </c>
      <c r="E45" s="63">
        <v>40.9</v>
      </c>
      <c r="F45" s="129">
        <v>40.840000000000003</v>
      </c>
      <c r="K45" s="1"/>
      <c r="L45" s="1"/>
      <c r="M45" s="1"/>
      <c r="N45" s="1"/>
    </row>
    <row r="46" spans="1:14" s="2" customFormat="1">
      <c r="A46" s="1">
        <v>31</v>
      </c>
      <c r="B46" s="62">
        <v>41.1</v>
      </c>
      <c r="C46" s="58">
        <v>40.97</v>
      </c>
      <c r="D46" s="63">
        <v>41.1</v>
      </c>
      <c r="E46" s="58">
        <v>40.79</v>
      </c>
      <c r="F46" s="129">
        <v>40.69</v>
      </c>
      <c r="K46" s="1"/>
      <c r="L46" s="1"/>
      <c r="M46" s="1"/>
      <c r="N46" s="1"/>
    </row>
    <row r="47" spans="1:14" s="2" customFormat="1">
      <c r="A47" s="1">
        <v>32</v>
      </c>
      <c r="B47" s="62">
        <v>40.92</v>
      </c>
      <c r="C47" s="58">
        <v>40.93</v>
      </c>
      <c r="D47" s="63">
        <v>40.93</v>
      </c>
      <c r="E47" s="58">
        <v>40.86</v>
      </c>
      <c r="F47" s="129">
        <v>40.71</v>
      </c>
      <c r="K47" s="1"/>
      <c r="L47" s="1"/>
      <c r="M47" s="1"/>
      <c r="N47" s="1"/>
    </row>
    <row r="48" spans="1:14" s="2" customFormat="1">
      <c r="A48" s="1">
        <v>33</v>
      </c>
      <c r="B48" s="62">
        <v>40.770000000000003</v>
      </c>
      <c r="C48" s="58">
        <v>40.74</v>
      </c>
      <c r="D48" s="63">
        <v>40.770000000000003</v>
      </c>
      <c r="E48" s="58">
        <v>40.869999999999997</v>
      </c>
      <c r="F48" s="129">
        <v>41.35</v>
      </c>
      <c r="K48" s="1"/>
      <c r="L48" s="1"/>
      <c r="M48" s="1"/>
      <c r="N48" s="1"/>
    </row>
    <row r="49" spans="1:14" s="2" customFormat="1">
      <c r="A49" s="1">
        <v>34</v>
      </c>
      <c r="B49" s="62">
        <v>41.03</v>
      </c>
      <c r="C49" s="58">
        <v>41.65</v>
      </c>
      <c r="D49" s="63">
        <v>41.46</v>
      </c>
      <c r="E49" s="58"/>
      <c r="F49" s="129">
        <v>41.47</v>
      </c>
      <c r="K49" s="1"/>
      <c r="L49" s="1"/>
      <c r="M49" s="1"/>
      <c r="N49" s="1"/>
    </row>
    <row r="50" spans="1:14" s="2" customFormat="1">
      <c r="A50" s="1">
        <v>35</v>
      </c>
      <c r="B50" s="62">
        <v>41.18</v>
      </c>
      <c r="C50" s="58">
        <v>41.86</v>
      </c>
      <c r="D50" s="63">
        <v>40.700000000000003</v>
      </c>
      <c r="E50" s="58"/>
      <c r="F50" s="129">
        <v>41.83</v>
      </c>
      <c r="K50" s="1"/>
      <c r="L50" s="1"/>
      <c r="M50" s="1"/>
      <c r="N50" s="1"/>
    </row>
    <row r="51" spans="1:14" s="2" customFormat="1">
      <c r="A51" s="1">
        <v>36</v>
      </c>
      <c r="B51" s="62">
        <v>41.05</v>
      </c>
      <c r="C51" s="58">
        <v>40.82</v>
      </c>
      <c r="D51" s="63">
        <v>40.9</v>
      </c>
      <c r="E51" s="58"/>
      <c r="F51" s="129">
        <v>41.05</v>
      </c>
      <c r="K51" s="1"/>
      <c r="L51" s="1"/>
      <c r="M51" s="1"/>
      <c r="N51" s="1"/>
    </row>
    <row r="52" spans="1:14" s="2" customFormat="1">
      <c r="A52" s="1">
        <v>37</v>
      </c>
      <c r="B52" s="62">
        <v>41.86</v>
      </c>
      <c r="C52" s="58">
        <v>41.26</v>
      </c>
      <c r="D52" s="63">
        <v>40.840000000000003</v>
      </c>
      <c r="E52" s="58"/>
      <c r="F52" s="129">
        <v>40.99</v>
      </c>
      <c r="K52" s="1"/>
      <c r="L52" s="1"/>
      <c r="M52" s="1"/>
      <c r="N52" s="1"/>
    </row>
    <row r="53" spans="1:14" s="2" customFormat="1">
      <c r="A53" s="1">
        <v>38</v>
      </c>
      <c r="B53" s="62">
        <v>40.93</v>
      </c>
      <c r="C53" s="58">
        <v>41</v>
      </c>
      <c r="D53" s="63">
        <v>41.21</v>
      </c>
      <c r="E53" s="58"/>
      <c r="F53" s="129"/>
      <c r="K53" s="1"/>
      <c r="L53" s="1"/>
      <c r="M53" s="1"/>
      <c r="N53" s="1"/>
    </row>
    <row r="54" spans="1:14" s="2" customFormat="1">
      <c r="A54" s="1">
        <v>39</v>
      </c>
      <c r="B54" s="62">
        <v>41.11</v>
      </c>
      <c r="C54" s="58">
        <v>41.71</v>
      </c>
      <c r="D54" s="63">
        <v>40.880000000000003</v>
      </c>
      <c r="E54" s="58"/>
      <c r="F54" s="129"/>
      <c r="K54" s="1"/>
      <c r="L54" s="1"/>
      <c r="M54" s="1"/>
      <c r="N54" s="1"/>
    </row>
    <row r="55" spans="1:14" s="2" customFormat="1">
      <c r="A55" s="1">
        <v>40</v>
      </c>
      <c r="B55" s="62">
        <v>40.99</v>
      </c>
      <c r="C55" s="58">
        <v>40.92</v>
      </c>
      <c r="D55" s="63"/>
      <c r="E55" s="58"/>
      <c r="F55" s="129"/>
      <c r="K55" s="1"/>
      <c r="L55" s="1"/>
      <c r="M55" s="1"/>
      <c r="N55" s="1"/>
    </row>
    <row r="56" spans="1:14" s="2" customFormat="1">
      <c r="A56" s="1">
        <v>41</v>
      </c>
      <c r="B56" s="62">
        <v>40.909999999999997</v>
      </c>
      <c r="C56" s="58">
        <v>40.97</v>
      </c>
      <c r="D56" s="63"/>
      <c r="E56" s="58"/>
      <c r="F56" s="129"/>
      <c r="K56" s="1"/>
      <c r="L56" s="1"/>
      <c r="M56" s="1"/>
      <c r="N56" s="1"/>
    </row>
    <row r="57" spans="1:14" s="2" customFormat="1">
      <c r="A57" s="1">
        <v>42</v>
      </c>
      <c r="B57" s="62">
        <v>41.54</v>
      </c>
      <c r="C57" s="58">
        <v>40.950000000000003</v>
      </c>
      <c r="D57" s="63"/>
      <c r="E57" s="58"/>
      <c r="F57" s="129"/>
      <c r="K57" s="1"/>
      <c r="L57" s="1"/>
      <c r="M57" s="1"/>
      <c r="N57" s="1"/>
    </row>
    <row r="58" spans="1:14" s="2" customFormat="1">
      <c r="A58" s="1">
        <v>43</v>
      </c>
      <c r="B58" s="62">
        <v>41.44</v>
      </c>
      <c r="C58" s="58">
        <v>41.02</v>
      </c>
      <c r="D58" s="63"/>
      <c r="E58" s="58"/>
      <c r="F58" s="129"/>
      <c r="K58" s="1"/>
      <c r="L58" s="1"/>
      <c r="M58" s="1"/>
      <c r="N58" s="1"/>
    </row>
    <row r="59" spans="1:14" s="2" customFormat="1">
      <c r="A59" s="1">
        <v>44</v>
      </c>
      <c r="B59" s="62">
        <v>41.32</v>
      </c>
      <c r="C59" s="58"/>
      <c r="D59" s="63"/>
      <c r="E59" s="58"/>
      <c r="F59" s="129"/>
      <c r="K59" s="1"/>
      <c r="L59" s="1"/>
      <c r="M59" s="1"/>
      <c r="N59" s="1"/>
    </row>
    <row r="60" spans="1:14" s="2" customFormat="1">
      <c r="A60" s="1">
        <v>45</v>
      </c>
      <c r="B60" s="62">
        <v>41.49</v>
      </c>
      <c r="C60" s="58"/>
      <c r="D60" s="63"/>
      <c r="E60" s="58"/>
      <c r="F60" s="129"/>
      <c r="K60" s="1"/>
      <c r="L60" s="1"/>
      <c r="M60" s="1"/>
      <c r="N60" s="1"/>
    </row>
    <row r="61" spans="1:14" s="2" customFormat="1">
      <c r="A61" s="1">
        <v>46</v>
      </c>
      <c r="B61" s="62">
        <v>41</v>
      </c>
      <c r="C61" s="58"/>
      <c r="D61" s="63"/>
      <c r="E61" s="58"/>
      <c r="F61" s="129"/>
      <c r="K61" s="1"/>
      <c r="L61" s="1"/>
      <c r="M61" s="1"/>
      <c r="N61" s="1"/>
    </row>
    <row r="62" spans="1:14" s="2" customFormat="1">
      <c r="A62" s="1">
        <v>47</v>
      </c>
      <c r="B62" s="62">
        <v>40.98</v>
      </c>
      <c r="C62" s="58"/>
      <c r="D62" s="63"/>
      <c r="E62" s="58"/>
      <c r="F62" s="129"/>
      <c r="K62" s="1"/>
      <c r="L62" s="1"/>
      <c r="M62" s="1"/>
      <c r="N62" s="1"/>
    </row>
    <row r="63" spans="1:14" s="2" customFormat="1">
      <c r="A63" s="1">
        <v>48</v>
      </c>
      <c r="B63" s="59">
        <v>41.35</v>
      </c>
      <c r="C63" s="58"/>
      <c r="D63" s="63"/>
      <c r="E63" s="58"/>
      <c r="F63" s="129"/>
      <c r="K63" s="1"/>
      <c r="L63" s="1"/>
      <c r="M63" s="1"/>
      <c r="N63" s="1"/>
    </row>
    <row r="64" spans="1:14" s="2" customFormat="1">
      <c r="A64" s="1">
        <v>49</v>
      </c>
      <c r="B64" s="59">
        <v>41.37</v>
      </c>
      <c r="C64" s="58"/>
      <c r="D64" s="63"/>
      <c r="E64" s="58"/>
      <c r="F64" s="129"/>
      <c r="K64" s="1"/>
      <c r="L64" s="1"/>
      <c r="M64" s="1"/>
      <c r="N64" s="1"/>
    </row>
    <row r="65" spans="1:14" s="2" customFormat="1">
      <c r="A65" s="1">
        <v>50</v>
      </c>
      <c r="B65" s="59">
        <v>41.27</v>
      </c>
      <c r="C65" s="58"/>
      <c r="D65" s="63"/>
      <c r="E65" s="58"/>
      <c r="F65" s="129"/>
      <c r="K65" s="1"/>
      <c r="L65" s="1"/>
      <c r="M65" s="1"/>
      <c r="N65" s="1"/>
    </row>
    <row r="66" spans="1:14" s="2" customFormat="1">
      <c r="A66" s="1">
        <v>51</v>
      </c>
      <c r="B66" s="59">
        <v>40.94</v>
      </c>
      <c r="C66" s="58"/>
      <c r="D66" s="63"/>
      <c r="E66" s="58"/>
      <c r="F66" s="129"/>
      <c r="K66" s="1"/>
      <c r="L66" s="1"/>
      <c r="M66" s="1"/>
      <c r="N66" s="1"/>
    </row>
    <row r="67" spans="1:14" s="2" customFormat="1">
      <c r="A67" s="1">
        <v>52</v>
      </c>
      <c r="B67" s="59">
        <v>41.06</v>
      </c>
      <c r="C67" s="58"/>
      <c r="D67" s="63"/>
      <c r="E67" s="58"/>
      <c r="F67" s="129"/>
      <c r="K67" s="1"/>
      <c r="L67" s="1"/>
      <c r="M67" s="1"/>
      <c r="N67" s="1"/>
    </row>
    <row r="68" spans="1:14" s="2" customFormat="1">
      <c r="A68" s="1">
        <v>53</v>
      </c>
      <c r="B68" s="59"/>
      <c r="C68" s="58"/>
      <c r="D68" s="63"/>
      <c r="E68" s="58"/>
      <c r="F68" s="129"/>
      <c r="K68" s="1"/>
      <c r="L68" s="1"/>
      <c r="M68" s="1"/>
      <c r="N68" s="1"/>
    </row>
    <row r="69" spans="1:14" s="2" customFormat="1">
      <c r="A69" s="1">
        <v>54</v>
      </c>
      <c r="B69" s="59"/>
      <c r="C69" s="58"/>
      <c r="D69" s="63"/>
      <c r="E69" s="58"/>
      <c r="F69" s="129"/>
      <c r="K69" s="1"/>
      <c r="L69" s="1"/>
      <c r="M69" s="1"/>
      <c r="N69" s="1"/>
    </row>
    <row r="70" spans="1:14" s="2" customFormat="1">
      <c r="A70" s="1">
        <v>55</v>
      </c>
      <c r="B70" s="59"/>
      <c r="C70" s="58"/>
      <c r="D70" s="63"/>
      <c r="E70" s="58"/>
      <c r="F70" s="129"/>
      <c r="K70" s="1"/>
      <c r="L70" s="1"/>
      <c r="M70" s="1"/>
      <c r="N70" s="1"/>
    </row>
    <row r="71" spans="1:14" s="2" customFormat="1">
      <c r="A71" s="1">
        <v>56</v>
      </c>
      <c r="B71" s="59"/>
      <c r="C71" s="58"/>
      <c r="D71" s="63"/>
      <c r="E71" s="58"/>
      <c r="F71" s="129"/>
      <c r="K71" s="1"/>
      <c r="L71" s="1"/>
      <c r="M71" s="1"/>
      <c r="N71" s="1"/>
    </row>
    <row r="72" spans="1:14" s="2" customFormat="1">
      <c r="A72" s="1">
        <v>57</v>
      </c>
      <c r="B72" s="59"/>
      <c r="C72" s="58"/>
      <c r="D72" s="63"/>
      <c r="E72" s="58"/>
      <c r="F72" s="129"/>
      <c r="K72" s="1"/>
      <c r="L72" s="1"/>
      <c r="M72" s="1"/>
      <c r="N72" s="1"/>
    </row>
    <row r="73" spans="1:14" s="2" customFormat="1">
      <c r="A73" s="1">
        <v>58</v>
      </c>
      <c r="B73" s="59"/>
      <c r="C73" s="58"/>
      <c r="D73" s="63"/>
      <c r="E73" s="58"/>
      <c r="F73" s="129"/>
      <c r="K73" s="1"/>
      <c r="L73" s="1"/>
      <c r="M73" s="1"/>
      <c r="N73" s="1"/>
    </row>
    <row r="74" spans="1:14" s="2" customFormat="1">
      <c r="A74" s="1">
        <v>59</v>
      </c>
      <c r="B74" s="59"/>
      <c r="C74" s="58"/>
      <c r="D74" s="63"/>
      <c r="E74" s="58"/>
      <c r="F74" s="129"/>
      <c r="K74" s="1"/>
      <c r="L74" s="1"/>
      <c r="M74" s="1"/>
      <c r="N74" s="1"/>
    </row>
    <row r="75" spans="1:14" s="2" customFormat="1">
      <c r="A75" s="1">
        <v>60</v>
      </c>
      <c r="B75" s="59"/>
      <c r="C75" s="58"/>
      <c r="D75" s="63"/>
      <c r="E75" s="58"/>
      <c r="F75" s="129"/>
      <c r="K75" s="1"/>
      <c r="L75" s="1"/>
      <c r="M75" s="1"/>
      <c r="N75" s="1"/>
    </row>
    <row r="76" spans="1:14" s="2" customFormat="1">
      <c r="A76" s="1">
        <v>61</v>
      </c>
      <c r="B76" s="59"/>
      <c r="C76" s="58"/>
      <c r="D76" s="63"/>
      <c r="E76" s="58"/>
      <c r="F76" s="129"/>
      <c r="K76" s="1"/>
      <c r="L76" s="1"/>
      <c r="M76" s="1"/>
      <c r="N76" s="1"/>
    </row>
    <row r="77" spans="1:14" s="2" customFormat="1">
      <c r="A77" s="1">
        <v>62</v>
      </c>
      <c r="B77" s="59"/>
      <c r="C77" s="58"/>
      <c r="D77" s="63"/>
      <c r="E77" s="58"/>
      <c r="F77" s="129"/>
      <c r="K77" s="1"/>
      <c r="L77" s="1"/>
      <c r="M77" s="1"/>
      <c r="N77" s="1"/>
    </row>
    <row r="78" spans="1:14" s="2" customFormat="1">
      <c r="A78" s="1">
        <v>63</v>
      </c>
      <c r="B78" s="59"/>
      <c r="C78" s="58"/>
      <c r="D78" s="63"/>
      <c r="E78" s="58"/>
      <c r="F78" s="129"/>
      <c r="K78" s="1"/>
      <c r="L78" s="1"/>
      <c r="M78" s="1"/>
      <c r="N78" s="1"/>
    </row>
    <row r="79" spans="1:14" s="2" customFormat="1">
      <c r="A79" s="1">
        <v>64</v>
      </c>
      <c r="B79" s="59"/>
      <c r="C79" s="58"/>
      <c r="D79" s="63"/>
      <c r="E79" s="58"/>
      <c r="F79" s="129"/>
      <c r="K79" s="1"/>
      <c r="L79" s="1"/>
      <c r="M79" s="1"/>
      <c r="N79" s="1"/>
    </row>
    <row r="80" spans="1:14" s="2" customFormat="1">
      <c r="A80" s="1">
        <v>65</v>
      </c>
      <c r="B80" s="59"/>
      <c r="C80" s="58"/>
      <c r="D80" s="63"/>
      <c r="E80" s="58"/>
      <c r="F80" s="129"/>
      <c r="K80" s="1"/>
      <c r="L80" s="1"/>
      <c r="M80" s="1"/>
      <c r="N80" s="1"/>
    </row>
    <row r="81" spans="1:6">
      <c r="A81" s="1">
        <v>66</v>
      </c>
      <c r="B81" s="59"/>
      <c r="C81" s="58"/>
      <c r="D81" s="58"/>
      <c r="E81" s="58"/>
      <c r="F81" s="129"/>
    </row>
    <row r="82" spans="1:6">
      <c r="A82" s="1">
        <v>67</v>
      </c>
      <c r="B82" s="59"/>
      <c r="C82" s="58"/>
      <c r="D82" s="58"/>
      <c r="E82" s="58"/>
      <c r="F82" s="129"/>
    </row>
    <row r="83" spans="1:6">
      <c r="A83" s="1">
        <v>68</v>
      </c>
      <c r="B83" s="59"/>
      <c r="C83" s="58"/>
      <c r="D83" s="58"/>
      <c r="E83" s="58"/>
      <c r="F83" s="129"/>
    </row>
    <row r="84" spans="1:6">
      <c r="A84" s="1">
        <v>69</v>
      </c>
      <c r="B84" s="59"/>
      <c r="C84" s="58"/>
      <c r="D84" s="58"/>
      <c r="E84" s="58"/>
      <c r="F84" s="129"/>
    </row>
    <row r="85" spans="1:6">
      <c r="A85" s="1">
        <v>70</v>
      </c>
      <c r="B85" s="59"/>
      <c r="C85" s="58"/>
      <c r="D85" s="58"/>
      <c r="E85" s="58"/>
      <c r="F85" s="129"/>
    </row>
    <row r="86" spans="1:6">
      <c r="A86" s="1">
        <v>71</v>
      </c>
      <c r="B86" s="59"/>
      <c r="C86" s="58"/>
      <c r="D86" s="58"/>
      <c r="E86" s="58"/>
      <c r="F86" s="129"/>
    </row>
    <row r="87" spans="1:6">
      <c r="A87" s="1">
        <v>72</v>
      </c>
      <c r="B87" s="59"/>
      <c r="C87" s="58"/>
      <c r="D87" s="58"/>
      <c r="E87" s="58"/>
      <c r="F87" s="129"/>
    </row>
    <row r="88" spans="1:6">
      <c r="A88" s="1">
        <v>73</v>
      </c>
      <c r="B88" s="59"/>
      <c r="C88" s="58"/>
      <c r="D88" s="58"/>
      <c r="E88" s="58"/>
      <c r="F88" s="129"/>
    </row>
    <row r="89" spans="1:6">
      <c r="A89" s="1">
        <v>74</v>
      </c>
      <c r="B89" s="59"/>
      <c r="C89" s="58"/>
      <c r="D89" s="58"/>
      <c r="E89" s="58"/>
      <c r="F89" s="129"/>
    </row>
    <row r="90" spans="1:6">
      <c r="A90" s="1">
        <v>75</v>
      </c>
      <c r="B90" s="59"/>
      <c r="C90" s="58"/>
      <c r="D90" s="58"/>
      <c r="E90" s="58"/>
      <c r="F90" s="129"/>
    </row>
    <row r="91" spans="1:6">
      <c r="A91" s="1">
        <v>76</v>
      </c>
      <c r="B91" s="59"/>
      <c r="C91" s="58"/>
      <c r="D91" s="58"/>
      <c r="E91" s="58"/>
      <c r="F91" s="129"/>
    </row>
    <row r="92" spans="1:6">
      <c r="A92" s="1">
        <v>77</v>
      </c>
      <c r="B92" s="59"/>
      <c r="C92" s="58"/>
      <c r="D92" s="58"/>
      <c r="E92" s="58"/>
      <c r="F92" s="129"/>
    </row>
    <row r="93" spans="1:6">
      <c r="A93" s="1">
        <v>78</v>
      </c>
      <c r="B93" s="59"/>
      <c r="C93" s="58"/>
      <c r="D93" s="58"/>
      <c r="E93" s="58"/>
      <c r="F93" s="129"/>
    </row>
    <row r="94" spans="1:6">
      <c r="A94" s="1">
        <v>79</v>
      </c>
      <c r="B94" s="59"/>
      <c r="C94" s="58"/>
      <c r="D94" s="58"/>
      <c r="E94" s="58"/>
      <c r="F94" s="129"/>
    </row>
    <row r="95" spans="1:6">
      <c r="A95" s="1">
        <v>80</v>
      </c>
      <c r="B95" s="59"/>
      <c r="C95" s="58"/>
      <c r="D95" s="58"/>
      <c r="E95" s="58"/>
      <c r="F95" s="129"/>
    </row>
    <row r="96" spans="1:6">
      <c r="A96" s="1">
        <v>81</v>
      </c>
      <c r="B96" s="59"/>
      <c r="C96" s="58"/>
      <c r="D96" s="58"/>
      <c r="E96" s="58"/>
      <c r="F96" s="129"/>
    </row>
    <row r="97" spans="2:6">
      <c r="B97" s="130"/>
      <c r="C97" s="127"/>
      <c r="D97" s="127"/>
      <c r="E97" s="127"/>
      <c r="F97" s="129"/>
    </row>
    <row r="98" spans="2:6">
      <c r="B98" s="130"/>
      <c r="C98" s="127"/>
      <c r="D98" s="127"/>
      <c r="E98" s="127"/>
      <c r="F98" s="129"/>
    </row>
    <row r="99" spans="2:6">
      <c r="B99" s="130"/>
      <c r="C99" s="127"/>
      <c r="D99" s="127"/>
      <c r="E99" s="127"/>
      <c r="F99" s="129"/>
    </row>
    <row r="100" spans="2:6">
      <c r="B100" s="130"/>
      <c r="C100" s="127"/>
      <c r="D100" s="127"/>
      <c r="E100" s="127"/>
      <c r="F100" s="129"/>
    </row>
    <row r="101" spans="2:6">
      <c r="B101" s="130"/>
      <c r="C101" s="127"/>
      <c r="D101" s="127"/>
      <c r="E101" s="127"/>
      <c r="F101" s="129"/>
    </row>
    <row r="102" spans="2:6">
      <c r="B102" s="130"/>
      <c r="C102" s="127"/>
      <c r="D102" s="127"/>
      <c r="E102" s="127"/>
      <c r="F102" s="129"/>
    </row>
    <row r="103" spans="2:6">
      <c r="B103" s="130"/>
      <c r="C103" s="127"/>
      <c r="D103" s="127"/>
      <c r="E103" s="127"/>
      <c r="F103" s="129"/>
    </row>
    <row r="104" spans="2:6">
      <c r="B104" s="130"/>
      <c r="C104" s="127"/>
      <c r="D104" s="127"/>
      <c r="E104" s="127"/>
      <c r="F104" s="129"/>
    </row>
    <row r="105" spans="2:6">
      <c r="B105" s="130"/>
      <c r="C105" s="127"/>
      <c r="D105" s="127"/>
      <c r="E105" s="127"/>
      <c r="F105" s="129"/>
    </row>
    <row r="106" spans="2:6">
      <c r="B106" s="130"/>
      <c r="C106" s="127"/>
      <c r="D106" s="127"/>
      <c r="E106" s="127"/>
      <c r="F106" s="129"/>
    </row>
    <row r="107" spans="2:6">
      <c r="B107" s="130"/>
      <c r="C107" s="127"/>
      <c r="D107" s="127"/>
      <c r="E107" s="127"/>
      <c r="F107" s="129"/>
    </row>
    <row r="108" spans="2:6">
      <c r="B108" s="130"/>
      <c r="C108" s="127"/>
      <c r="D108" s="127"/>
      <c r="E108" s="127"/>
      <c r="F108" s="129"/>
    </row>
    <row r="109" spans="2:6">
      <c r="B109" s="130"/>
      <c r="C109" s="127"/>
      <c r="D109" s="127"/>
      <c r="E109" s="127"/>
      <c r="F109" s="129"/>
    </row>
    <row r="110" spans="2:6" ht="15.75" thickBot="1">
      <c r="B110" s="131"/>
      <c r="C110" s="132"/>
      <c r="D110" s="132"/>
      <c r="E110" s="132"/>
      <c r="F110" s="133"/>
    </row>
  </sheetData>
  <mergeCells count="9">
    <mergeCell ref="A2:L2"/>
    <mergeCell ref="A4:L4"/>
    <mergeCell ref="A6:A7"/>
    <mergeCell ref="B6:B7"/>
    <mergeCell ref="C6:C7"/>
    <mergeCell ref="D6:D7"/>
    <mergeCell ref="E6:H6"/>
    <mergeCell ref="I6:I7"/>
    <mergeCell ref="J6:J7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dimension ref="A2:N110"/>
  <sheetViews>
    <sheetView topLeftCell="A3" zoomScale="75" zoomScaleNormal="75" zoomScalePageLayoutView="75" workbookViewId="0">
      <selection activeCell="I12" sqref="I12"/>
    </sheetView>
  </sheetViews>
  <sheetFormatPr defaultColWidth="8.85546875" defaultRowHeight="15"/>
  <cols>
    <col min="1" max="1" width="8.7109375" style="1" customWidth="1"/>
    <col min="2" max="2" width="9.42578125" style="1" customWidth="1"/>
    <col min="3" max="5" width="9.42578125" style="2" customWidth="1"/>
    <col min="6" max="6" width="11.28515625" style="2" customWidth="1"/>
    <col min="7" max="7" width="12.85546875" style="2" customWidth="1"/>
    <col min="8" max="8" width="13.42578125" style="2" customWidth="1"/>
    <col min="9" max="9" width="13" style="2" customWidth="1"/>
    <col min="10" max="10" width="12" style="2" customWidth="1"/>
    <col min="11" max="11" width="11.42578125" style="1" customWidth="1"/>
    <col min="12" max="12" width="22.28515625" style="1" customWidth="1"/>
    <col min="13" max="16384" width="8.85546875" style="1"/>
  </cols>
  <sheetData>
    <row r="2" spans="1:14" ht="18.75">
      <c r="A2" s="106" t="s">
        <v>120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</row>
    <row r="3" spans="1:14" ht="7.5" customHeight="1"/>
    <row r="4" spans="1:14" ht="18.75">
      <c r="A4" s="107" t="s">
        <v>13</v>
      </c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</row>
    <row r="5" spans="1:14" ht="7.5" customHeight="1" thickBot="1"/>
    <row r="6" spans="1:14" s="2" customFormat="1" ht="20.25" customHeight="1">
      <c r="A6" s="108" t="s">
        <v>14</v>
      </c>
      <c r="B6" s="110" t="s">
        <v>15</v>
      </c>
      <c r="C6" s="112" t="s">
        <v>16</v>
      </c>
      <c r="D6" s="114" t="s">
        <v>17</v>
      </c>
      <c r="E6" s="116" t="s">
        <v>18</v>
      </c>
      <c r="F6" s="117"/>
      <c r="G6" s="117"/>
      <c r="H6" s="118"/>
      <c r="I6" s="119" t="s">
        <v>19</v>
      </c>
      <c r="J6" s="119" t="s">
        <v>20</v>
      </c>
      <c r="K6" s="65"/>
      <c r="L6" s="66"/>
    </row>
    <row r="7" spans="1:14" s="2" customFormat="1" ht="27.75" customHeight="1" thickBot="1">
      <c r="A7" s="109"/>
      <c r="B7" s="111"/>
      <c r="C7" s="113"/>
      <c r="D7" s="115"/>
      <c r="E7" s="81" t="s">
        <v>21</v>
      </c>
      <c r="F7" s="81" t="s">
        <v>22</v>
      </c>
      <c r="G7" s="81" t="s">
        <v>23</v>
      </c>
      <c r="H7" s="81" t="s">
        <v>1</v>
      </c>
      <c r="I7" s="120"/>
      <c r="J7" s="120"/>
      <c r="K7" s="82" t="s">
        <v>24</v>
      </c>
      <c r="L7" s="83" t="s">
        <v>25</v>
      </c>
    </row>
    <row r="8" spans="1:14" s="3" customFormat="1" ht="30" customHeight="1">
      <c r="A8" s="138">
        <v>1</v>
      </c>
      <c r="B8" s="139" t="s">
        <v>47</v>
      </c>
      <c r="C8" s="140">
        <f>COUNTA(B16:B110)+1</f>
        <v>30</v>
      </c>
      <c r="D8" s="140">
        <f>C8</f>
        <v>30</v>
      </c>
      <c r="E8" s="141">
        <f>MIN(B16:B111)</f>
        <v>40.98</v>
      </c>
      <c r="F8" s="142">
        <f>AVERAGE(B16:B111)</f>
        <v>41.757931034482759</v>
      </c>
      <c r="G8" s="143">
        <v>0</v>
      </c>
      <c r="H8" s="144">
        <f>F8-E8</f>
        <v>0.77793103448276213</v>
      </c>
      <c r="I8" s="145">
        <v>1.4525462962962964E-2</v>
      </c>
      <c r="J8" s="146">
        <f>I8</f>
        <v>1.4525462962962964E-2</v>
      </c>
      <c r="K8" s="147" t="s">
        <v>73</v>
      </c>
      <c r="L8" s="148"/>
      <c r="M8" s="16"/>
      <c r="N8" s="16"/>
    </row>
    <row r="9" spans="1:14" s="3" customFormat="1" ht="30" customHeight="1">
      <c r="A9" s="67">
        <v>2</v>
      </c>
      <c r="B9" s="20" t="s">
        <v>39</v>
      </c>
      <c r="C9" s="84">
        <f>COUNTA(B16:C110)+2</f>
        <v>84</v>
      </c>
      <c r="D9" s="79">
        <f>C9-C8</f>
        <v>54</v>
      </c>
      <c r="E9" s="17">
        <f>MIN(C16:C111)</f>
        <v>40.9</v>
      </c>
      <c r="F9" s="12">
        <f>AVERAGE(C16:C111)</f>
        <v>41.218301886792453</v>
      </c>
      <c r="G9" s="13">
        <v>1</v>
      </c>
      <c r="H9" s="14">
        <f t="shared" ref="H9:H12" si="0">F9-E9</f>
        <v>0.31830188679245452</v>
      </c>
      <c r="I9" s="36">
        <v>4.1400462962962965E-2</v>
      </c>
      <c r="J9" s="15">
        <f>I9-I8</f>
        <v>2.6875000000000003E-2</v>
      </c>
      <c r="K9" s="37" t="s">
        <v>91</v>
      </c>
      <c r="L9" s="68"/>
      <c r="M9" s="16"/>
      <c r="N9" s="16"/>
    </row>
    <row r="10" spans="1:14" s="3" customFormat="1" ht="30" customHeight="1" thickBot="1">
      <c r="A10" s="67">
        <v>3</v>
      </c>
      <c r="B10" s="20" t="s">
        <v>38</v>
      </c>
      <c r="C10" s="84">
        <f>COUNTA(B16:D110)+3</f>
        <v>138</v>
      </c>
      <c r="D10" s="134">
        <f>C10-C9</f>
        <v>54</v>
      </c>
      <c r="E10" s="17">
        <f>MIN(D16:D111)</f>
        <v>40.799999999999997</v>
      </c>
      <c r="F10" s="12">
        <f>AVERAGE(D16:D111)</f>
        <v>41.118113207547175</v>
      </c>
      <c r="G10" s="13">
        <v>6</v>
      </c>
      <c r="H10" s="14">
        <f t="shared" si="0"/>
        <v>0.31811320754717798</v>
      </c>
      <c r="I10" s="36">
        <v>6.8495370370370359E-2</v>
      </c>
      <c r="J10" s="15">
        <f t="shared" ref="J10:J12" si="1">I10-I9</f>
        <v>2.7094907407407394E-2</v>
      </c>
      <c r="K10" s="37" t="s">
        <v>106</v>
      </c>
      <c r="L10" s="68">
        <v>-21</v>
      </c>
      <c r="M10" s="78" t="s">
        <v>122</v>
      </c>
      <c r="N10" s="16"/>
    </row>
    <row r="11" spans="1:14" s="3" customFormat="1" ht="30" customHeight="1" thickBot="1">
      <c r="A11" s="121">
        <v>4</v>
      </c>
      <c r="B11" s="122" t="s">
        <v>43</v>
      </c>
      <c r="C11" s="84">
        <f>COUNTA(B16:E110)+4</f>
        <v>177</v>
      </c>
      <c r="D11" s="134">
        <f>C11-C10</f>
        <v>39</v>
      </c>
      <c r="E11" s="11">
        <f>MIN(E16:E111)</f>
        <v>40.65</v>
      </c>
      <c r="F11" s="12">
        <f>AVERAGE(E16:E111)</f>
        <v>41.070526315789472</v>
      </c>
      <c r="G11" s="123">
        <v>1</v>
      </c>
      <c r="H11" s="14">
        <f t="shared" si="0"/>
        <v>0.42052631578947341</v>
      </c>
      <c r="I11" s="124">
        <v>8.8599537037037046E-2</v>
      </c>
      <c r="J11" s="15">
        <f>I11-I10</f>
        <v>2.0104166666666687E-2</v>
      </c>
      <c r="K11" s="125" t="s">
        <v>118</v>
      </c>
      <c r="L11" s="126"/>
      <c r="M11" s="78"/>
      <c r="N11" s="16"/>
    </row>
    <row r="12" spans="1:14" s="3" customFormat="1" ht="30" customHeight="1" thickBot="1">
      <c r="A12" s="69" t="s">
        <v>26</v>
      </c>
      <c r="B12" s="70" t="s">
        <v>39</v>
      </c>
      <c r="C12" s="149">
        <f>COUNTA(B16:F110)+4</f>
        <v>208</v>
      </c>
      <c r="D12" s="86">
        <f>C12-C11</f>
        <v>31</v>
      </c>
      <c r="E12" s="71">
        <f>MIN(F16:F111)</f>
        <v>40.82</v>
      </c>
      <c r="F12" s="151">
        <f>AVERAGE(F16:F111)</f>
        <v>41.11</v>
      </c>
      <c r="G12" s="72">
        <v>2</v>
      </c>
      <c r="H12" s="73">
        <f t="shared" si="0"/>
        <v>0.28999999999999915</v>
      </c>
      <c r="I12" s="74">
        <v>0.10436342592592592</v>
      </c>
      <c r="J12" s="75">
        <f t="shared" si="1"/>
        <v>1.5763888888888869E-2</v>
      </c>
      <c r="K12" s="76"/>
      <c r="L12" s="77"/>
    </row>
    <row r="13" spans="1:14" s="3" customFormat="1" ht="30" customHeight="1" thickBot="1">
      <c r="A13" s="64"/>
      <c r="B13" s="19"/>
      <c r="C13" s="19"/>
      <c r="D13" s="19"/>
      <c r="E13" s="135">
        <f>MIN(B16:E111)</f>
        <v>40.65</v>
      </c>
      <c r="F13" s="136">
        <f>AVERAGE(B16:E111)</f>
        <v>41.245606936416181</v>
      </c>
      <c r="G13" s="136"/>
      <c r="H13" s="137">
        <f>AVERAGE(H8:H12)</f>
        <v>0.42497448892237344</v>
      </c>
      <c r="I13" s="19"/>
      <c r="J13" s="19"/>
      <c r="K13" s="18"/>
      <c r="L13" s="18"/>
    </row>
    <row r="15" spans="1:14" ht="15.75" thickBot="1">
      <c r="B15" s="2" t="str">
        <f>B8</f>
        <v>2</v>
      </c>
      <c r="C15" s="2" t="str">
        <f>B9</f>
        <v>5</v>
      </c>
      <c r="D15" s="2" t="str">
        <f>B10</f>
        <v>9</v>
      </c>
      <c r="E15" s="2" t="str">
        <f>B11</f>
        <v>6</v>
      </c>
      <c r="F15" s="2" t="str">
        <f>B12</f>
        <v>5</v>
      </c>
    </row>
    <row r="16" spans="1:14">
      <c r="A16" s="1">
        <v>1</v>
      </c>
      <c r="B16" s="60">
        <v>42.4</v>
      </c>
      <c r="C16" s="61">
        <v>43.2</v>
      </c>
      <c r="D16" s="61">
        <v>42.54</v>
      </c>
      <c r="E16" s="61">
        <v>42.15</v>
      </c>
      <c r="F16" s="128">
        <v>42.45</v>
      </c>
      <c r="K16" s="2"/>
      <c r="L16" s="2"/>
    </row>
    <row r="17" spans="1:14">
      <c r="A17" s="1">
        <v>2</v>
      </c>
      <c r="B17" s="62">
        <v>42</v>
      </c>
      <c r="C17" s="63">
        <v>41.54</v>
      </c>
      <c r="D17" s="63">
        <v>41.25</v>
      </c>
      <c r="E17" s="63">
        <v>40.99</v>
      </c>
      <c r="F17" s="129">
        <v>41.11</v>
      </c>
      <c r="K17" s="3"/>
      <c r="L17" s="3"/>
    </row>
    <row r="18" spans="1:14">
      <c r="A18" s="1">
        <v>3</v>
      </c>
      <c r="B18" s="62">
        <v>43.39</v>
      </c>
      <c r="C18" s="63">
        <v>41.3</v>
      </c>
      <c r="D18" s="63">
        <v>41.25</v>
      </c>
      <c r="E18" s="63">
        <v>41.06</v>
      </c>
      <c r="F18" s="129">
        <v>41.03</v>
      </c>
      <c r="K18" s="3"/>
      <c r="L18" s="3"/>
    </row>
    <row r="19" spans="1:14">
      <c r="A19" s="1">
        <v>4</v>
      </c>
      <c r="B19" s="62">
        <v>42.23</v>
      </c>
      <c r="C19" s="63">
        <v>41.3</v>
      </c>
      <c r="D19" s="63">
        <v>40.98</v>
      </c>
      <c r="E19" s="63">
        <v>41.05</v>
      </c>
      <c r="F19" s="129">
        <v>40.85</v>
      </c>
      <c r="K19" s="3"/>
      <c r="L19" s="3"/>
    </row>
    <row r="20" spans="1:14">
      <c r="A20" s="1">
        <v>5</v>
      </c>
      <c r="B20" s="62">
        <v>41.45</v>
      </c>
      <c r="C20" s="63">
        <v>41.27</v>
      </c>
      <c r="D20" s="63">
        <v>41.19</v>
      </c>
      <c r="E20" s="63">
        <v>41.03</v>
      </c>
      <c r="F20" s="129">
        <v>40.89</v>
      </c>
    </row>
    <row r="21" spans="1:14">
      <c r="A21" s="1">
        <v>6</v>
      </c>
      <c r="B21" s="62">
        <v>41.7</v>
      </c>
      <c r="C21" s="63">
        <v>41.12</v>
      </c>
      <c r="D21" s="63">
        <v>41.03</v>
      </c>
      <c r="E21" s="63">
        <v>40.950000000000003</v>
      </c>
      <c r="F21" s="129">
        <v>40.82</v>
      </c>
    </row>
    <row r="22" spans="1:14">
      <c r="A22" s="1">
        <v>7</v>
      </c>
      <c r="B22" s="62">
        <v>42.5</v>
      </c>
      <c r="C22" s="63">
        <v>41.11</v>
      </c>
      <c r="D22" s="63">
        <v>41.25</v>
      </c>
      <c r="E22" s="63">
        <v>41.06</v>
      </c>
      <c r="F22" s="129">
        <v>40.99</v>
      </c>
    </row>
    <row r="23" spans="1:14">
      <c r="A23" s="1">
        <v>8</v>
      </c>
      <c r="B23" s="62">
        <v>41.55</v>
      </c>
      <c r="C23" s="63">
        <v>41.15</v>
      </c>
      <c r="D23" s="63">
        <v>40.89</v>
      </c>
      <c r="E23" s="63">
        <v>40.97</v>
      </c>
      <c r="F23" s="129">
        <v>40.950000000000003</v>
      </c>
    </row>
    <row r="24" spans="1:14">
      <c r="A24" s="1">
        <v>9</v>
      </c>
      <c r="B24" s="62">
        <v>41.28</v>
      </c>
      <c r="C24" s="63">
        <v>41.2</v>
      </c>
      <c r="D24" s="63">
        <v>41.07</v>
      </c>
      <c r="E24" s="63">
        <v>41.11</v>
      </c>
      <c r="F24" s="129">
        <v>40.94</v>
      </c>
    </row>
    <row r="25" spans="1:14">
      <c r="A25" s="1">
        <v>10</v>
      </c>
      <c r="B25" s="62">
        <v>41.17</v>
      </c>
      <c r="C25" s="63">
        <v>41.17</v>
      </c>
      <c r="D25" s="63">
        <v>41.24</v>
      </c>
      <c r="E25" s="63">
        <v>40.96</v>
      </c>
      <c r="F25" s="129">
        <v>40.99</v>
      </c>
    </row>
    <row r="26" spans="1:14">
      <c r="A26" s="1">
        <v>11</v>
      </c>
      <c r="B26" s="62">
        <v>41.24</v>
      </c>
      <c r="C26" s="63">
        <v>41.11</v>
      </c>
      <c r="D26" s="63">
        <v>41.14</v>
      </c>
      <c r="E26" s="63">
        <v>40.99</v>
      </c>
      <c r="F26" s="129">
        <v>41.22</v>
      </c>
    </row>
    <row r="27" spans="1:14">
      <c r="A27" s="1">
        <v>12</v>
      </c>
      <c r="B27" s="62">
        <v>40.98</v>
      </c>
      <c r="C27" s="63">
        <v>41.21</v>
      </c>
      <c r="D27" s="63">
        <v>41.1</v>
      </c>
      <c r="E27" s="63">
        <v>41.13</v>
      </c>
      <c r="F27" s="129">
        <v>40.97</v>
      </c>
    </row>
    <row r="28" spans="1:14">
      <c r="A28" s="1">
        <v>13</v>
      </c>
      <c r="B28" s="62">
        <v>41.15</v>
      </c>
      <c r="C28" s="63">
        <v>41.04</v>
      </c>
      <c r="D28" s="63">
        <v>41.07</v>
      </c>
      <c r="E28" s="63">
        <v>41.36</v>
      </c>
      <c r="F28" s="129">
        <v>40.950000000000003</v>
      </c>
    </row>
    <row r="29" spans="1:14">
      <c r="A29" s="1">
        <v>14</v>
      </c>
      <c r="B29" s="62">
        <v>41.1</v>
      </c>
      <c r="C29" s="63">
        <v>41.18</v>
      </c>
      <c r="D29" s="63">
        <v>41.36</v>
      </c>
      <c r="E29" s="63">
        <v>41.21</v>
      </c>
      <c r="F29" s="129">
        <v>40.9</v>
      </c>
    </row>
    <row r="30" spans="1:14" s="2" customFormat="1">
      <c r="A30" s="1">
        <v>15</v>
      </c>
      <c r="B30" s="62">
        <v>41.15</v>
      </c>
      <c r="C30" s="63">
        <v>41.11</v>
      </c>
      <c r="D30" s="63">
        <v>41.12</v>
      </c>
      <c r="E30" s="63">
        <v>41.21</v>
      </c>
      <c r="F30" s="129">
        <v>41.24</v>
      </c>
      <c r="K30" s="1"/>
      <c r="L30" s="1"/>
      <c r="M30" s="1"/>
      <c r="N30" s="1"/>
    </row>
    <row r="31" spans="1:14" s="2" customFormat="1">
      <c r="A31" s="1">
        <v>16</v>
      </c>
      <c r="B31" s="62">
        <v>41.16</v>
      </c>
      <c r="C31" s="63">
        <v>41.16</v>
      </c>
      <c r="D31" s="63">
        <v>40.97</v>
      </c>
      <c r="E31" s="63">
        <v>41.05</v>
      </c>
      <c r="F31" s="129">
        <v>41.15</v>
      </c>
      <c r="K31" s="1"/>
      <c r="L31" s="1"/>
      <c r="M31" s="1"/>
      <c r="N31" s="1"/>
    </row>
    <row r="32" spans="1:14" s="2" customFormat="1">
      <c r="A32" s="1">
        <v>17</v>
      </c>
      <c r="B32" s="62">
        <v>43.01</v>
      </c>
      <c r="C32" s="63">
        <v>41.16</v>
      </c>
      <c r="D32" s="63">
        <v>41.33</v>
      </c>
      <c r="E32" s="63">
        <v>41.28</v>
      </c>
      <c r="F32" s="129">
        <v>41.15</v>
      </c>
      <c r="K32" s="1"/>
      <c r="L32" s="1"/>
      <c r="M32" s="1"/>
      <c r="N32" s="1"/>
    </row>
    <row r="33" spans="1:14" s="2" customFormat="1">
      <c r="A33" s="1">
        <v>18</v>
      </c>
      <c r="B33" s="62">
        <v>41.35</v>
      </c>
      <c r="C33" s="63">
        <v>41.16</v>
      </c>
      <c r="D33" s="63">
        <v>40.82</v>
      </c>
      <c r="E33" s="63">
        <v>41.28</v>
      </c>
      <c r="F33" s="129">
        <v>41.07</v>
      </c>
      <c r="K33" s="1"/>
      <c r="L33" s="1"/>
      <c r="M33" s="1"/>
      <c r="N33" s="1"/>
    </row>
    <row r="34" spans="1:14" s="2" customFormat="1">
      <c r="A34" s="1">
        <v>19</v>
      </c>
      <c r="B34" s="62">
        <v>41.74</v>
      </c>
      <c r="C34" s="63">
        <v>41.2</v>
      </c>
      <c r="D34" s="63">
        <v>41.16</v>
      </c>
      <c r="E34" s="63">
        <v>41.13</v>
      </c>
      <c r="F34" s="129">
        <v>41.03</v>
      </c>
      <c r="K34" s="1"/>
      <c r="L34" s="1"/>
      <c r="M34" s="1"/>
      <c r="N34" s="1"/>
    </row>
    <row r="35" spans="1:14" s="2" customFormat="1">
      <c r="A35" s="1">
        <v>20</v>
      </c>
      <c r="B35" s="62">
        <v>42.05</v>
      </c>
      <c r="C35" s="63">
        <v>41.15</v>
      </c>
      <c r="D35" s="63">
        <v>41.11</v>
      </c>
      <c r="E35" s="63">
        <v>40.94</v>
      </c>
      <c r="F35" s="129">
        <v>41.02</v>
      </c>
      <c r="K35" s="1"/>
      <c r="L35" s="1"/>
      <c r="M35" s="1"/>
      <c r="N35" s="1"/>
    </row>
    <row r="36" spans="1:14" s="2" customFormat="1">
      <c r="A36" s="1">
        <v>21</v>
      </c>
      <c r="B36" s="62">
        <v>41.53</v>
      </c>
      <c r="C36" s="63">
        <v>41.19</v>
      </c>
      <c r="D36" s="63">
        <v>41.06</v>
      </c>
      <c r="E36" s="63">
        <v>41.21</v>
      </c>
      <c r="F36" s="129">
        <v>41.23</v>
      </c>
      <c r="K36" s="1"/>
      <c r="L36" s="1"/>
      <c r="M36" s="1"/>
      <c r="N36" s="1"/>
    </row>
    <row r="37" spans="1:14" s="2" customFormat="1">
      <c r="A37" s="1">
        <v>22</v>
      </c>
      <c r="B37" s="62">
        <v>42.47</v>
      </c>
      <c r="C37" s="63">
        <v>41.02</v>
      </c>
      <c r="D37" s="63">
        <v>41.04</v>
      </c>
      <c r="E37" s="63">
        <v>41.14</v>
      </c>
      <c r="F37" s="129">
        <v>41.05</v>
      </c>
      <c r="K37" s="1"/>
      <c r="L37" s="1"/>
      <c r="M37" s="1"/>
      <c r="N37" s="1"/>
    </row>
    <row r="38" spans="1:14" s="2" customFormat="1">
      <c r="A38" s="1">
        <v>23</v>
      </c>
      <c r="B38" s="62">
        <v>42.13</v>
      </c>
      <c r="C38" s="58">
        <v>41.05</v>
      </c>
      <c r="D38" s="63">
        <v>41.06</v>
      </c>
      <c r="E38" s="63">
        <v>40.94</v>
      </c>
      <c r="F38" s="129">
        <v>41.17</v>
      </c>
      <c r="K38" s="1"/>
      <c r="L38" s="1"/>
      <c r="M38" s="1"/>
      <c r="N38" s="1"/>
    </row>
    <row r="39" spans="1:14" s="2" customFormat="1">
      <c r="A39" s="1">
        <v>24</v>
      </c>
      <c r="B39" s="62">
        <v>42.09</v>
      </c>
      <c r="C39" s="58">
        <v>41.09</v>
      </c>
      <c r="D39" s="63">
        <v>40.81</v>
      </c>
      <c r="E39" s="63">
        <v>41.08</v>
      </c>
      <c r="F39" s="129">
        <v>40.950000000000003</v>
      </c>
      <c r="K39" s="1"/>
      <c r="L39" s="1"/>
      <c r="M39" s="1"/>
      <c r="N39" s="1"/>
    </row>
    <row r="40" spans="1:14" s="2" customFormat="1">
      <c r="A40" s="1">
        <v>25</v>
      </c>
      <c r="B40" s="62">
        <v>41.39</v>
      </c>
      <c r="C40" s="58">
        <v>41.08</v>
      </c>
      <c r="D40" s="63">
        <v>41.01</v>
      </c>
      <c r="E40" s="63">
        <v>41.13</v>
      </c>
      <c r="F40" s="129">
        <v>41.09</v>
      </c>
      <c r="K40" s="1"/>
      <c r="L40" s="1"/>
      <c r="M40" s="1"/>
      <c r="N40" s="1"/>
    </row>
    <row r="41" spans="1:14" s="2" customFormat="1">
      <c r="A41" s="1">
        <v>26</v>
      </c>
      <c r="B41" s="62">
        <v>41.3</v>
      </c>
      <c r="C41" s="58">
        <v>40.9</v>
      </c>
      <c r="D41" s="63">
        <v>40.93</v>
      </c>
      <c r="E41" s="63">
        <v>41.2</v>
      </c>
      <c r="F41" s="129">
        <v>41.14</v>
      </c>
      <c r="K41" s="1"/>
      <c r="L41" s="1"/>
      <c r="M41" s="1"/>
      <c r="N41" s="1"/>
    </row>
    <row r="42" spans="1:14" s="2" customFormat="1">
      <c r="A42" s="1">
        <v>27</v>
      </c>
      <c r="B42" s="62">
        <v>41.51</v>
      </c>
      <c r="C42" s="58">
        <v>41.11</v>
      </c>
      <c r="D42" s="63">
        <v>40.99</v>
      </c>
      <c r="E42" s="63">
        <v>40.770000000000003</v>
      </c>
      <c r="F42" s="129">
        <v>41.05</v>
      </c>
      <c r="K42" s="1"/>
      <c r="L42" s="1"/>
      <c r="M42" s="1"/>
      <c r="N42" s="1"/>
    </row>
    <row r="43" spans="1:14" s="2" customFormat="1">
      <c r="A43" s="1">
        <v>28</v>
      </c>
      <c r="B43" s="62">
        <v>42.77</v>
      </c>
      <c r="C43" s="58">
        <v>41.19</v>
      </c>
      <c r="D43" s="63">
        <v>41.23</v>
      </c>
      <c r="E43" s="63">
        <v>40.75</v>
      </c>
      <c r="F43" s="129">
        <v>41.07</v>
      </c>
      <c r="K43" s="1"/>
      <c r="L43" s="1"/>
      <c r="M43" s="1"/>
      <c r="N43" s="1"/>
    </row>
    <row r="44" spans="1:14" s="2" customFormat="1">
      <c r="A44" s="1">
        <v>29</v>
      </c>
      <c r="B44" s="62">
        <v>41.19</v>
      </c>
      <c r="C44" s="58">
        <v>41.1</v>
      </c>
      <c r="D44" s="63">
        <v>41.22</v>
      </c>
      <c r="E44" s="63">
        <v>40.83</v>
      </c>
      <c r="F44" s="129">
        <v>41.17</v>
      </c>
      <c r="K44" s="1"/>
      <c r="L44" s="1"/>
      <c r="M44" s="1"/>
      <c r="N44" s="1"/>
    </row>
    <row r="45" spans="1:14" s="2" customFormat="1">
      <c r="A45" s="1">
        <v>30</v>
      </c>
      <c r="B45" s="62"/>
      <c r="C45" s="58">
        <v>41.1</v>
      </c>
      <c r="D45" s="63">
        <v>40.909999999999997</v>
      </c>
      <c r="E45" s="63">
        <v>40.78</v>
      </c>
      <c r="F45" s="129">
        <v>41.53</v>
      </c>
      <c r="K45" s="1"/>
      <c r="L45" s="1"/>
      <c r="M45" s="1"/>
      <c r="N45" s="1"/>
    </row>
    <row r="46" spans="1:14" s="2" customFormat="1">
      <c r="A46" s="1">
        <v>31</v>
      </c>
      <c r="B46" s="62"/>
      <c r="C46" s="58">
        <v>41</v>
      </c>
      <c r="D46" s="63">
        <v>41.09</v>
      </c>
      <c r="E46" s="58">
        <v>40.78</v>
      </c>
      <c r="F46" s="129">
        <v>41.24</v>
      </c>
      <c r="K46" s="1"/>
      <c r="L46" s="1"/>
      <c r="M46" s="1"/>
      <c r="N46" s="1"/>
    </row>
    <row r="47" spans="1:14" s="2" customFormat="1">
      <c r="A47" s="1">
        <v>32</v>
      </c>
      <c r="B47" s="62"/>
      <c r="C47" s="58">
        <v>41.17</v>
      </c>
      <c r="D47" s="63">
        <v>41.06</v>
      </c>
      <c r="E47" s="58">
        <v>40.65</v>
      </c>
      <c r="F47" s="129"/>
      <c r="K47" s="1"/>
      <c r="L47" s="1"/>
      <c r="M47" s="1"/>
      <c r="N47" s="1"/>
    </row>
    <row r="48" spans="1:14" s="2" customFormat="1">
      <c r="A48" s="1">
        <v>33</v>
      </c>
      <c r="B48" s="62"/>
      <c r="C48" s="58">
        <v>41.11</v>
      </c>
      <c r="D48" s="63">
        <v>41.01</v>
      </c>
      <c r="E48" s="58">
        <v>40.799999999999997</v>
      </c>
      <c r="F48" s="129"/>
      <c r="K48" s="1"/>
      <c r="L48" s="1"/>
      <c r="M48" s="1"/>
      <c r="N48" s="1"/>
    </row>
    <row r="49" spans="1:14" s="2" customFormat="1">
      <c r="A49" s="1">
        <v>34</v>
      </c>
      <c r="B49" s="62"/>
      <c r="C49" s="58">
        <v>41.34</v>
      </c>
      <c r="D49" s="63">
        <v>40.96</v>
      </c>
      <c r="E49" s="58">
        <v>41.06</v>
      </c>
      <c r="F49" s="129"/>
      <c r="K49" s="1"/>
      <c r="L49" s="1"/>
      <c r="M49" s="1"/>
      <c r="N49" s="1"/>
    </row>
    <row r="50" spans="1:14" s="2" customFormat="1">
      <c r="A50" s="1">
        <v>35</v>
      </c>
      <c r="B50" s="62"/>
      <c r="C50" s="58">
        <v>41.64</v>
      </c>
      <c r="D50" s="63">
        <v>41.24</v>
      </c>
      <c r="E50" s="58">
        <v>41.18</v>
      </c>
      <c r="F50" s="129"/>
      <c r="K50" s="1"/>
      <c r="L50" s="1"/>
      <c r="M50" s="1"/>
      <c r="N50" s="1"/>
    </row>
    <row r="51" spans="1:14" s="2" customFormat="1">
      <c r="A51" s="1">
        <v>36</v>
      </c>
      <c r="B51" s="62"/>
      <c r="C51" s="58">
        <v>41.44</v>
      </c>
      <c r="D51" s="63">
        <v>41.37</v>
      </c>
      <c r="E51" s="58">
        <v>41.16</v>
      </c>
      <c r="F51" s="129"/>
      <c r="K51" s="1"/>
      <c r="L51" s="1"/>
      <c r="M51" s="1"/>
      <c r="N51" s="1"/>
    </row>
    <row r="52" spans="1:14" s="2" customFormat="1">
      <c r="A52" s="1">
        <v>37</v>
      </c>
      <c r="B52" s="62"/>
      <c r="C52" s="58">
        <v>41.21</v>
      </c>
      <c r="D52" s="63">
        <v>40.99</v>
      </c>
      <c r="E52" s="58">
        <v>41.22</v>
      </c>
      <c r="F52" s="129"/>
      <c r="K52" s="1"/>
      <c r="L52" s="1"/>
      <c r="M52" s="1"/>
      <c r="N52" s="1"/>
    </row>
    <row r="53" spans="1:14" s="2" customFormat="1">
      <c r="A53" s="1">
        <v>38</v>
      </c>
      <c r="B53" s="62"/>
      <c r="C53" s="58">
        <v>41.27</v>
      </c>
      <c r="D53" s="63">
        <v>41.01</v>
      </c>
      <c r="E53" s="58">
        <v>41.09</v>
      </c>
      <c r="F53" s="129"/>
      <c r="K53" s="1"/>
      <c r="L53" s="1"/>
      <c r="M53" s="1"/>
      <c r="N53" s="1"/>
    </row>
    <row r="54" spans="1:14" s="2" customFormat="1">
      <c r="A54" s="1">
        <v>39</v>
      </c>
      <c r="B54" s="62"/>
      <c r="C54" s="58">
        <v>41.28</v>
      </c>
      <c r="D54" s="63">
        <v>41.11</v>
      </c>
      <c r="E54" s="58"/>
      <c r="F54" s="129"/>
      <c r="K54" s="1"/>
      <c r="L54" s="1"/>
      <c r="M54" s="1"/>
      <c r="N54" s="1"/>
    </row>
    <row r="55" spans="1:14" s="2" customFormat="1">
      <c r="A55" s="1">
        <v>40</v>
      </c>
      <c r="B55" s="62"/>
      <c r="C55" s="58">
        <v>41.11</v>
      </c>
      <c r="D55" s="63">
        <v>41.19</v>
      </c>
      <c r="E55" s="58"/>
      <c r="F55" s="129"/>
      <c r="K55" s="1"/>
      <c r="L55" s="1"/>
      <c r="M55" s="1"/>
      <c r="N55" s="1"/>
    </row>
    <row r="56" spans="1:14" s="2" customFormat="1">
      <c r="A56" s="1">
        <v>41</v>
      </c>
      <c r="B56" s="62"/>
      <c r="C56" s="58">
        <v>41.3</v>
      </c>
      <c r="D56" s="63">
        <v>40.86</v>
      </c>
      <c r="E56" s="58"/>
      <c r="F56" s="129"/>
      <c r="K56" s="1"/>
      <c r="L56" s="1"/>
      <c r="M56" s="1"/>
      <c r="N56" s="1"/>
    </row>
    <row r="57" spans="1:14" s="2" customFormat="1">
      <c r="A57" s="1">
        <v>42</v>
      </c>
      <c r="B57" s="62"/>
      <c r="C57" s="58">
        <v>41.11</v>
      </c>
      <c r="D57" s="63">
        <v>41.16</v>
      </c>
      <c r="E57" s="58"/>
      <c r="F57" s="129"/>
      <c r="K57" s="1"/>
      <c r="L57" s="1"/>
      <c r="M57" s="1"/>
      <c r="N57" s="1"/>
    </row>
    <row r="58" spans="1:14" s="2" customFormat="1">
      <c r="A58" s="1">
        <v>43</v>
      </c>
      <c r="B58" s="62"/>
      <c r="C58" s="58">
        <v>41.07</v>
      </c>
      <c r="D58" s="63">
        <v>41.04</v>
      </c>
      <c r="E58" s="58"/>
      <c r="F58" s="129"/>
      <c r="K58" s="1"/>
      <c r="L58" s="1"/>
      <c r="M58" s="1"/>
      <c r="N58" s="1"/>
    </row>
    <row r="59" spans="1:14" s="2" customFormat="1">
      <c r="A59" s="1">
        <v>44</v>
      </c>
      <c r="B59" s="62"/>
      <c r="C59" s="58">
        <v>41.14</v>
      </c>
      <c r="D59" s="63">
        <v>40.799999999999997</v>
      </c>
      <c r="E59" s="58"/>
      <c r="F59" s="129"/>
      <c r="K59" s="1"/>
      <c r="L59" s="1"/>
      <c r="M59" s="1"/>
      <c r="N59" s="1"/>
    </row>
    <row r="60" spans="1:14" s="2" customFormat="1">
      <c r="A60" s="1">
        <v>45</v>
      </c>
      <c r="B60" s="62"/>
      <c r="C60" s="58">
        <v>41.17</v>
      </c>
      <c r="D60" s="63">
        <v>41.73</v>
      </c>
      <c r="E60" s="58"/>
      <c r="F60" s="129"/>
      <c r="K60" s="1"/>
      <c r="L60" s="1"/>
      <c r="M60" s="1"/>
      <c r="N60" s="1"/>
    </row>
    <row r="61" spans="1:14" s="2" customFormat="1">
      <c r="A61" s="1">
        <v>46</v>
      </c>
      <c r="B61" s="62"/>
      <c r="C61" s="58">
        <v>41.16</v>
      </c>
      <c r="D61" s="63">
        <v>41.3</v>
      </c>
      <c r="E61" s="58"/>
      <c r="F61" s="129"/>
      <c r="K61" s="1"/>
      <c r="L61" s="1"/>
      <c r="M61" s="1"/>
      <c r="N61" s="1"/>
    </row>
    <row r="62" spans="1:14" s="2" customFormat="1">
      <c r="A62" s="1">
        <v>47</v>
      </c>
      <c r="B62" s="62"/>
      <c r="C62" s="58">
        <v>41.21</v>
      </c>
      <c r="D62" s="63">
        <v>41.06</v>
      </c>
      <c r="E62" s="58"/>
      <c r="F62" s="129"/>
      <c r="K62" s="1"/>
      <c r="L62" s="1"/>
      <c r="M62" s="1"/>
      <c r="N62" s="1"/>
    </row>
    <row r="63" spans="1:14" s="2" customFormat="1">
      <c r="A63" s="1">
        <v>48</v>
      </c>
      <c r="B63" s="59"/>
      <c r="C63" s="58">
        <v>41.14</v>
      </c>
      <c r="D63" s="63">
        <v>41.08</v>
      </c>
      <c r="E63" s="58"/>
      <c r="F63" s="129"/>
      <c r="K63" s="1"/>
      <c r="L63" s="1"/>
      <c r="M63" s="1"/>
      <c r="N63" s="1"/>
    </row>
    <row r="64" spans="1:14" s="2" customFormat="1">
      <c r="A64" s="1">
        <v>49</v>
      </c>
      <c r="B64" s="59"/>
      <c r="C64" s="58">
        <v>41.03</v>
      </c>
      <c r="D64" s="63">
        <v>40.880000000000003</v>
      </c>
      <c r="E64" s="58"/>
      <c r="F64" s="129"/>
      <c r="K64" s="1"/>
      <c r="L64" s="1"/>
      <c r="M64" s="1"/>
      <c r="N64" s="1"/>
    </row>
    <row r="65" spans="1:14" s="2" customFormat="1">
      <c r="A65" s="1">
        <v>50</v>
      </c>
      <c r="B65" s="59"/>
      <c r="C65" s="58">
        <v>41.29</v>
      </c>
      <c r="D65" s="63">
        <v>41.13</v>
      </c>
      <c r="E65" s="58"/>
      <c r="F65" s="129"/>
      <c r="K65" s="1"/>
      <c r="L65" s="1"/>
      <c r="M65" s="1"/>
      <c r="N65" s="1"/>
    </row>
    <row r="66" spans="1:14" s="2" customFormat="1">
      <c r="A66" s="1">
        <v>51</v>
      </c>
      <c r="B66" s="59"/>
      <c r="C66" s="58">
        <v>41.13</v>
      </c>
      <c r="D66" s="63">
        <v>40.86</v>
      </c>
      <c r="E66" s="58"/>
      <c r="F66" s="129"/>
      <c r="K66" s="1"/>
      <c r="L66" s="1"/>
      <c r="M66" s="1"/>
      <c r="N66" s="1"/>
    </row>
    <row r="67" spans="1:14" s="2" customFormat="1">
      <c r="A67" s="1">
        <v>52</v>
      </c>
      <c r="B67" s="59"/>
      <c r="C67" s="58">
        <v>41.35</v>
      </c>
      <c r="D67" s="63">
        <v>41.05</v>
      </c>
      <c r="E67" s="58"/>
      <c r="F67" s="129"/>
      <c r="K67" s="1"/>
      <c r="L67" s="1"/>
      <c r="M67" s="1"/>
      <c r="N67" s="1"/>
    </row>
    <row r="68" spans="1:14" s="2" customFormat="1">
      <c r="A68" s="1">
        <v>53</v>
      </c>
      <c r="B68" s="59"/>
      <c r="C68" s="58">
        <v>41.23</v>
      </c>
      <c r="D68" s="63">
        <v>41.15</v>
      </c>
      <c r="E68" s="58"/>
      <c r="F68" s="129"/>
      <c r="K68" s="1"/>
      <c r="L68" s="1"/>
      <c r="M68" s="1"/>
      <c r="N68" s="1"/>
    </row>
    <row r="69" spans="1:14" s="2" customFormat="1">
      <c r="A69" s="1">
        <v>54</v>
      </c>
      <c r="B69" s="59"/>
      <c r="C69" s="58"/>
      <c r="D69" s="63"/>
      <c r="E69" s="58"/>
      <c r="F69" s="129"/>
      <c r="K69" s="1"/>
      <c r="L69" s="1"/>
      <c r="M69" s="1"/>
      <c r="N69" s="1"/>
    </row>
    <row r="70" spans="1:14" s="2" customFormat="1">
      <c r="A70" s="1">
        <v>55</v>
      </c>
      <c r="B70" s="59"/>
      <c r="C70" s="58"/>
      <c r="D70" s="63"/>
      <c r="E70" s="58"/>
      <c r="F70" s="129"/>
      <c r="K70" s="1"/>
      <c r="L70" s="1"/>
      <c r="M70" s="1"/>
      <c r="N70" s="1"/>
    </row>
    <row r="71" spans="1:14" s="2" customFormat="1">
      <c r="A71" s="1">
        <v>56</v>
      </c>
      <c r="B71" s="59"/>
      <c r="C71" s="58"/>
      <c r="D71" s="63"/>
      <c r="E71" s="58"/>
      <c r="F71" s="129"/>
      <c r="K71" s="1"/>
      <c r="L71" s="1"/>
      <c r="M71" s="1"/>
      <c r="N71" s="1"/>
    </row>
    <row r="72" spans="1:14" s="2" customFormat="1">
      <c r="A72" s="1">
        <v>57</v>
      </c>
      <c r="B72" s="59"/>
      <c r="C72" s="58"/>
      <c r="D72" s="63"/>
      <c r="E72" s="58"/>
      <c r="F72" s="129"/>
      <c r="K72" s="1"/>
      <c r="L72" s="1"/>
      <c r="M72" s="1"/>
      <c r="N72" s="1"/>
    </row>
    <row r="73" spans="1:14" s="2" customFormat="1">
      <c r="A73" s="1">
        <v>58</v>
      </c>
      <c r="B73" s="59"/>
      <c r="C73" s="58"/>
      <c r="D73" s="63"/>
      <c r="E73" s="58"/>
      <c r="F73" s="129"/>
      <c r="K73" s="1"/>
      <c r="L73" s="1"/>
      <c r="M73" s="1"/>
      <c r="N73" s="1"/>
    </row>
    <row r="74" spans="1:14" s="2" customFormat="1">
      <c r="A74" s="1">
        <v>59</v>
      </c>
      <c r="B74" s="59"/>
      <c r="C74" s="58"/>
      <c r="D74" s="63"/>
      <c r="E74" s="58"/>
      <c r="F74" s="129"/>
      <c r="K74" s="1"/>
      <c r="L74" s="1"/>
      <c r="M74" s="1"/>
      <c r="N74" s="1"/>
    </row>
    <row r="75" spans="1:14" s="2" customFormat="1">
      <c r="A75" s="1">
        <v>60</v>
      </c>
      <c r="B75" s="59"/>
      <c r="C75" s="58"/>
      <c r="D75" s="63"/>
      <c r="E75" s="58"/>
      <c r="F75" s="129"/>
      <c r="K75" s="1"/>
      <c r="L75" s="1"/>
      <c r="M75" s="1"/>
      <c r="N75" s="1"/>
    </row>
    <row r="76" spans="1:14" s="2" customFormat="1">
      <c r="A76" s="1">
        <v>61</v>
      </c>
      <c r="B76" s="59"/>
      <c r="C76" s="58"/>
      <c r="D76" s="63"/>
      <c r="E76" s="58"/>
      <c r="F76" s="129"/>
      <c r="K76" s="1"/>
      <c r="L76" s="1"/>
      <c r="M76" s="1"/>
      <c r="N76" s="1"/>
    </row>
    <row r="77" spans="1:14" s="2" customFormat="1">
      <c r="A77" s="1">
        <v>62</v>
      </c>
      <c r="B77" s="59"/>
      <c r="C77" s="58"/>
      <c r="D77" s="63"/>
      <c r="E77" s="58"/>
      <c r="F77" s="129"/>
      <c r="K77" s="1"/>
      <c r="L77" s="1"/>
      <c r="M77" s="1"/>
      <c r="N77" s="1"/>
    </row>
    <row r="78" spans="1:14" s="2" customFormat="1">
      <c r="A78" s="1">
        <v>63</v>
      </c>
      <c r="B78" s="59"/>
      <c r="C78" s="58"/>
      <c r="D78" s="63"/>
      <c r="E78" s="58"/>
      <c r="F78" s="129"/>
      <c r="K78" s="1"/>
      <c r="L78" s="1"/>
      <c r="M78" s="1"/>
      <c r="N78" s="1"/>
    </row>
    <row r="79" spans="1:14" s="2" customFormat="1">
      <c r="A79" s="1">
        <v>64</v>
      </c>
      <c r="B79" s="59"/>
      <c r="C79" s="58"/>
      <c r="D79" s="63"/>
      <c r="E79" s="58"/>
      <c r="F79" s="129"/>
      <c r="K79" s="1"/>
      <c r="L79" s="1"/>
      <c r="M79" s="1"/>
      <c r="N79" s="1"/>
    </row>
    <row r="80" spans="1:14" s="2" customFormat="1">
      <c r="A80" s="1">
        <v>65</v>
      </c>
      <c r="B80" s="59"/>
      <c r="C80" s="58"/>
      <c r="D80" s="63"/>
      <c r="E80" s="58"/>
      <c r="F80" s="129"/>
      <c r="K80" s="1"/>
      <c r="L80" s="1"/>
      <c r="M80" s="1"/>
      <c r="N80" s="1"/>
    </row>
    <row r="81" spans="1:6">
      <c r="A81" s="1">
        <v>66</v>
      </c>
      <c r="B81" s="59"/>
      <c r="C81" s="58"/>
      <c r="D81" s="58"/>
      <c r="E81" s="58"/>
      <c r="F81" s="129"/>
    </row>
    <row r="82" spans="1:6">
      <c r="A82" s="1">
        <v>67</v>
      </c>
      <c r="B82" s="59"/>
      <c r="C82" s="58"/>
      <c r="D82" s="58"/>
      <c r="E82" s="58"/>
      <c r="F82" s="129"/>
    </row>
    <row r="83" spans="1:6">
      <c r="A83" s="1">
        <v>68</v>
      </c>
      <c r="B83" s="59"/>
      <c r="C83" s="58"/>
      <c r="D83" s="58"/>
      <c r="E83" s="58"/>
      <c r="F83" s="129"/>
    </row>
    <row r="84" spans="1:6">
      <c r="A84" s="1">
        <v>69</v>
      </c>
      <c r="B84" s="59"/>
      <c r="C84" s="58"/>
      <c r="D84" s="58"/>
      <c r="E84" s="58"/>
      <c r="F84" s="129"/>
    </row>
    <row r="85" spans="1:6">
      <c r="A85" s="1">
        <v>70</v>
      </c>
      <c r="B85" s="59"/>
      <c r="C85" s="58"/>
      <c r="D85" s="58"/>
      <c r="E85" s="58"/>
      <c r="F85" s="129"/>
    </row>
    <row r="86" spans="1:6">
      <c r="A86" s="1">
        <v>71</v>
      </c>
      <c r="B86" s="59"/>
      <c r="C86" s="58"/>
      <c r="D86" s="58"/>
      <c r="E86" s="58"/>
      <c r="F86" s="129"/>
    </row>
    <row r="87" spans="1:6">
      <c r="A87" s="1">
        <v>72</v>
      </c>
      <c r="B87" s="59"/>
      <c r="C87" s="58"/>
      <c r="D87" s="58"/>
      <c r="E87" s="58"/>
      <c r="F87" s="129"/>
    </row>
    <row r="88" spans="1:6">
      <c r="A88" s="1">
        <v>73</v>
      </c>
      <c r="B88" s="59"/>
      <c r="C88" s="58"/>
      <c r="D88" s="58"/>
      <c r="E88" s="58"/>
      <c r="F88" s="129"/>
    </row>
    <row r="89" spans="1:6">
      <c r="A89" s="1">
        <v>74</v>
      </c>
      <c r="B89" s="59"/>
      <c r="C89" s="58"/>
      <c r="D89" s="58"/>
      <c r="E89" s="58"/>
      <c r="F89" s="129"/>
    </row>
    <row r="90" spans="1:6">
      <c r="A90" s="1">
        <v>75</v>
      </c>
      <c r="B90" s="59"/>
      <c r="C90" s="58"/>
      <c r="D90" s="58"/>
      <c r="E90" s="58"/>
      <c r="F90" s="129"/>
    </row>
    <row r="91" spans="1:6">
      <c r="A91" s="1">
        <v>76</v>
      </c>
      <c r="B91" s="59"/>
      <c r="C91" s="58"/>
      <c r="D91" s="58"/>
      <c r="E91" s="58"/>
      <c r="F91" s="129"/>
    </row>
    <row r="92" spans="1:6">
      <c r="A92" s="1">
        <v>77</v>
      </c>
      <c r="B92" s="59"/>
      <c r="C92" s="58"/>
      <c r="D92" s="58"/>
      <c r="E92" s="58"/>
      <c r="F92" s="129"/>
    </row>
    <row r="93" spans="1:6">
      <c r="A93" s="1">
        <v>78</v>
      </c>
      <c r="B93" s="59"/>
      <c r="C93" s="58"/>
      <c r="D93" s="58"/>
      <c r="E93" s="58"/>
      <c r="F93" s="129"/>
    </row>
    <row r="94" spans="1:6">
      <c r="A94" s="1">
        <v>79</v>
      </c>
      <c r="B94" s="59"/>
      <c r="C94" s="58"/>
      <c r="D94" s="58"/>
      <c r="E94" s="58"/>
      <c r="F94" s="129"/>
    </row>
    <row r="95" spans="1:6">
      <c r="A95" s="1">
        <v>80</v>
      </c>
      <c r="B95" s="59"/>
      <c r="C95" s="58"/>
      <c r="D95" s="58"/>
      <c r="E95" s="58"/>
      <c r="F95" s="129"/>
    </row>
    <row r="96" spans="1:6">
      <c r="A96" s="1">
        <v>81</v>
      </c>
      <c r="B96" s="59"/>
      <c r="C96" s="58"/>
      <c r="D96" s="58"/>
      <c r="E96" s="58"/>
      <c r="F96" s="129"/>
    </row>
    <row r="97" spans="2:6">
      <c r="B97" s="130"/>
      <c r="C97" s="127"/>
      <c r="D97" s="127"/>
      <c r="E97" s="127"/>
      <c r="F97" s="129"/>
    </row>
    <row r="98" spans="2:6">
      <c r="B98" s="130"/>
      <c r="C98" s="127"/>
      <c r="D98" s="127"/>
      <c r="E98" s="127"/>
      <c r="F98" s="129"/>
    </row>
    <row r="99" spans="2:6">
      <c r="B99" s="130"/>
      <c r="C99" s="127"/>
      <c r="D99" s="127"/>
      <c r="E99" s="127"/>
      <c r="F99" s="129"/>
    </row>
    <row r="100" spans="2:6">
      <c r="B100" s="130"/>
      <c r="C100" s="127"/>
      <c r="D100" s="127"/>
      <c r="E100" s="127"/>
      <c r="F100" s="129"/>
    </row>
    <row r="101" spans="2:6">
      <c r="B101" s="130"/>
      <c r="C101" s="127"/>
      <c r="D101" s="127"/>
      <c r="E101" s="127"/>
      <c r="F101" s="129"/>
    </row>
    <row r="102" spans="2:6">
      <c r="B102" s="130"/>
      <c r="C102" s="127"/>
      <c r="D102" s="127"/>
      <c r="E102" s="127"/>
      <c r="F102" s="129"/>
    </row>
    <row r="103" spans="2:6">
      <c r="B103" s="130"/>
      <c r="C103" s="127"/>
      <c r="D103" s="127"/>
      <c r="E103" s="127"/>
      <c r="F103" s="129"/>
    </row>
    <row r="104" spans="2:6">
      <c r="B104" s="130"/>
      <c r="C104" s="127"/>
      <c r="D104" s="127"/>
      <c r="E104" s="127"/>
      <c r="F104" s="129"/>
    </row>
    <row r="105" spans="2:6">
      <c r="B105" s="130"/>
      <c r="C105" s="127"/>
      <c r="D105" s="127"/>
      <c r="E105" s="127"/>
      <c r="F105" s="129"/>
    </row>
    <row r="106" spans="2:6">
      <c r="B106" s="130"/>
      <c r="C106" s="127"/>
      <c r="D106" s="127"/>
      <c r="E106" s="127"/>
      <c r="F106" s="129"/>
    </row>
    <row r="107" spans="2:6">
      <c r="B107" s="130"/>
      <c r="C107" s="127"/>
      <c r="D107" s="127"/>
      <c r="E107" s="127"/>
      <c r="F107" s="129"/>
    </row>
    <row r="108" spans="2:6">
      <c r="B108" s="130"/>
      <c r="C108" s="127"/>
      <c r="D108" s="127"/>
      <c r="E108" s="127"/>
      <c r="F108" s="129"/>
    </row>
    <row r="109" spans="2:6">
      <c r="B109" s="130"/>
      <c r="C109" s="127"/>
      <c r="D109" s="127"/>
      <c r="E109" s="127"/>
      <c r="F109" s="129"/>
    </row>
    <row r="110" spans="2:6" ht="15.75" thickBot="1">
      <c r="B110" s="131"/>
      <c r="C110" s="132"/>
      <c r="D110" s="132"/>
      <c r="E110" s="132"/>
      <c r="F110" s="133"/>
    </row>
  </sheetData>
  <mergeCells count="9">
    <mergeCell ref="A2:L2"/>
    <mergeCell ref="A4:L4"/>
    <mergeCell ref="A6:A7"/>
    <mergeCell ref="B6:B7"/>
    <mergeCell ref="C6:C7"/>
    <mergeCell ref="D6:D7"/>
    <mergeCell ref="E6:H6"/>
    <mergeCell ref="I6:I7"/>
    <mergeCell ref="J6:J7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>
  <dimension ref="A2:N110"/>
  <sheetViews>
    <sheetView topLeftCell="A3" zoomScale="75" zoomScaleNormal="75" zoomScalePageLayoutView="75" workbookViewId="0">
      <selection activeCell="M13" sqref="M13"/>
    </sheetView>
  </sheetViews>
  <sheetFormatPr defaultColWidth="8.85546875" defaultRowHeight="15"/>
  <cols>
    <col min="1" max="1" width="8.7109375" style="1" customWidth="1"/>
    <col min="2" max="2" width="9.42578125" style="1" customWidth="1"/>
    <col min="3" max="5" width="9.42578125" style="2" customWidth="1"/>
    <col min="6" max="6" width="11.28515625" style="2" customWidth="1"/>
    <col min="7" max="7" width="12.85546875" style="2" customWidth="1"/>
    <col min="8" max="8" width="13.42578125" style="2" customWidth="1"/>
    <col min="9" max="9" width="13" style="2" customWidth="1"/>
    <col min="10" max="10" width="12" style="2" customWidth="1"/>
    <col min="11" max="11" width="11.42578125" style="1" customWidth="1"/>
    <col min="12" max="12" width="22.28515625" style="1" customWidth="1"/>
    <col min="13" max="16384" width="8.85546875" style="1"/>
  </cols>
  <sheetData>
    <row r="2" spans="1:14" ht="18.75">
      <c r="A2" s="106" t="s">
        <v>120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</row>
    <row r="3" spans="1:14" ht="7.5" customHeight="1"/>
    <row r="4" spans="1:14" ht="18.75">
      <c r="A4" s="107" t="s">
        <v>58</v>
      </c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</row>
    <row r="5" spans="1:14" ht="7.5" customHeight="1" thickBot="1"/>
    <row r="6" spans="1:14" s="2" customFormat="1" ht="20.25" customHeight="1">
      <c r="A6" s="108" t="s">
        <v>14</v>
      </c>
      <c r="B6" s="110" t="s">
        <v>15</v>
      </c>
      <c r="C6" s="112" t="s">
        <v>16</v>
      </c>
      <c r="D6" s="114" t="s">
        <v>17</v>
      </c>
      <c r="E6" s="116" t="s">
        <v>18</v>
      </c>
      <c r="F6" s="117"/>
      <c r="G6" s="117"/>
      <c r="H6" s="118"/>
      <c r="I6" s="119" t="s">
        <v>19</v>
      </c>
      <c r="J6" s="119" t="s">
        <v>20</v>
      </c>
      <c r="K6" s="65"/>
      <c r="L6" s="66"/>
    </row>
    <row r="7" spans="1:14" s="2" customFormat="1" ht="27.75" customHeight="1" thickBot="1">
      <c r="A7" s="109"/>
      <c r="B7" s="111"/>
      <c r="C7" s="113"/>
      <c r="D7" s="115"/>
      <c r="E7" s="81" t="s">
        <v>21</v>
      </c>
      <c r="F7" s="81" t="s">
        <v>22</v>
      </c>
      <c r="G7" s="81" t="s">
        <v>23</v>
      </c>
      <c r="H7" s="81" t="s">
        <v>1</v>
      </c>
      <c r="I7" s="120"/>
      <c r="J7" s="120"/>
      <c r="K7" s="82" t="s">
        <v>24</v>
      </c>
      <c r="L7" s="83" t="s">
        <v>25</v>
      </c>
    </row>
    <row r="8" spans="1:14" s="3" customFormat="1" ht="30" customHeight="1" thickBot="1">
      <c r="A8" s="138">
        <v>1</v>
      </c>
      <c r="B8" s="139" t="s">
        <v>51</v>
      </c>
      <c r="C8" s="140">
        <f>COUNTA(B16:B110)+1</f>
        <v>43</v>
      </c>
      <c r="D8" s="140">
        <f>C8</f>
        <v>43</v>
      </c>
      <c r="E8" s="159">
        <f>MIN(B16:B111)</f>
        <v>41.07</v>
      </c>
      <c r="F8" s="142">
        <f>AVERAGE(B16:B111)</f>
        <v>41.652619047619041</v>
      </c>
      <c r="G8" s="143">
        <v>7</v>
      </c>
      <c r="H8" s="144">
        <f>F8-E8</f>
        <v>0.58261904761904049</v>
      </c>
      <c r="I8" s="145">
        <v>2.0752314814814814E-2</v>
      </c>
      <c r="J8" s="146">
        <f>I8</f>
        <v>2.0752314814814814E-2</v>
      </c>
      <c r="K8" s="147" t="s">
        <v>78</v>
      </c>
      <c r="L8" s="148"/>
      <c r="M8" s="16"/>
      <c r="N8" s="16"/>
    </row>
    <row r="9" spans="1:14" s="3" customFormat="1" ht="30" customHeight="1" thickBot="1">
      <c r="A9" s="67">
        <v>2</v>
      </c>
      <c r="B9" s="20" t="s">
        <v>40</v>
      </c>
      <c r="C9" s="84">
        <f>COUNTA(B16:C110)+2</f>
        <v>99</v>
      </c>
      <c r="D9" s="134">
        <f>C9-C8</f>
        <v>56</v>
      </c>
      <c r="E9" s="11">
        <f>MIN(C16:C111)</f>
        <v>40.82</v>
      </c>
      <c r="F9" s="12">
        <f>AVERAGE(C16:C111)</f>
        <v>41.180909090909068</v>
      </c>
      <c r="G9" s="13">
        <v>0</v>
      </c>
      <c r="H9" s="14">
        <f t="shared" ref="H9:H12" si="0">F9-E9</f>
        <v>0.3609090909090682</v>
      </c>
      <c r="I9" s="36">
        <v>4.8564814814814818E-2</v>
      </c>
      <c r="J9" s="15">
        <f>I9-I8</f>
        <v>2.7812500000000004E-2</v>
      </c>
      <c r="K9" s="37" t="s">
        <v>95</v>
      </c>
      <c r="L9" s="68"/>
      <c r="M9" s="16"/>
      <c r="N9" s="16"/>
    </row>
    <row r="10" spans="1:14" s="3" customFormat="1" ht="30" customHeight="1">
      <c r="A10" s="67">
        <v>3</v>
      </c>
      <c r="B10" s="20" t="s">
        <v>44</v>
      </c>
      <c r="C10" s="84">
        <f>COUNTA(B16:D110)+3</f>
        <v>139</v>
      </c>
      <c r="D10" s="134">
        <f>C10-C9</f>
        <v>40</v>
      </c>
      <c r="E10" s="21">
        <f>MIN(D16:D111)</f>
        <v>41.05</v>
      </c>
      <c r="F10" s="12">
        <f>AVERAGE(D16:D111)</f>
        <v>41.306923076923084</v>
      </c>
      <c r="G10" s="13">
        <v>10</v>
      </c>
      <c r="H10" s="14">
        <f t="shared" si="0"/>
        <v>0.25692307692308702</v>
      </c>
      <c r="I10" s="36">
        <v>6.880787037037038E-2</v>
      </c>
      <c r="J10" s="15">
        <f t="shared" ref="J10:J12" si="1">I10-I9</f>
        <v>2.0243055555555563E-2</v>
      </c>
      <c r="K10" s="37" t="s">
        <v>107</v>
      </c>
      <c r="L10" s="68"/>
      <c r="M10" s="78"/>
      <c r="N10" s="16"/>
    </row>
    <row r="11" spans="1:14" s="3" customFormat="1" ht="30" customHeight="1">
      <c r="A11" s="121">
        <v>4</v>
      </c>
      <c r="B11" s="122" t="s">
        <v>50</v>
      </c>
      <c r="C11" s="84">
        <f>COUNTA(B16:E110)+4</f>
        <v>182</v>
      </c>
      <c r="D11" s="134">
        <f>C11-C10</f>
        <v>43</v>
      </c>
      <c r="E11" s="35">
        <f>MIN(E16:E111)</f>
        <v>40.86</v>
      </c>
      <c r="F11" s="152">
        <f>AVERAGE(E16:E111)</f>
        <v>41.121666666666663</v>
      </c>
      <c r="G11" s="123">
        <v>6</v>
      </c>
      <c r="H11" s="14">
        <f t="shared" si="0"/>
        <v>0.26166666666666316</v>
      </c>
      <c r="I11" s="160">
        <v>9.1064814814814821E-2</v>
      </c>
      <c r="J11" s="15">
        <f>I11-I10</f>
        <v>2.225694444444444E-2</v>
      </c>
      <c r="K11" s="125" t="s">
        <v>119</v>
      </c>
      <c r="L11" s="126">
        <v>5</v>
      </c>
      <c r="M11" s="78" t="s">
        <v>124</v>
      </c>
      <c r="N11" s="16"/>
    </row>
    <row r="12" spans="1:14" s="3" customFormat="1" ht="30" customHeight="1" thickBot="1">
      <c r="A12" s="69" t="s">
        <v>26</v>
      </c>
      <c r="B12" s="70" t="s">
        <v>41</v>
      </c>
      <c r="C12" s="149">
        <f>COUNTA(B16:F110)+4</f>
        <v>208</v>
      </c>
      <c r="D12" s="86">
        <f>C12-C11</f>
        <v>26</v>
      </c>
      <c r="E12" s="150">
        <f>MIN(F16:F111)</f>
        <v>40.86</v>
      </c>
      <c r="F12" s="151">
        <f>AVERAGE(F16:F111)</f>
        <v>41.439230769230775</v>
      </c>
      <c r="G12" s="72">
        <v>3</v>
      </c>
      <c r="H12" s="73">
        <f t="shared" si="0"/>
        <v>0.57923076923077588</v>
      </c>
      <c r="I12" s="74">
        <v>0.10436342592592592</v>
      </c>
      <c r="J12" s="75">
        <f t="shared" si="1"/>
        <v>1.3298611111111094E-2</v>
      </c>
      <c r="K12" s="76"/>
      <c r="L12" s="77">
        <v>15</v>
      </c>
      <c r="M12" s="85" t="s">
        <v>126</v>
      </c>
    </row>
    <row r="13" spans="1:14" s="3" customFormat="1" ht="30" customHeight="1" thickBot="1">
      <c r="A13" s="64"/>
      <c r="B13" s="19"/>
      <c r="C13" s="19"/>
      <c r="D13" s="19"/>
      <c r="E13" s="135">
        <f>MIN(B16:E111)</f>
        <v>40.82</v>
      </c>
      <c r="F13" s="136">
        <f>AVERAGE(B16:E111)</f>
        <v>41.305842696629213</v>
      </c>
      <c r="G13" s="136"/>
      <c r="H13" s="137">
        <f>AVERAGE(H8:H12)</f>
        <v>0.40826973026972696</v>
      </c>
      <c r="I13" s="19"/>
      <c r="J13" s="19"/>
      <c r="K13" s="18"/>
      <c r="L13" s="18"/>
    </row>
    <row r="15" spans="1:14" ht="15.75" thickBot="1">
      <c r="B15" s="2" t="str">
        <f>B8</f>
        <v>33</v>
      </c>
      <c r="C15" s="2" t="str">
        <f>B9</f>
        <v>3</v>
      </c>
      <c r="D15" s="2" t="str">
        <f>B10</f>
        <v>69</v>
      </c>
      <c r="E15" s="2" t="str">
        <f>B11</f>
        <v>8</v>
      </c>
      <c r="F15" s="2" t="str">
        <f>B12</f>
        <v>21</v>
      </c>
    </row>
    <row r="16" spans="1:14">
      <c r="A16" s="1">
        <v>1</v>
      </c>
      <c r="B16" s="60">
        <v>42.63</v>
      </c>
      <c r="C16" s="61">
        <v>42.44</v>
      </c>
      <c r="D16" s="61">
        <v>42.58</v>
      </c>
      <c r="E16" s="61">
        <v>42.24</v>
      </c>
      <c r="F16" s="128">
        <v>42.81</v>
      </c>
      <c r="K16" s="2"/>
      <c r="L16" s="2"/>
    </row>
    <row r="17" spans="1:14">
      <c r="A17" s="1">
        <v>2</v>
      </c>
      <c r="B17" s="62">
        <v>41.66</v>
      </c>
      <c r="C17" s="63">
        <v>41.39</v>
      </c>
      <c r="D17" s="63">
        <v>41.66</v>
      </c>
      <c r="E17" s="63">
        <v>41.15</v>
      </c>
      <c r="F17" s="129">
        <v>42.66</v>
      </c>
      <c r="K17" s="3"/>
      <c r="L17" s="3"/>
    </row>
    <row r="18" spans="1:14">
      <c r="A18" s="1">
        <v>3</v>
      </c>
      <c r="B18" s="62">
        <v>43.36</v>
      </c>
      <c r="C18" s="63">
        <v>41.22</v>
      </c>
      <c r="D18" s="63">
        <v>41.38</v>
      </c>
      <c r="E18" s="63">
        <v>41.16</v>
      </c>
      <c r="F18" s="129">
        <v>42.02</v>
      </c>
      <c r="K18" s="3"/>
      <c r="L18" s="3"/>
    </row>
    <row r="19" spans="1:14">
      <c r="A19" s="1">
        <v>4</v>
      </c>
      <c r="B19" s="62">
        <v>42.2</v>
      </c>
      <c r="C19" s="63">
        <v>41.02</v>
      </c>
      <c r="D19" s="63">
        <v>41.29</v>
      </c>
      <c r="E19" s="63">
        <v>41.07</v>
      </c>
      <c r="F19" s="129">
        <v>42.43</v>
      </c>
      <c r="K19" s="3"/>
      <c r="L19" s="3"/>
    </row>
    <row r="20" spans="1:14">
      <c r="A20" s="1">
        <v>5</v>
      </c>
      <c r="B20" s="62">
        <v>41.86</v>
      </c>
      <c r="C20" s="63">
        <v>41.19</v>
      </c>
      <c r="D20" s="63">
        <v>41.21</v>
      </c>
      <c r="E20" s="63">
        <v>40.92</v>
      </c>
      <c r="F20" s="129">
        <v>41.81</v>
      </c>
    </row>
    <row r="21" spans="1:14">
      <c r="A21" s="1">
        <v>6</v>
      </c>
      <c r="B21" s="62">
        <v>41.38</v>
      </c>
      <c r="C21" s="63">
        <v>41.04</v>
      </c>
      <c r="D21" s="63">
        <v>41.22</v>
      </c>
      <c r="E21" s="63">
        <v>40.96</v>
      </c>
      <c r="F21" s="129">
        <v>40.97</v>
      </c>
    </row>
    <row r="22" spans="1:14">
      <c r="A22" s="1">
        <v>7</v>
      </c>
      <c r="B22" s="62">
        <v>42.23</v>
      </c>
      <c r="C22" s="63">
        <v>41.29</v>
      </c>
      <c r="D22" s="63">
        <v>41.21</v>
      </c>
      <c r="E22" s="63">
        <v>41.38</v>
      </c>
      <c r="F22" s="129">
        <v>41.1</v>
      </c>
    </row>
    <row r="23" spans="1:14">
      <c r="A23" s="1">
        <v>8</v>
      </c>
      <c r="B23" s="62">
        <v>41.82</v>
      </c>
      <c r="C23" s="63">
        <v>41.01</v>
      </c>
      <c r="D23" s="63">
        <v>41.17</v>
      </c>
      <c r="E23" s="63">
        <v>41</v>
      </c>
      <c r="F23" s="129">
        <v>41.03</v>
      </c>
    </row>
    <row r="24" spans="1:14">
      <c r="A24" s="1">
        <v>9</v>
      </c>
      <c r="B24" s="62">
        <v>41.31</v>
      </c>
      <c r="C24" s="63">
        <v>41.1</v>
      </c>
      <c r="D24" s="63">
        <v>41.05</v>
      </c>
      <c r="E24" s="63">
        <v>41.08</v>
      </c>
      <c r="F24" s="129">
        <v>41.14</v>
      </c>
    </row>
    <row r="25" spans="1:14">
      <c r="A25" s="1">
        <v>10</v>
      </c>
      <c r="B25" s="62">
        <v>41.67</v>
      </c>
      <c r="C25" s="63">
        <v>41.21</v>
      </c>
      <c r="D25" s="63">
        <v>42.51</v>
      </c>
      <c r="E25" s="63">
        <v>41.24</v>
      </c>
      <c r="F25" s="129">
        <v>41.04</v>
      </c>
    </row>
    <row r="26" spans="1:14">
      <c r="A26" s="1">
        <v>11</v>
      </c>
      <c r="B26" s="62">
        <v>42.38</v>
      </c>
      <c r="C26" s="63">
        <v>41.17</v>
      </c>
      <c r="D26" s="63">
        <v>41.33</v>
      </c>
      <c r="E26" s="63">
        <v>41.06</v>
      </c>
      <c r="F26" s="129">
        <v>40.86</v>
      </c>
    </row>
    <row r="27" spans="1:14">
      <c r="A27" s="1">
        <v>12</v>
      </c>
      <c r="B27" s="62">
        <v>41.38</v>
      </c>
      <c r="C27" s="63">
        <v>41.18</v>
      </c>
      <c r="D27" s="63">
        <v>41.12</v>
      </c>
      <c r="E27" s="63">
        <v>41.03</v>
      </c>
      <c r="F27" s="129">
        <v>41.18</v>
      </c>
    </row>
    <row r="28" spans="1:14">
      <c r="A28" s="1">
        <v>13</v>
      </c>
      <c r="B28" s="62">
        <v>41.26</v>
      </c>
      <c r="C28" s="63">
        <v>41.09</v>
      </c>
      <c r="D28" s="63">
        <v>41.13</v>
      </c>
      <c r="E28" s="63">
        <v>41.05</v>
      </c>
      <c r="F28" s="129">
        <v>41.14</v>
      </c>
    </row>
    <row r="29" spans="1:14">
      <c r="A29" s="1">
        <v>14</v>
      </c>
      <c r="B29" s="62">
        <v>41.35</v>
      </c>
      <c r="C29" s="63">
        <v>40.82</v>
      </c>
      <c r="D29" s="63">
        <v>41.19</v>
      </c>
      <c r="E29" s="63">
        <v>41.03</v>
      </c>
      <c r="F29" s="129">
        <v>41.02</v>
      </c>
    </row>
    <row r="30" spans="1:14" s="2" customFormat="1">
      <c r="A30" s="1">
        <v>15</v>
      </c>
      <c r="B30" s="62">
        <v>41.37</v>
      </c>
      <c r="C30" s="63">
        <v>41.19</v>
      </c>
      <c r="D30" s="63">
        <v>41.13</v>
      </c>
      <c r="E30" s="63">
        <v>41.13</v>
      </c>
      <c r="F30" s="129">
        <v>41.06</v>
      </c>
      <c r="K30" s="1"/>
      <c r="L30" s="1"/>
      <c r="M30" s="1"/>
      <c r="N30" s="1"/>
    </row>
    <row r="31" spans="1:14" s="2" customFormat="1">
      <c r="A31" s="1">
        <v>16</v>
      </c>
      <c r="B31" s="62">
        <v>41.17</v>
      </c>
      <c r="C31" s="63">
        <v>41.19</v>
      </c>
      <c r="D31" s="63">
        <v>41.11</v>
      </c>
      <c r="E31" s="63">
        <v>41.07</v>
      </c>
      <c r="F31" s="129">
        <v>41.32</v>
      </c>
      <c r="K31" s="1"/>
      <c r="L31" s="1"/>
      <c r="M31" s="1"/>
      <c r="N31" s="1"/>
    </row>
    <row r="32" spans="1:14" s="2" customFormat="1">
      <c r="A32" s="1">
        <v>17</v>
      </c>
      <c r="B32" s="62">
        <v>41.5</v>
      </c>
      <c r="C32" s="63">
        <v>41.46</v>
      </c>
      <c r="D32" s="63">
        <v>41.15</v>
      </c>
      <c r="E32" s="63">
        <v>41.14</v>
      </c>
      <c r="F32" s="129">
        <v>42.14</v>
      </c>
      <c r="K32" s="1"/>
      <c r="L32" s="1"/>
      <c r="M32" s="1"/>
      <c r="N32" s="1"/>
    </row>
    <row r="33" spans="1:14" s="2" customFormat="1">
      <c r="A33" s="1">
        <v>18</v>
      </c>
      <c r="B33" s="62">
        <v>41.84</v>
      </c>
      <c r="C33" s="63">
        <v>40.96</v>
      </c>
      <c r="D33" s="63">
        <v>41.18</v>
      </c>
      <c r="E33" s="63">
        <v>41.19</v>
      </c>
      <c r="F33" s="129">
        <v>41.73</v>
      </c>
      <c r="K33" s="1"/>
      <c r="L33" s="1"/>
      <c r="M33" s="1"/>
      <c r="N33" s="1"/>
    </row>
    <row r="34" spans="1:14" s="2" customFormat="1">
      <c r="A34" s="1">
        <v>19</v>
      </c>
      <c r="B34" s="62">
        <v>41.36</v>
      </c>
      <c r="C34" s="63">
        <v>41.07</v>
      </c>
      <c r="D34" s="63">
        <v>41.52</v>
      </c>
      <c r="E34" s="63">
        <v>41.09</v>
      </c>
      <c r="F34" s="129">
        <v>41.09</v>
      </c>
      <c r="K34" s="1"/>
      <c r="L34" s="1"/>
      <c r="M34" s="1"/>
      <c r="N34" s="1"/>
    </row>
    <row r="35" spans="1:14" s="2" customFormat="1">
      <c r="A35" s="1">
        <v>20</v>
      </c>
      <c r="B35" s="62">
        <v>41.32</v>
      </c>
      <c r="C35" s="63">
        <v>41.23</v>
      </c>
      <c r="D35" s="63">
        <v>41.19</v>
      </c>
      <c r="E35" s="63">
        <v>41.09</v>
      </c>
      <c r="F35" s="129">
        <v>42.58</v>
      </c>
      <c r="K35" s="1"/>
      <c r="L35" s="1"/>
      <c r="M35" s="1"/>
      <c r="N35" s="1"/>
    </row>
    <row r="36" spans="1:14" s="2" customFormat="1">
      <c r="A36" s="1">
        <v>21</v>
      </c>
      <c r="B36" s="62">
        <v>41.48</v>
      </c>
      <c r="C36" s="63">
        <v>41.21</v>
      </c>
      <c r="D36" s="63">
        <v>41.34</v>
      </c>
      <c r="E36" s="63">
        <v>40.950000000000003</v>
      </c>
      <c r="F36" s="129">
        <v>41.5</v>
      </c>
      <c r="K36" s="1"/>
      <c r="L36" s="1"/>
      <c r="M36" s="1"/>
      <c r="N36" s="1"/>
    </row>
    <row r="37" spans="1:14" s="2" customFormat="1">
      <c r="A37" s="1">
        <v>22</v>
      </c>
      <c r="B37" s="62">
        <v>42.01</v>
      </c>
      <c r="C37" s="63">
        <v>41.28</v>
      </c>
      <c r="D37" s="63">
        <v>41.31</v>
      </c>
      <c r="E37" s="63">
        <v>41.04</v>
      </c>
      <c r="F37" s="129">
        <v>41.01</v>
      </c>
      <c r="K37" s="1"/>
      <c r="L37" s="1"/>
      <c r="M37" s="1"/>
      <c r="N37" s="1"/>
    </row>
    <row r="38" spans="1:14" s="2" customFormat="1">
      <c r="A38" s="1">
        <v>23</v>
      </c>
      <c r="B38" s="62">
        <v>42.2</v>
      </c>
      <c r="C38" s="58">
        <v>41.12</v>
      </c>
      <c r="D38" s="63">
        <v>41.36</v>
      </c>
      <c r="E38" s="63">
        <v>41.09</v>
      </c>
      <c r="F38" s="129">
        <v>40.9</v>
      </c>
      <c r="K38" s="1"/>
      <c r="L38" s="1"/>
      <c r="M38" s="1"/>
      <c r="N38" s="1"/>
    </row>
    <row r="39" spans="1:14" s="2" customFormat="1">
      <c r="A39" s="1">
        <v>24</v>
      </c>
      <c r="B39" s="62">
        <v>43.16</v>
      </c>
      <c r="C39" s="58">
        <v>41.29</v>
      </c>
      <c r="D39" s="63">
        <v>41.31</v>
      </c>
      <c r="E39" s="63">
        <v>41.7</v>
      </c>
      <c r="F39" s="129">
        <v>40.9</v>
      </c>
      <c r="K39" s="1"/>
      <c r="L39" s="1"/>
      <c r="M39" s="1"/>
      <c r="N39" s="1"/>
    </row>
    <row r="40" spans="1:14" s="2" customFormat="1">
      <c r="A40" s="1">
        <v>25</v>
      </c>
      <c r="B40" s="62">
        <v>41.3</v>
      </c>
      <c r="C40" s="58">
        <v>41.07</v>
      </c>
      <c r="D40" s="63">
        <v>41.19</v>
      </c>
      <c r="E40" s="63">
        <v>40.950000000000003</v>
      </c>
      <c r="F40" s="129">
        <v>41.03</v>
      </c>
      <c r="K40" s="1"/>
      <c r="L40" s="1"/>
      <c r="M40" s="1"/>
      <c r="N40" s="1"/>
    </row>
    <row r="41" spans="1:14" s="2" customFormat="1">
      <c r="A41" s="1">
        <v>26</v>
      </c>
      <c r="B41" s="62">
        <v>41.37</v>
      </c>
      <c r="C41" s="58">
        <v>41.09</v>
      </c>
      <c r="D41" s="63">
        <v>41.19</v>
      </c>
      <c r="E41" s="63">
        <v>40.86</v>
      </c>
      <c r="F41" s="129">
        <v>40.950000000000003</v>
      </c>
      <c r="K41" s="1"/>
      <c r="L41" s="1"/>
      <c r="M41" s="1"/>
      <c r="N41" s="1"/>
    </row>
    <row r="42" spans="1:14" s="2" customFormat="1">
      <c r="A42" s="1">
        <v>27</v>
      </c>
      <c r="B42" s="62">
        <v>41.07</v>
      </c>
      <c r="C42" s="58">
        <v>41.08</v>
      </c>
      <c r="D42" s="63">
        <v>41.24</v>
      </c>
      <c r="E42" s="63">
        <v>40.93</v>
      </c>
      <c r="F42" s="129"/>
      <c r="K42" s="1"/>
      <c r="L42" s="1"/>
      <c r="M42" s="1"/>
      <c r="N42" s="1"/>
    </row>
    <row r="43" spans="1:14" s="2" customFormat="1">
      <c r="A43" s="1">
        <v>28</v>
      </c>
      <c r="B43" s="62">
        <v>43.74</v>
      </c>
      <c r="C43" s="58">
        <v>41.1</v>
      </c>
      <c r="D43" s="63">
        <v>41.21</v>
      </c>
      <c r="E43" s="63">
        <v>40.97</v>
      </c>
      <c r="F43" s="129"/>
      <c r="K43" s="1"/>
      <c r="L43" s="1"/>
      <c r="M43" s="1"/>
      <c r="N43" s="1"/>
    </row>
    <row r="44" spans="1:14" s="2" customFormat="1">
      <c r="A44" s="1">
        <v>29</v>
      </c>
      <c r="B44" s="62">
        <v>41.53</v>
      </c>
      <c r="C44" s="58">
        <v>41.23</v>
      </c>
      <c r="D44" s="63">
        <v>41.33</v>
      </c>
      <c r="E44" s="63">
        <v>41.1</v>
      </c>
      <c r="F44" s="129"/>
      <c r="K44" s="1"/>
      <c r="L44" s="1"/>
      <c r="M44" s="1"/>
      <c r="N44" s="1"/>
    </row>
    <row r="45" spans="1:14" s="2" customFormat="1">
      <c r="A45" s="1">
        <v>30</v>
      </c>
      <c r="B45" s="62">
        <v>41.1</v>
      </c>
      <c r="C45" s="58">
        <v>40.950000000000003</v>
      </c>
      <c r="D45" s="63">
        <v>41.1</v>
      </c>
      <c r="E45" s="63">
        <v>41.12</v>
      </c>
      <c r="F45" s="129"/>
      <c r="K45" s="1"/>
      <c r="L45" s="1"/>
      <c r="M45" s="1"/>
      <c r="N45" s="1"/>
    </row>
    <row r="46" spans="1:14" s="2" customFormat="1">
      <c r="A46" s="1">
        <v>31</v>
      </c>
      <c r="B46" s="62">
        <v>41.42</v>
      </c>
      <c r="C46" s="58">
        <v>41.11</v>
      </c>
      <c r="D46" s="63">
        <v>41.19</v>
      </c>
      <c r="E46" s="58">
        <v>40.99</v>
      </c>
      <c r="F46" s="129"/>
      <c r="K46" s="1"/>
      <c r="L46" s="1"/>
      <c r="M46" s="1"/>
      <c r="N46" s="1"/>
    </row>
    <row r="47" spans="1:14" s="2" customFormat="1">
      <c r="A47" s="1">
        <v>32</v>
      </c>
      <c r="B47" s="62">
        <v>41.16</v>
      </c>
      <c r="C47" s="58">
        <v>41.17</v>
      </c>
      <c r="D47" s="63">
        <v>41.05</v>
      </c>
      <c r="E47" s="58">
        <v>41.01</v>
      </c>
      <c r="F47" s="129"/>
      <c r="K47" s="1"/>
      <c r="L47" s="1"/>
      <c r="M47" s="1"/>
      <c r="N47" s="1"/>
    </row>
    <row r="48" spans="1:14" s="2" customFormat="1">
      <c r="A48" s="1">
        <v>33</v>
      </c>
      <c r="B48" s="62">
        <v>41.13</v>
      </c>
      <c r="C48" s="58">
        <v>41.11</v>
      </c>
      <c r="D48" s="63">
        <v>41.31</v>
      </c>
      <c r="E48" s="58">
        <v>41.23</v>
      </c>
      <c r="F48" s="129"/>
      <c r="K48" s="1"/>
      <c r="L48" s="1"/>
      <c r="M48" s="1"/>
      <c r="N48" s="1"/>
    </row>
    <row r="49" spans="1:14" s="2" customFormat="1">
      <c r="A49" s="1">
        <v>34</v>
      </c>
      <c r="B49" s="62">
        <v>41.12</v>
      </c>
      <c r="C49" s="58">
        <v>41.09</v>
      </c>
      <c r="D49" s="63">
        <v>41.15</v>
      </c>
      <c r="E49" s="58">
        <v>41.07</v>
      </c>
      <c r="F49" s="129"/>
      <c r="K49" s="1"/>
      <c r="L49" s="1"/>
      <c r="M49" s="1"/>
      <c r="N49" s="1"/>
    </row>
    <row r="50" spans="1:14" s="2" customFormat="1">
      <c r="A50" s="1">
        <v>35</v>
      </c>
      <c r="B50" s="62">
        <v>41.08</v>
      </c>
      <c r="C50" s="58">
        <v>41.34</v>
      </c>
      <c r="D50" s="63">
        <v>41.15</v>
      </c>
      <c r="E50" s="58">
        <v>41.16</v>
      </c>
      <c r="F50" s="129"/>
      <c r="K50" s="1"/>
      <c r="L50" s="1"/>
      <c r="M50" s="1"/>
      <c r="N50" s="1"/>
    </row>
    <row r="51" spans="1:14" s="2" customFormat="1">
      <c r="A51" s="1">
        <v>36</v>
      </c>
      <c r="B51" s="62">
        <v>41.09</v>
      </c>
      <c r="C51" s="58">
        <v>41.09</v>
      </c>
      <c r="D51" s="63">
        <v>41.5</v>
      </c>
      <c r="E51" s="58">
        <v>41.08</v>
      </c>
      <c r="F51" s="129"/>
      <c r="K51" s="1"/>
      <c r="L51" s="1"/>
      <c r="M51" s="1"/>
      <c r="N51" s="1"/>
    </row>
    <row r="52" spans="1:14" s="2" customFormat="1">
      <c r="A52" s="1">
        <v>37</v>
      </c>
      <c r="B52" s="62">
        <v>41.46</v>
      </c>
      <c r="C52" s="58">
        <v>41.18</v>
      </c>
      <c r="D52" s="63">
        <v>41.15</v>
      </c>
      <c r="E52" s="58">
        <v>40.94</v>
      </c>
      <c r="F52" s="129"/>
      <c r="K52" s="1"/>
      <c r="L52" s="1"/>
      <c r="M52" s="1"/>
      <c r="N52" s="1"/>
    </row>
    <row r="53" spans="1:14" s="2" customFormat="1">
      <c r="A53" s="1">
        <v>38</v>
      </c>
      <c r="B53" s="62">
        <v>41.41</v>
      </c>
      <c r="C53" s="58">
        <v>41.12</v>
      </c>
      <c r="D53" s="63">
        <v>41.26</v>
      </c>
      <c r="E53" s="58">
        <v>41.02</v>
      </c>
      <c r="F53" s="129"/>
      <c r="K53" s="1"/>
      <c r="L53" s="1"/>
      <c r="M53" s="1"/>
      <c r="N53" s="1"/>
    </row>
    <row r="54" spans="1:14" s="2" customFormat="1">
      <c r="A54" s="1">
        <v>39</v>
      </c>
      <c r="B54" s="62">
        <v>41.5</v>
      </c>
      <c r="C54" s="58">
        <v>41.06</v>
      </c>
      <c r="D54" s="63">
        <v>41.3</v>
      </c>
      <c r="E54" s="58">
        <v>41.21</v>
      </c>
      <c r="F54" s="129"/>
      <c r="K54" s="1"/>
      <c r="L54" s="1"/>
      <c r="M54" s="1"/>
      <c r="N54" s="1"/>
    </row>
    <row r="55" spans="1:14" s="2" customFormat="1">
      <c r="A55" s="1">
        <v>40</v>
      </c>
      <c r="B55" s="62">
        <v>41.31</v>
      </c>
      <c r="C55" s="58">
        <v>41.19</v>
      </c>
      <c r="D55" s="63"/>
      <c r="E55" s="58">
        <v>41.09</v>
      </c>
      <c r="F55" s="129"/>
      <c r="K55" s="1"/>
      <c r="L55" s="1"/>
      <c r="M55" s="1"/>
      <c r="N55" s="1"/>
    </row>
    <row r="56" spans="1:14" s="2" customFormat="1">
      <c r="A56" s="1">
        <v>41</v>
      </c>
      <c r="B56" s="62">
        <v>41.48</v>
      </c>
      <c r="C56" s="58">
        <v>40.96</v>
      </c>
      <c r="D56" s="63"/>
      <c r="E56" s="58">
        <v>40.99</v>
      </c>
      <c r="F56" s="129"/>
      <c r="K56" s="1"/>
      <c r="L56" s="1"/>
      <c r="M56" s="1"/>
      <c r="N56" s="1"/>
    </row>
    <row r="57" spans="1:14" s="2" customFormat="1">
      <c r="A57" s="1">
        <v>42</v>
      </c>
      <c r="B57" s="62">
        <v>41.24</v>
      </c>
      <c r="C57" s="58">
        <v>41.06</v>
      </c>
      <c r="D57" s="63"/>
      <c r="E57" s="58">
        <v>41.53</v>
      </c>
      <c r="F57" s="129"/>
      <c r="K57" s="1"/>
      <c r="L57" s="1"/>
      <c r="M57" s="1"/>
      <c r="N57" s="1"/>
    </row>
    <row r="58" spans="1:14" s="2" customFormat="1">
      <c r="A58" s="1">
        <v>43</v>
      </c>
      <c r="B58" s="62"/>
      <c r="C58" s="58">
        <v>41.25</v>
      </c>
      <c r="D58" s="63"/>
      <c r="E58" s="58"/>
      <c r="F58" s="129"/>
      <c r="K58" s="1"/>
      <c r="L58" s="1"/>
      <c r="M58" s="1"/>
      <c r="N58" s="1"/>
    </row>
    <row r="59" spans="1:14" s="2" customFormat="1">
      <c r="A59" s="1">
        <v>44</v>
      </c>
      <c r="B59" s="62"/>
      <c r="C59" s="58">
        <v>41.69</v>
      </c>
      <c r="D59" s="63"/>
      <c r="E59" s="58"/>
      <c r="F59" s="129"/>
      <c r="K59" s="1"/>
      <c r="L59" s="1"/>
      <c r="M59" s="1"/>
      <c r="N59" s="1"/>
    </row>
    <row r="60" spans="1:14" s="2" customFormat="1">
      <c r="A60" s="1">
        <v>45</v>
      </c>
      <c r="B60" s="62"/>
      <c r="C60" s="58">
        <v>41.34</v>
      </c>
      <c r="D60" s="63"/>
      <c r="E60" s="58"/>
      <c r="F60" s="129"/>
      <c r="K60" s="1"/>
      <c r="L60" s="1"/>
      <c r="M60" s="1"/>
      <c r="N60" s="1"/>
    </row>
    <row r="61" spans="1:14" s="2" customFormat="1">
      <c r="A61" s="1">
        <v>46</v>
      </c>
      <c r="B61" s="62"/>
      <c r="C61" s="58">
        <v>41.26</v>
      </c>
      <c r="D61" s="63"/>
      <c r="E61" s="58"/>
      <c r="F61" s="129"/>
      <c r="K61" s="1"/>
      <c r="L61" s="1"/>
      <c r="M61" s="1"/>
      <c r="N61" s="1"/>
    </row>
    <row r="62" spans="1:14" s="2" customFormat="1">
      <c r="A62" s="1">
        <v>47</v>
      </c>
      <c r="B62" s="62"/>
      <c r="C62" s="58">
        <v>41.16</v>
      </c>
      <c r="D62" s="63"/>
      <c r="E62" s="58"/>
      <c r="F62" s="129"/>
      <c r="K62" s="1"/>
      <c r="L62" s="1"/>
      <c r="M62" s="1"/>
      <c r="N62" s="1"/>
    </row>
    <row r="63" spans="1:14" s="2" customFormat="1">
      <c r="A63" s="1">
        <v>48</v>
      </c>
      <c r="B63" s="59"/>
      <c r="C63" s="58">
        <v>40.98</v>
      </c>
      <c r="D63" s="63"/>
      <c r="E63" s="58"/>
      <c r="F63" s="129"/>
      <c r="K63" s="1"/>
      <c r="L63" s="1"/>
      <c r="M63" s="1"/>
      <c r="N63" s="1"/>
    </row>
    <row r="64" spans="1:14" s="2" customFormat="1">
      <c r="A64" s="1">
        <v>49</v>
      </c>
      <c r="B64" s="59"/>
      <c r="C64" s="58">
        <v>41.19</v>
      </c>
      <c r="D64" s="63"/>
      <c r="E64" s="58"/>
      <c r="F64" s="129"/>
      <c r="K64" s="1"/>
      <c r="L64" s="1"/>
      <c r="M64" s="1"/>
      <c r="N64" s="1"/>
    </row>
    <row r="65" spans="1:14" s="2" customFormat="1">
      <c r="A65" s="1">
        <v>50</v>
      </c>
      <c r="B65" s="59"/>
      <c r="C65" s="58">
        <v>41.19</v>
      </c>
      <c r="D65" s="63"/>
      <c r="E65" s="58"/>
      <c r="F65" s="129"/>
      <c r="K65" s="1"/>
      <c r="L65" s="1"/>
      <c r="M65" s="1"/>
      <c r="N65" s="1"/>
    </row>
    <row r="66" spans="1:14" s="2" customFormat="1">
      <c r="A66" s="1">
        <v>51</v>
      </c>
      <c r="B66" s="59"/>
      <c r="C66" s="58">
        <v>41.06</v>
      </c>
      <c r="D66" s="63"/>
      <c r="E66" s="58"/>
      <c r="F66" s="129"/>
      <c r="K66" s="1"/>
      <c r="L66" s="1"/>
      <c r="M66" s="1"/>
      <c r="N66" s="1"/>
    </row>
    <row r="67" spans="1:14" s="2" customFormat="1">
      <c r="A67" s="1">
        <v>52</v>
      </c>
      <c r="B67" s="59"/>
      <c r="C67" s="58">
        <v>41.24</v>
      </c>
      <c r="D67" s="63"/>
      <c r="E67" s="58"/>
      <c r="F67" s="129"/>
      <c r="K67" s="1"/>
      <c r="L67" s="1"/>
      <c r="M67" s="1"/>
      <c r="N67" s="1"/>
    </row>
    <row r="68" spans="1:14" s="2" customFormat="1">
      <c r="A68" s="1">
        <v>53</v>
      </c>
      <c r="B68" s="59"/>
      <c r="C68" s="58">
        <v>40.97</v>
      </c>
      <c r="D68" s="63"/>
      <c r="E68" s="58"/>
      <c r="F68" s="129"/>
      <c r="K68" s="1"/>
      <c r="L68" s="1"/>
      <c r="M68" s="1"/>
      <c r="N68" s="1"/>
    </row>
    <row r="69" spans="1:14" s="2" customFormat="1">
      <c r="A69" s="1">
        <v>54</v>
      </c>
      <c r="B69" s="59"/>
      <c r="C69" s="58">
        <v>41.27</v>
      </c>
      <c r="D69" s="63"/>
      <c r="E69" s="58"/>
      <c r="F69" s="129"/>
      <c r="K69" s="1"/>
      <c r="L69" s="1"/>
      <c r="M69" s="1"/>
      <c r="N69" s="1"/>
    </row>
    <row r="70" spans="1:14" s="2" customFormat="1">
      <c r="A70" s="1">
        <v>55</v>
      </c>
      <c r="B70" s="59"/>
      <c r="C70" s="58">
        <v>41.18</v>
      </c>
      <c r="D70" s="63"/>
      <c r="E70" s="58"/>
      <c r="F70" s="129"/>
      <c r="K70" s="1"/>
      <c r="L70" s="1"/>
      <c r="M70" s="1"/>
      <c r="N70" s="1"/>
    </row>
    <row r="71" spans="1:14" s="2" customFormat="1">
      <c r="A71" s="1">
        <v>56</v>
      </c>
      <c r="B71" s="59"/>
      <c r="C71" s="58"/>
      <c r="D71" s="63"/>
      <c r="E71" s="58"/>
      <c r="F71" s="129"/>
      <c r="K71" s="1"/>
      <c r="L71" s="1"/>
      <c r="M71" s="1"/>
      <c r="N71" s="1"/>
    </row>
    <row r="72" spans="1:14" s="2" customFormat="1">
      <c r="A72" s="1">
        <v>57</v>
      </c>
      <c r="B72" s="59"/>
      <c r="C72" s="58"/>
      <c r="D72" s="63"/>
      <c r="E72" s="58"/>
      <c r="F72" s="129"/>
      <c r="K72" s="1"/>
      <c r="L72" s="1"/>
      <c r="M72" s="1"/>
      <c r="N72" s="1"/>
    </row>
    <row r="73" spans="1:14" s="2" customFormat="1">
      <c r="A73" s="1">
        <v>58</v>
      </c>
      <c r="B73" s="59"/>
      <c r="C73" s="58"/>
      <c r="D73" s="63"/>
      <c r="E73" s="58"/>
      <c r="F73" s="129"/>
      <c r="K73" s="1"/>
      <c r="L73" s="1"/>
      <c r="M73" s="1"/>
      <c r="N73" s="1"/>
    </row>
    <row r="74" spans="1:14" s="2" customFormat="1">
      <c r="A74" s="1">
        <v>59</v>
      </c>
      <c r="B74" s="59"/>
      <c r="C74" s="58"/>
      <c r="D74" s="63"/>
      <c r="E74" s="58"/>
      <c r="F74" s="129"/>
      <c r="K74" s="1"/>
      <c r="L74" s="1"/>
      <c r="M74" s="1"/>
      <c r="N74" s="1"/>
    </row>
    <row r="75" spans="1:14" s="2" customFormat="1">
      <c r="A75" s="1">
        <v>60</v>
      </c>
      <c r="B75" s="59"/>
      <c r="C75" s="58"/>
      <c r="D75" s="63"/>
      <c r="E75" s="58"/>
      <c r="F75" s="129"/>
      <c r="K75" s="1"/>
      <c r="L75" s="1"/>
      <c r="M75" s="1"/>
      <c r="N75" s="1"/>
    </row>
    <row r="76" spans="1:14" s="2" customFormat="1">
      <c r="A76" s="1">
        <v>61</v>
      </c>
      <c r="B76" s="59"/>
      <c r="C76" s="58"/>
      <c r="D76" s="63"/>
      <c r="E76" s="58"/>
      <c r="F76" s="129"/>
      <c r="K76" s="1"/>
      <c r="L76" s="1"/>
      <c r="M76" s="1"/>
      <c r="N76" s="1"/>
    </row>
    <row r="77" spans="1:14" s="2" customFormat="1">
      <c r="A77" s="1">
        <v>62</v>
      </c>
      <c r="B77" s="59"/>
      <c r="C77" s="58"/>
      <c r="D77" s="63"/>
      <c r="E77" s="58"/>
      <c r="F77" s="129"/>
      <c r="K77" s="1"/>
      <c r="L77" s="1"/>
      <c r="M77" s="1"/>
      <c r="N77" s="1"/>
    </row>
    <row r="78" spans="1:14" s="2" customFormat="1">
      <c r="A78" s="1">
        <v>63</v>
      </c>
      <c r="B78" s="59"/>
      <c r="C78" s="58"/>
      <c r="D78" s="63"/>
      <c r="E78" s="58"/>
      <c r="F78" s="129"/>
      <c r="K78" s="1"/>
      <c r="L78" s="1"/>
      <c r="M78" s="1"/>
      <c r="N78" s="1"/>
    </row>
    <row r="79" spans="1:14" s="2" customFormat="1">
      <c r="A79" s="1">
        <v>64</v>
      </c>
      <c r="B79" s="59"/>
      <c r="C79" s="58"/>
      <c r="D79" s="63"/>
      <c r="E79" s="58"/>
      <c r="F79" s="129"/>
      <c r="K79" s="1"/>
      <c r="L79" s="1"/>
      <c r="M79" s="1"/>
      <c r="N79" s="1"/>
    </row>
    <row r="80" spans="1:14" s="2" customFormat="1">
      <c r="A80" s="1">
        <v>65</v>
      </c>
      <c r="B80" s="59"/>
      <c r="C80" s="58"/>
      <c r="D80" s="63"/>
      <c r="E80" s="58"/>
      <c r="F80" s="129"/>
      <c r="K80" s="1"/>
      <c r="L80" s="1"/>
      <c r="M80" s="1"/>
      <c r="N80" s="1"/>
    </row>
    <row r="81" spans="1:6">
      <c r="A81" s="1">
        <v>66</v>
      </c>
      <c r="B81" s="59"/>
      <c r="C81" s="58"/>
      <c r="D81" s="58"/>
      <c r="E81" s="58"/>
      <c r="F81" s="129"/>
    </row>
    <row r="82" spans="1:6">
      <c r="A82" s="1">
        <v>67</v>
      </c>
      <c r="B82" s="59"/>
      <c r="C82" s="58"/>
      <c r="D82" s="58"/>
      <c r="E82" s="58"/>
      <c r="F82" s="129"/>
    </row>
    <row r="83" spans="1:6">
      <c r="A83" s="1">
        <v>68</v>
      </c>
      <c r="B83" s="59"/>
      <c r="C83" s="58"/>
      <c r="D83" s="58"/>
      <c r="E83" s="58"/>
      <c r="F83" s="129"/>
    </row>
    <row r="84" spans="1:6">
      <c r="A84" s="1">
        <v>69</v>
      </c>
      <c r="B84" s="59"/>
      <c r="C84" s="58"/>
      <c r="D84" s="58"/>
      <c r="E84" s="58"/>
      <c r="F84" s="129"/>
    </row>
    <row r="85" spans="1:6">
      <c r="A85" s="1">
        <v>70</v>
      </c>
      <c r="B85" s="59"/>
      <c r="C85" s="58"/>
      <c r="D85" s="58"/>
      <c r="E85" s="58"/>
      <c r="F85" s="129"/>
    </row>
    <row r="86" spans="1:6">
      <c r="A86" s="1">
        <v>71</v>
      </c>
      <c r="B86" s="59"/>
      <c r="C86" s="58"/>
      <c r="D86" s="58"/>
      <c r="E86" s="58"/>
      <c r="F86" s="129"/>
    </row>
    <row r="87" spans="1:6">
      <c r="A87" s="1">
        <v>72</v>
      </c>
      <c r="B87" s="59"/>
      <c r="C87" s="58"/>
      <c r="D87" s="58"/>
      <c r="E87" s="58"/>
      <c r="F87" s="129"/>
    </row>
    <row r="88" spans="1:6">
      <c r="A88" s="1">
        <v>73</v>
      </c>
      <c r="B88" s="59"/>
      <c r="C88" s="58"/>
      <c r="D88" s="58"/>
      <c r="E88" s="58"/>
      <c r="F88" s="129"/>
    </row>
    <row r="89" spans="1:6">
      <c r="A89" s="1">
        <v>74</v>
      </c>
      <c r="B89" s="59"/>
      <c r="C89" s="58"/>
      <c r="D89" s="58"/>
      <c r="E89" s="58"/>
      <c r="F89" s="129"/>
    </row>
    <row r="90" spans="1:6">
      <c r="A90" s="1">
        <v>75</v>
      </c>
      <c r="B90" s="59"/>
      <c r="C90" s="58"/>
      <c r="D90" s="58"/>
      <c r="E90" s="58"/>
      <c r="F90" s="129"/>
    </row>
    <row r="91" spans="1:6">
      <c r="A91" s="1">
        <v>76</v>
      </c>
      <c r="B91" s="59"/>
      <c r="C91" s="58"/>
      <c r="D91" s="58"/>
      <c r="E91" s="58"/>
      <c r="F91" s="129"/>
    </row>
    <row r="92" spans="1:6">
      <c r="A92" s="1">
        <v>77</v>
      </c>
      <c r="B92" s="59"/>
      <c r="C92" s="58"/>
      <c r="D92" s="58"/>
      <c r="E92" s="58"/>
      <c r="F92" s="129"/>
    </row>
    <row r="93" spans="1:6">
      <c r="A93" s="1">
        <v>78</v>
      </c>
      <c r="B93" s="59"/>
      <c r="C93" s="58"/>
      <c r="D93" s="58"/>
      <c r="E93" s="58"/>
      <c r="F93" s="129"/>
    </row>
    <row r="94" spans="1:6">
      <c r="A94" s="1">
        <v>79</v>
      </c>
      <c r="B94" s="59"/>
      <c r="C94" s="58"/>
      <c r="D94" s="58"/>
      <c r="E94" s="58"/>
      <c r="F94" s="129"/>
    </row>
    <row r="95" spans="1:6">
      <c r="A95" s="1">
        <v>80</v>
      </c>
      <c r="B95" s="59"/>
      <c r="C95" s="58"/>
      <c r="D95" s="58"/>
      <c r="E95" s="58"/>
      <c r="F95" s="129"/>
    </row>
    <row r="96" spans="1:6">
      <c r="A96" s="1">
        <v>81</v>
      </c>
      <c r="B96" s="59"/>
      <c r="C96" s="58"/>
      <c r="D96" s="58"/>
      <c r="E96" s="58"/>
      <c r="F96" s="129"/>
    </row>
    <row r="97" spans="2:6">
      <c r="B97" s="130"/>
      <c r="C97" s="127"/>
      <c r="D97" s="127"/>
      <c r="E97" s="127"/>
      <c r="F97" s="129"/>
    </row>
    <row r="98" spans="2:6">
      <c r="B98" s="130"/>
      <c r="C98" s="127"/>
      <c r="D98" s="127"/>
      <c r="E98" s="127"/>
      <c r="F98" s="129"/>
    </row>
    <row r="99" spans="2:6">
      <c r="B99" s="130"/>
      <c r="C99" s="127"/>
      <c r="D99" s="127"/>
      <c r="E99" s="127"/>
      <c r="F99" s="129"/>
    </row>
    <row r="100" spans="2:6">
      <c r="B100" s="130"/>
      <c r="C100" s="127"/>
      <c r="D100" s="127"/>
      <c r="E100" s="127"/>
      <c r="F100" s="129"/>
    </row>
    <row r="101" spans="2:6">
      <c r="B101" s="130"/>
      <c r="C101" s="127"/>
      <c r="D101" s="127"/>
      <c r="E101" s="127"/>
      <c r="F101" s="129"/>
    </row>
    <row r="102" spans="2:6">
      <c r="B102" s="130"/>
      <c r="C102" s="127"/>
      <c r="D102" s="127"/>
      <c r="E102" s="127"/>
      <c r="F102" s="129"/>
    </row>
    <row r="103" spans="2:6">
      <c r="B103" s="130"/>
      <c r="C103" s="127"/>
      <c r="D103" s="127"/>
      <c r="E103" s="127"/>
      <c r="F103" s="129"/>
    </row>
    <row r="104" spans="2:6">
      <c r="B104" s="130"/>
      <c r="C104" s="127"/>
      <c r="D104" s="127"/>
      <c r="E104" s="127"/>
      <c r="F104" s="129"/>
    </row>
    <row r="105" spans="2:6">
      <c r="B105" s="130"/>
      <c r="C105" s="127"/>
      <c r="D105" s="127"/>
      <c r="E105" s="127"/>
      <c r="F105" s="129"/>
    </row>
    <row r="106" spans="2:6">
      <c r="B106" s="130"/>
      <c r="C106" s="127"/>
      <c r="D106" s="127"/>
      <c r="E106" s="127"/>
      <c r="F106" s="129"/>
    </row>
    <row r="107" spans="2:6">
      <c r="B107" s="130"/>
      <c r="C107" s="127"/>
      <c r="D107" s="127"/>
      <c r="E107" s="127"/>
      <c r="F107" s="129"/>
    </row>
    <row r="108" spans="2:6">
      <c r="B108" s="130"/>
      <c r="C108" s="127"/>
      <c r="D108" s="127"/>
      <c r="E108" s="127"/>
      <c r="F108" s="129"/>
    </row>
    <row r="109" spans="2:6">
      <c r="B109" s="130"/>
      <c r="C109" s="127"/>
      <c r="D109" s="127"/>
      <c r="E109" s="127"/>
      <c r="F109" s="129"/>
    </row>
    <row r="110" spans="2:6" ht="15.75" thickBot="1">
      <c r="B110" s="131"/>
      <c r="C110" s="132"/>
      <c r="D110" s="132"/>
      <c r="E110" s="132"/>
      <c r="F110" s="133"/>
    </row>
  </sheetData>
  <mergeCells count="9">
    <mergeCell ref="A2:L2"/>
    <mergeCell ref="A4:L4"/>
    <mergeCell ref="A6:A7"/>
    <mergeCell ref="B6:B7"/>
    <mergeCell ref="C6:C7"/>
    <mergeCell ref="D6:D7"/>
    <mergeCell ref="E6:H6"/>
    <mergeCell ref="I6:I7"/>
    <mergeCell ref="J6:J7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>
  <dimension ref="A2:N110"/>
  <sheetViews>
    <sheetView zoomScale="75" zoomScaleNormal="75" zoomScalePageLayoutView="75" workbookViewId="0">
      <selection activeCell="I13" sqref="I13"/>
    </sheetView>
  </sheetViews>
  <sheetFormatPr defaultColWidth="8.85546875" defaultRowHeight="15"/>
  <cols>
    <col min="1" max="1" width="8.7109375" style="1" customWidth="1"/>
    <col min="2" max="2" width="9.42578125" style="1" customWidth="1"/>
    <col min="3" max="5" width="9.42578125" style="2" customWidth="1"/>
    <col min="6" max="6" width="11.28515625" style="2" customWidth="1"/>
    <col min="7" max="7" width="12.85546875" style="2" customWidth="1"/>
    <col min="8" max="8" width="13.42578125" style="2" customWidth="1"/>
    <col min="9" max="9" width="13" style="2" customWidth="1"/>
    <col min="10" max="10" width="12" style="2" customWidth="1"/>
    <col min="11" max="11" width="11.42578125" style="1" customWidth="1"/>
    <col min="12" max="12" width="22.28515625" style="1" customWidth="1"/>
    <col min="13" max="16384" width="8.85546875" style="1"/>
  </cols>
  <sheetData>
    <row r="2" spans="1:14" ht="18.75">
      <c r="A2" s="106" t="s">
        <v>120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</row>
    <row r="3" spans="1:14" ht="7.5" customHeight="1"/>
    <row r="4" spans="1:14" ht="18.75">
      <c r="A4" s="107" t="s">
        <v>123</v>
      </c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</row>
    <row r="5" spans="1:14" ht="7.5" customHeight="1" thickBot="1"/>
    <row r="6" spans="1:14" s="2" customFormat="1" ht="20.25" customHeight="1">
      <c r="A6" s="108" t="s">
        <v>14</v>
      </c>
      <c r="B6" s="110" t="s">
        <v>15</v>
      </c>
      <c r="C6" s="112" t="s">
        <v>16</v>
      </c>
      <c r="D6" s="114" t="s">
        <v>17</v>
      </c>
      <c r="E6" s="116" t="s">
        <v>18</v>
      </c>
      <c r="F6" s="117"/>
      <c r="G6" s="117"/>
      <c r="H6" s="118"/>
      <c r="I6" s="119" t="s">
        <v>19</v>
      </c>
      <c r="J6" s="119" t="s">
        <v>20</v>
      </c>
      <c r="K6" s="65"/>
      <c r="L6" s="66"/>
    </row>
    <row r="7" spans="1:14" s="2" customFormat="1" ht="27.75" customHeight="1" thickBot="1">
      <c r="A7" s="109"/>
      <c r="B7" s="111"/>
      <c r="C7" s="113"/>
      <c r="D7" s="115"/>
      <c r="E7" s="81" t="s">
        <v>21</v>
      </c>
      <c r="F7" s="81" t="s">
        <v>22</v>
      </c>
      <c r="G7" s="81" t="s">
        <v>23</v>
      </c>
      <c r="H7" s="81" t="s">
        <v>1</v>
      </c>
      <c r="I7" s="120"/>
      <c r="J7" s="120"/>
      <c r="K7" s="82" t="s">
        <v>24</v>
      </c>
      <c r="L7" s="83" t="s">
        <v>25</v>
      </c>
    </row>
    <row r="8" spans="1:14" s="3" customFormat="1" ht="30" customHeight="1">
      <c r="A8" s="138">
        <v>1</v>
      </c>
      <c r="B8" s="139" t="s">
        <v>49</v>
      </c>
      <c r="C8" s="140">
        <f>COUNTA(B16:B110)+1</f>
        <v>33</v>
      </c>
      <c r="D8" s="140">
        <f>C8</f>
        <v>33</v>
      </c>
      <c r="E8" s="141">
        <f>MIN(B16:B111)</f>
        <v>40.92</v>
      </c>
      <c r="F8" s="142">
        <f>AVERAGE(B16:B111)</f>
        <v>41.776562500000004</v>
      </c>
      <c r="G8" s="143">
        <v>0</v>
      </c>
      <c r="H8" s="144">
        <f>F8-E8</f>
        <v>0.85656250000000256</v>
      </c>
      <c r="I8" s="145">
        <v>1.5983796296296295E-2</v>
      </c>
      <c r="J8" s="146">
        <f>I8</f>
        <v>1.5983796296296295E-2</v>
      </c>
      <c r="K8" s="147" t="s">
        <v>74</v>
      </c>
      <c r="L8" s="148"/>
      <c r="M8" s="16"/>
      <c r="N8" s="16"/>
    </row>
    <row r="9" spans="1:14" s="3" customFormat="1" ht="30" customHeight="1">
      <c r="A9" s="67">
        <v>2</v>
      </c>
      <c r="B9" s="20" t="s">
        <v>41</v>
      </c>
      <c r="C9" s="84">
        <f>COUNTA(B16:C110)+2</f>
        <v>70</v>
      </c>
      <c r="D9" s="79">
        <f>C9-C8</f>
        <v>37</v>
      </c>
      <c r="E9" s="17">
        <f>MIN(C16:C111)</f>
        <v>41.14</v>
      </c>
      <c r="F9" s="12">
        <f>AVERAGE(C16:C111)</f>
        <v>41.457500000000003</v>
      </c>
      <c r="G9" s="13">
        <v>3</v>
      </c>
      <c r="H9" s="14">
        <f t="shared" ref="H9:H12" si="0">F9-E9</f>
        <v>0.31750000000000256</v>
      </c>
      <c r="I9" s="36">
        <v>3.4861111111111114E-2</v>
      </c>
      <c r="J9" s="15">
        <f>I9-I8</f>
        <v>1.8877314814814819E-2</v>
      </c>
      <c r="K9" s="37" t="s">
        <v>84</v>
      </c>
      <c r="L9" s="68"/>
      <c r="M9" s="16"/>
      <c r="N9" s="16"/>
    </row>
    <row r="10" spans="1:14" s="3" customFormat="1" ht="30" customHeight="1">
      <c r="A10" s="67">
        <v>3</v>
      </c>
      <c r="B10" s="20" t="s">
        <v>43</v>
      </c>
      <c r="C10" s="84">
        <f>COUNTA(B16:D110)+3</f>
        <v>137</v>
      </c>
      <c r="D10" s="134">
        <f>C10-C9</f>
        <v>67</v>
      </c>
      <c r="E10" s="35">
        <f>MIN(D16:D111)</f>
        <v>41.08</v>
      </c>
      <c r="F10" s="12">
        <f>AVERAGE(D16:D111)</f>
        <v>41.459545454545449</v>
      </c>
      <c r="G10" s="13">
        <v>6</v>
      </c>
      <c r="H10" s="14">
        <f t="shared" si="0"/>
        <v>0.37954545454545041</v>
      </c>
      <c r="I10" s="36">
        <v>6.8136574074074072E-2</v>
      </c>
      <c r="J10" s="15">
        <f t="shared" ref="J10:J12" si="1">I10-I9</f>
        <v>3.3275462962962958E-2</v>
      </c>
      <c r="K10" s="37" t="s">
        <v>104</v>
      </c>
      <c r="L10" s="68">
        <v>10</v>
      </c>
      <c r="M10" s="78" t="s">
        <v>125</v>
      </c>
      <c r="N10" s="16"/>
    </row>
    <row r="11" spans="1:14" s="3" customFormat="1" ht="30" customHeight="1" thickBot="1">
      <c r="A11" s="121">
        <v>4</v>
      </c>
      <c r="B11" s="122" t="s">
        <v>46</v>
      </c>
      <c r="C11" s="84">
        <f>COUNTA(B16:E110)+4</f>
        <v>151</v>
      </c>
      <c r="D11" s="134">
        <f>C11-C10</f>
        <v>14</v>
      </c>
      <c r="E11" s="17">
        <f>MIN(E16:E111)</f>
        <v>40.93</v>
      </c>
      <c r="F11" s="152">
        <f>AVERAGE(E16:E111)</f>
        <v>41.271538461538462</v>
      </c>
      <c r="G11" s="123">
        <v>2</v>
      </c>
      <c r="H11" s="14">
        <f t="shared" si="0"/>
        <v>0.34153846153846246</v>
      </c>
      <c r="I11" s="124">
        <v>7.677083333333333E-2</v>
      </c>
      <c r="J11" s="15">
        <f>I11-I10</f>
        <v>8.6342592592592582E-3</v>
      </c>
      <c r="K11" s="125" t="s">
        <v>109</v>
      </c>
      <c r="L11" s="126"/>
      <c r="M11" s="78"/>
      <c r="N11" s="16"/>
    </row>
    <row r="12" spans="1:14" s="3" customFormat="1" ht="30" customHeight="1" thickBot="1">
      <c r="A12" s="69" t="s">
        <v>26</v>
      </c>
      <c r="B12" s="70" t="s">
        <v>38</v>
      </c>
      <c r="C12" s="149">
        <f>COUNTA(B16:F110)+4</f>
        <v>207</v>
      </c>
      <c r="D12" s="86">
        <f>C12-C11</f>
        <v>56</v>
      </c>
      <c r="E12" s="11">
        <f>MIN(F16:F111)</f>
        <v>40.6</v>
      </c>
      <c r="F12" s="151">
        <f>AVERAGE(F16:F111)</f>
        <v>41.413571428571423</v>
      </c>
      <c r="G12" s="72">
        <v>2</v>
      </c>
      <c r="H12" s="73">
        <f t="shared" si="0"/>
        <v>0.81357142857142151</v>
      </c>
      <c r="I12" s="74">
        <v>0.10436342592592592</v>
      </c>
      <c r="J12" s="75">
        <f t="shared" si="1"/>
        <v>2.7592592592592585E-2</v>
      </c>
      <c r="K12" s="76"/>
      <c r="L12" s="77"/>
    </row>
    <row r="13" spans="1:14" s="3" customFormat="1" ht="30" customHeight="1" thickBot="1">
      <c r="A13" s="64"/>
      <c r="B13" s="19"/>
      <c r="C13" s="19"/>
      <c r="D13" s="19"/>
      <c r="E13" s="135">
        <f>MIN(B16:E111)</f>
        <v>40.92</v>
      </c>
      <c r="F13" s="136">
        <f>AVERAGE(B16:E111)</f>
        <v>41.511428571428588</v>
      </c>
      <c r="G13" s="136"/>
      <c r="H13" s="137">
        <f>AVERAGE(H8:H12)</f>
        <v>0.5417435689310679</v>
      </c>
      <c r="I13" s="19"/>
      <c r="J13" s="19"/>
      <c r="K13" s="18"/>
      <c r="L13" s="18"/>
    </row>
    <row r="15" spans="1:14" ht="15.75" thickBot="1">
      <c r="B15" s="2" t="str">
        <f>B8</f>
        <v>13</v>
      </c>
      <c r="C15" s="2" t="str">
        <f>B9</f>
        <v>21</v>
      </c>
      <c r="D15" s="2" t="str">
        <f>B10</f>
        <v>6</v>
      </c>
      <c r="E15" s="2" t="str">
        <f>B11</f>
        <v>10</v>
      </c>
      <c r="F15" s="2" t="str">
        <f>B12</f>
        <v>9</v>
      </c>
    </row>
    <row r="16" spans="1:14">
      <c r="A16" s="1">
        <v>1</v>
      </c>
      <c r="B16" s="60">
        <v>42.85</v>
      </c>
      <c r="C16" s="61">
        <v>42.49</v>
      </c>
      <c r="D16" s="61">
        <v>42.68</v>
      </c>
      <c r="E16" s="61">
        <v>42.71</v>
      </c>
      <c r="F16" s="128">
        <v>42.3</v>
      </c>
      <c r="K16" s="2"/>
      <c r="L16" s="2"/>
    </row>
    <row r="17" spans="1:14">
      <c r="A17" s="1">
        <v>2</v>
      </c>
      <c r="B17" s="62">
        <v>41.76</v>
      </c>
      <c r="C17" s="63">
        <v>41.44</v>
      </c>
      <c r="D17" s="63">
        <v>41.72</v>
      </c>
      <c r="E17" s="63">
        <v>41.66</v>
      </c>
      <c r="F17" s="129">
        <v>41.24</v>
      </c>
      <c r="K17" s="3"/>
      <c r="L17" s="3"/>
    </row>
    <row r="18" spans="1:14">
      <c r="A18" s="1">
        <v>3</v>
      </c>
      <c r="B18" s="62">
        <v>44.19</v>
      </c>
      <c r="C18" s="63">
        <v>41.43</v>
      </c>
      <c r="D18" s="63">
        <v>41.72</v>
      </c>
      <c r="E18" s="63">
        <v>41.14</v>
      </c>
      <c r="F18" s="129">
        <v>41.3</v>
      </c>
      <c r="K18" s="3"/>
      <c r="L18" s="3"/>
    </row>
    <row r="19" spans="1:14">
      <c r="A19" s="1">
        <v>4</v>
      </c>
      <c r="B19" s="62">
        <v>41.84</v>
      </c>
      <c r="C19" s="63">
        <v>41.89</v>
      </c>
      <c r="D19" s="63">
        <v>41.42</v>
      </c>
      <c r="E19" s="63">
        <v>41.15</v>
      </c>
      <c r="F19" s="129">
        <v>41.15</v>
      </c>
      <c r="K19" s="3"/>
      <c r="L19" s="3"/>
    </row>
    <row r="20" spans="1:14">
      <c r="A20" s="1">
        <v>5</v>
      </c>
      <c r="B20" s="62">
        <v>41.99</v>
      </c>
      <c r="C20" s="63">
        <v>41.33</v>
      </c>
      <c r="D20" s="63">
        <v>41.42</v>
      </c>
      <c r="E20" s="63">
        <v>41.22</v>
      </c>
      <c r="F20" s="129">
        <v>41.32</v>
      </c>
    </row>
    <row r="21" spans="1:14">
      <c r="A21" s="1">
        <v>6</v>
      </c>
      <c r="B21" s="62">
        <v>41.35</v>
      </c>
      <c r="C21" s="63">
        <v>41.3</v>
      </c>
      <c r="D21" s="63">
        <v>42.23</v>
      </c>
      <c r="E21" s="63">
        <v>41.15</v>
      </c>
      <c r="F21" s="129">
        <v>41.06</v>
      </c>
    </row>
    <row r="22" spans="1:14">
      <c r="A22" s="1">
        <v>7</v>
      </c>
      <c r="B22" s="62">
        <v>41.53</v>
      </c>
      <c r="C22" s="63">
        <v>41.41</v>
      </c>
      <c r="D22" s="63">
        <v>41.84</v>
      </c>
      <c r="E22" s="63">
        <v>40.93</v>
      </c>
      <c r="F22" s="129">
        <v>41.02</v>
      </c>
    </row>
    <row r="23" spans="1:14">
      <c r="A23" s="1">
        <v>8</v>
      </c>
      <c r="B23" s="62">
        <v>44.25</v>
      </c>
      <c r="C23" s="63">
        <v>41.22</v>
      </c>
      <c r="D23" s="63">
        <v>41.55</v>
      </c>
      <c r="E23" s="63">
        <v>41.08</v>
      </c>
      <c r="F23" s="129">
        <v>41.04</v>
      </c>
    </row>
    <row r="24" spans="1:14">
      <c r="A24" s="1">
        <v>9</v>
      </c>
      <c r="B24" s="62">
        <v>41.66</v>
      </c>
      <c r="C24" s="63">
        <v>41.24</v>
      </c>
      <c r="D24" s="63">
        <v>41.45</v>
      </c>
      <c r="E24" s="63">
        <v>41.16</v>
      </c>
      <c r="F24" s="129">
        <v>40.869999999999997</v>
      </c>
    </row>
    <row r="25" spans="1:14">
      <c r="A25" s="1">
        <v>10</v>
      </c>
      <c r="B25" s="62">
        <v>41.27</v>
      </c>
      <c r="C25" s="63">
        <v>41.28</v>
      </c>
      <c r="D25" s="63">
        <v>41.36</v>
      </c>
      <c r="E25" s="63">
        <v>41.23</v>
      </c>
      <c r="F25" s="129">
        <v>41.3</v>
      </c>
    </row>
    <row r="26" spans="1:14">
      <c r="A26" s="1">
        <v>11</v>
      </c>
      <c r="B26" s="62">
        <v>41.2</v>
      </c>
      <c r="C26" s="63">
        <v>42.14</v>
      </c>
      <c r="D26" s="63">
        <v>41.8</v>
      </c>
      <c r="E26" s="63">
        <v>41.1</v>
      </c>
      <c r="F26" s="129">
        <v>41.07</v>
      </c>
    </row>
    <row r="27" spans="1:14">
      <c r="A27" s="1">
        <v>12</v>
      </c>
      <c r="B27" s="62">
        <v>40.92</v>
      </c>
      <c r="C27" s="63">
        <v>41.31</v>
      </c>
      <c r="D27" s="63">
        <v>41.65</v>
      </c>
      <c r="E27" s="63">
        <v>41</v>
      </c>
      <c r="F27" s="129">
        <v>41.36</v>
      </c>
    </row>
    <row r="28" spans="1:14">
      <c r="A28" s="1">
        <v>13</v>
      </c>
      <c r="B28" s="62">
        <v>41.29</v>
      </c>
      <c r="C28" s="63">
        <v>41.45</v>
      </c>
      <c r="D28" s="63">
        <v>41.29</v>
      </c>
      <c r="E28" s="63">
        <v>41</v>
      </c>
      <c r="F28" s="129">
        <v>40.86</v>
      </c>
    </row>
    <row r="29" spans="1:14">
      <c r="A29" s="1">
        <v>14</v>
      </c>
      <c r="B29" s="62">
        <v>41.09</v>
      </c>
      <c r="C29" s="63">
        <v>41.32</v>
      </c>
      <c r="D29" s="63">
        <v>41.44</v>
      </c>
      <c r="E29" s="63"/>
      <c r="F29" s="129">
        <v>41.44</v>
      </c>
    </row>
    <row r="30" spans="1:14" s="2" customFormat="1">
      <c r="A30" s="1">
        <v>15</v>
      </c>
      <c r="B30" s="62">
        <v>41.33</v>
      </c>
      <c r="C30" s="63">
        <v>41.44</v>
      </c>
      <c r="D30" s="63">
        <v>41.15</v>
      </c>
      <c r="E30" s="63"/>
      <c r="F30" s="129">
        <v>40.93</v>
      </c>
      <c r="K30" s="1"/>
      <c r="L30" s="1"/>
      <c r="M30" s="1"/>
      <c r="N30" s="1"/>
    </row>
    <row r="31" spans="1:14" s="2" customFormat="1">
      <c r="A31" s="1">
        <v>16</v>
      </c>
      <c r="B31" s="62">
        <v>41.13</v>
      </c>
      <c r="C31" s="63">
        <v>41.14</v>
      </c>
      <c r="D31" s="63">
        <v>41.35</v>
      </c>
      <c r="E31" s="63"/>
      <c r="F31" s="129">
        <v>42.33</v>
      </c>
      <c r="K31" s="1"/>
      <c r="L31" s="1"/>
      <c r="M31" s="1"/>
      <c r="N31" s="1"/>
    </row>
    <row r="32" spans="1:14" s="2" customFormat="1">
      <c r="A32" s="1">
        <v>17</v>
      </c>
      <c r="B32" s="62">
        <v>41.32</v>
      </c>
      <c r="C32" s="63">
        <v>41.42</v>
      </c>
      <c r="D32" s="63">
        <v>41.61</v>
      </c>
      <c r="E32" s="63"/>
      <c r="F32" s="129">
        <v>53.72</v>
      </c>
      <c r="K32" s="1"/>
      <c r="L32" s="1"/>
      <c r="M32" s="1"/>
      <c r="N32" s="1"/>
    </row>
    <row r="33" spans="1:14" s="2" customFormat="1">
      <c r="A33" s="1">
        <v>18</v>
      </c>
      <c r="B33" s="62">
        <v>41.84</v>
      </c>
      <c r="C33" s="63">
        <v>41.41</v>
      </c>
      <c r="D33" s="63">
        <v>41.44</v>
      </c>
      <c r="E33" s="63"/>
      <c r="F33" s="129">
        <v>41.56</v>
      </c>
      <c r="K33" s="1"/>
      <c r="L33" s="1"/>
      <c r="M33" s="1"/>
      <c r="N33" s="1"/>
    </row>
    <row r="34" spans="1:14" s="2" customFormat="1">
      <c r="A34" s="1">
        <v>19</v>
      </c>
      <c r="B34" s="62">
        <v>41.43</v>
      </c>
      <c r="C34" s="63">
        <v>41.29</v>
      </c>
      <c r="D34" s="63">
        <v>41.62</v>
      </c>
      <c r="E34" s="63"/>
      <c r="F34" s="129">
        <v>41.08</v>
      </c>
      <c r="K34" s="1"/>
      <c r="L34" s="1"/>
      <c r="M34" s="1"/>
      <c r="N34" s="1"/>
    </row>
    <row r="35" spans="1:14" s="2" customFormat="1">
      <c r="A35" s="1">
        <v>20</v>
      </c>
      <c r="B35" s="62">
        <v>41.34</v>
      </c>
      <c r="C35" s="63">
        <v>41.25</v>
      </c>
      <c r="D35" s="63">
        <v>41.61</v>
      </c>
      <c r="E35" s="63"/>
      <c r="F35" s="129">
        <v>41.02</v>
      </c>
      <c r="K35" s="1"/>
      <c r="L35" s="1"/>
      <c r="M35" s="1"/>
      <c r="N35" s="1"/>
    </row>
    <row r="36" spans="1:14" s="2" customFormat="1">
      <c r="A36" s="1">
        <v>21</v>
      </c>
      <c r="B36" s="62">
        <v>41.36</v>
      </c>
      <c r="C36" s="63">
        <v>41.81</v>
      </c>
      <c r="D36" s="63">
        <v>41.36</v>
      </c>
      <c r="E36" s="63"/>
      <c r="F36" s="129">
        <v>41.28</v>
      </c>
      <c r="K36" s="1"/>
      <c r="L36" s="1"/>
      <c r="M36" s="1"/>
      <c r="N36" s="1"/>
    </row>
    <row r="37" spans="1:14" s="2" customFormat="1">
      <c r="A37" s="1">
        <v>22</v>
      </c>
      <c r="B37" s="62">
        <v>42.2</v>
      </c>
      <c r="C37" s="63">
        <v>41.7</v>
      </c>
      <c r="D37" s="63">
        <v>41.24</v>
      </c>
      <c r="E37" s="63"/>
      <c r="F37" s="129">
        <v>41.3</v>
      </c>
      <c r="K37" s="1"/>
      <c r="L37" s="1"/>
      <c r="M37" s="1"/>
      <c r="N37" s="1"/>
    </row>
    <row r="38" spans="1:14" s="2" customFormat="1">
      <c r="A38" s="1">
        <v>23</v>
      </c>
      <c r="B38" s="62">
        <v>42.16</v>
      </c>
      <c r="C38" s="58">
        <v>41.41</v>
      </c>
      <c r="D38" s="63">
        <v>41.46</v>
      </c>
      <c r="E38" s="63"/>
      <c r="F38" s="129">
        <v>41.06</v>
      </c>
      <c r="K38" s="1"/>
      <c r="L38" s="1"/>
      <c r="M38" s="1"/>
      <c r="N38" s="1"/>
    </row>
    <row r="39" spans="1:14" s="2" customFormat="1">
      <c r="A39" s="1">
        <v>24</v>
      </c>
      <c r="B39" s="62">
        <v>43.11</v>
      </c>
      <c r="C39" s="58">
        <v>41.4</v>
      </c>
      <c r="D39" s="63">
        <v>41.4</v>
      </c>
      <c r="E39" s="63"/>
      <c r="F39" s="129">
        <v>41.07</v>
      </c>
      <c r="K39" s="1"/>
      <c r="L39" s="1"/>
      <c r="M39" s="1"/>
      <c r="N39" s="1"/>
    </row>
    <row r="40" spans="1:14" s="2" customFormat="1">
      <c r="A40" s="1">
        <v>25</v>
      </c>
      <c r="B40" s="62">
        <v>41.46</v>
      </c>
      <c r="C40" s="58">
        <v>41.25</v>
      </c>
      <c r="D40" s="63">
        <v>41.35</v>
      </c>
      <c r="E40" s="63"/>
      <c r="F40" s="129">
        <v>41.09</v>
      </c>
      <c r="K40" s="1"/>
      <c r="L40" s="1"/>
      <c r="M40" s="1"/>
      <c r="N40" s="1"/>
    </row>
    <row r="41" spans="1:14" s="2" customFormat="1">
      <c r="A41" s="1">
        <v>26</v>
      </c>
      <c r="B41" s="62">
        <v>41.45</v>
      </c>
      <c r="C41" s="58">
        <v>41.25</v>
      </c>
      <c r="D41" s="63">
        <v>41.47</v>
      </c>
      <c r="E41" s="63"/>
      <c r="F41" s="129">
        <v>41.13</v>
      </c>
      <c r="K41" s="1"/>
      <c r="L41" s="1"/>
      <c r="M41" s="1"/>
      <c r="N41" s="1"/>
    </row>
    <row r="42" spans="1:14" s="2" customFormat="1">
      <c r="A42" s="1">
        <v>27</v>
      </c>
      <c r="B42" s="62">
        <v>41.29</v>
      </c>
      <c r="C42" s="58">
        <v>41.51</v>
      </c>
      <c r="D42" s="63">
        <v>41.52</v>
      </c>
      <c r="E42" s="63"/>
      <c r="F42" s="129">
        <v>40.89</v>
      </c>
      <c r="K42" s="1"/>
      <c r="L42" s="1"/>
      <c r="M42" s="1"/>
      <c r="N42" s="1"/>
    </row>
    <row r="43" spans="1:14" s="2" customFormat="1">
      <c r="A43" s="1">
        <v>28</v>
      </c>
      <c r="B43" s="62">
        <v>43.02</v>
      </c>
      <c r="C43" s="58">
        <v>41.3</v>
      </c>
      <c r="D43" s="63">
        <v>41.25</v>
      </c>
      <c r="E43" s="63"/>
      <c r="F43" s="129">
        <v>41.57</v>
      </c>
      <c r="K43" s="1"/>
      <c r="L43" s="1"/>
      <c r="M43" s="1"/>
      <c r="N43" s="1"/>
    </row>
    <row r="44" spans="1:14" s="2" customFormat="1">
      <c r="A44" s="1">
        <v>29</v>
      </c>
      <c r="B44" s="62">
        <v>41.51</v>
      </c>
      <c r="C44" s="58">
        <v>41.39</v>
      </c>
      <c r="D44" s="63">
        <v>42.27</v>
      </c>
      <c r="E44" s="63"/>
      <c r="F44" s="129">
        <v>40.840000000000003</v>
      </c>
      <c r="K44" s="1"/>
      <c r="L44" s="1"/>
      <c r="M44" s="1"/>
      <c r="N44" s="1"/>
    </row>
    <row r="45" spans="1:14" s="2" customFormat="1">
      <c r="A45" s="1">
        <v>30</v>
      </c>
      <c r="B45" s="62">
        <v>41.09</v>
      </c>
      <c r="C45" s="58">
        <v>41.2</v>
      </c>
      <c r="D45" s="63">
        <v>41.3</v>
      </c>
      <c r="E45" s="63"/>
      <c r="F45" s="129">
        <v>41.3</v>
      </c>
      <c r="K45" s="1"/>
      <c r="L45" s="1"/>
      <c r="M45" s="1"/>
      <c r="N45" s="1"/>
    </row>
    <row r="46" spans="1:14" s="2" customFormat="1">
      <c r="A46" s="1">
        <v>31</v>
      </c>
      <c r="B46" s="62">
        <v>41.39</v>
      </c>
      <c r="C46" s="58">
        <v>42.01</v>
      </c>
      <c r="D46" s="63">
        <v>41.84</v>
      </c>
      <c r="E46" s="58"/>
      <c r="F46" s="129">
        <v>41.37</v>
      </c>
      <c r="K46" s="1"/>
      <c r="L46" s="1"/>
      <c r="M46" s="1"/>
      <c r="N46" s="1"/>
    </row>
    <row r="47" spans="1:14" s="2" customFormat="1">
      <c r="A47" s="1">
        <v>32</v>
      </c>
      <c r="B47" s="62">
        <v>41.23</v>
      </c>
      <c r="C47" s="58">
        <v>41.33</v>
      </c>
      <c r="D47" s="63">
        <v>41.42</v>
      </c>
      <c r="E47" s="58"/>
      <c r="F47" s="129">
        <v>41.62</v>
      </c>
      <c r="K47" s="1"/>
      <c r="L47" s="1"/>
      <c r="M47" s="1"/>
      <c r="N47" s="1"/>
    </row>
    <row r="48" spans="1:14" s="2" customFormat="1">
      <c r="A48" s="1">
        <v>33</v>
      </c>
      <c r="B48" s="62"/>
      <c r="C48" s="58">
        <v>41.37</v>
      </c>
      <c r="D48" s="63">
        <v>41.29</v>
      </c>
      <c r="E48" s="58"/>
      <c r="F48" s="129">
        <v>40.99</v>
      </c>
      <c r="K48" s="1"/>
      <c r="L48" s="1"/>
      <c r="M48" s="1"/>
      <c r="N48" s="1"/>
    </row>
    <row r="49" spans="1:14" s="2" customFormat="1">
      <c r="A49" s="1">
        <v>34</v>
      </c>
      <c r="B49" s="62"/>
      <c r="C49" s="58">
        <v>41.43</v>
      </c>
      <c r="D49" s="63">
        <v>41.5</v>
      </c>
      <c r="E49" s="58"/>
      <c r="F49" s="129">
        <v>41.36</v>
      </c>
      <c r="K49" s="1"/>
      <c r="L49" s="1"/>
      <c r="M49" s="1"/>
      <c r="N49" s="1"/>
    </row>
    <row r="50" spans="1:14" s="2" customFormat="1">
      <c r="A50" s="1">
        <v>35</v>
      </c>
      <c r="B50" s="62"/>
      <c r="C50" s="58">
        <v>41.49</v>
      </c>
      <c r="D50" s="63">
        <v>41.35</v>
      </c>
      <c r="E50" s="58"/>
      <c r="F50" s="129">
        <v>41.82</v>
      </c>
      <c r="K50" s="1"/>
      <c r="L50" s="1"/>
      <c r="M50" s="1"/>
      <c r="N50" s="1"/>
    </row>
    <row r="51" spans="1:14" s="2" customFormat="1">
      <c r="A51" s="1">
        <v>36</v>
      </c>
      <c r="B51" s="62"/>
      <c r="C51" s="58">
        <v>41.42</v>
      </c>
      <c r="D51" s="63">
        <v>41.31</v>
      </c>
      <c r="E51" s="58"/>
      <c r="F51" s="129">
        <v>40.799999999999997</v>
      </c>
      <c r="K51" s="1"/>
      <c r="L51" s="1"/>
      <c r="M51" s="1"/>
      <c r="N51" s="1"/>
    </row>
    <row r="52" spans="1:14" s="2" customFormat="1">
      <c r="A52" s="1">
        <v>37</v>
      </c>
      <c r="B52" s="62"/>
      <c r="C52" s="58"/>
      <c r="D52" s="63">
        <v>41.2</v>
      </c>
      <c r="E52" s="58"/>
      <c r="F52" s="129">
        <v>41.38</v>
      </c>
      <c r="K52" s="1"/>
      <c r="L52" s="1"/>
      <c r="M52" s="1"/>
      <c r="N52" s="1"/>
    </row>
    <row r="53" spans="1:14" s="2" customFormat="1">
      <c r="A53" s="1">
        <v>38</v>
      </c>
      <c r="B53" s="62"/>
      <c r="C53" s="58"/>
      <c r="D53" s="63">
        <v>41.2</v>
      </c>
      <c r="E53" s="58"/>
      <c r="F53" s="129">
        <v>40.92</v>
      </c>
      <c r="K53" s="1"/>
      <c r="L53" s="1"/>
      <c r="M53" s="1"/>
      <c r="N53" s="1"/>
    </row>
    <row r="54" spans="1:14" s="2" customFormat="1">
      <c r="A54" s="1">
        <v>39</v>
      </c>
      <c r="B54" s="62"/>
      <c r="C54" s="58"/>
      <c r="D54" s="63">
        <v>41.29</v>
      </c>
      <c r="E54" s="58"/>
      <c r="F54" s="129">
        <v>40.89</v>
      </c>
      <c r="K54" s="1"/>
      <c r="L54" s="1"/>
      <c r="M54" s="1"/>
      <c r="N54" s="1"/>
    </row>
    <row r="55" spans="1:14" s="2" customFormat="1">
      <c r="A55" s="1">
        <v>40</v>
      </c>
      <c r="B55" s="62"/>
      <c r="C55" s="58"/>
      <c r="D55" s="63">
        <v>41.38</v>
      </c>
      <c r="E55" s="58"/>
      <c r="F55" s="129">
        <v>40.78</v>
      </c>
      <c r="K55" s="1"/>
      <c r="L55" s="1"/>
      <c r="M55" s="1"/>
      <c r="N55" s="1"/>
    </row>
    <row r="56" spans="1:14" s="2" customFormat="1">
      <c r="A56" s="1">
        <v>41</v>
      </c>
      <c r="B56" s="62"/>
      <c r="C56" s="58"/>
      <c r="D56" s="63">
        <v>41.39</v>
      </c>
      <c r="E56" s="58"/>
      <c r="F56" s="129">
        <v>41</v>
      </c>
      <c r="K56" s="1"/>
      <c r="L56" s="1"/>
      <c r="M56" s="1"/>
      <c r="N56" s="1"/>
    </row>
    <row r="57" spans="1:14" s="2" customFormat="1">
      <c r="A57" s="1">
        <v>42</v>
      </c>
      <c r="B57" s="62"/>
      <c r="C57" s="58"/>
      <c r="D57" s="63">
        <v>41.3</v>
      </c>
      <c r="E57" s="58"/>
      <c r="F57" s="129">
        <v>40.65</v>
      </c>
      <c r="K57" s="1"/>
      <c r="L57" s="1"/>
      <c r="M57" s="1"/>
      <c r="N57" s="1"/>
    </row>
    <row r="58" spans="1:14" s="2" customFormat="1">
      <c r="A58" s="1">
        <v>43</v>
      </c>
      <c r="B58" s="62"/>
      <c r="C58" s="58"/>
      <c r="D58" s="63">
        <v>41.25</v>
      </c>
      <c r="E58" s="58"/>
      <c r="F58" s="129">
        <v>40.909999999999997</v>
      </c>
      <c r="K58" s="1"/>
      <c r="L58" s="1"/>
      <c r="M58" s="1"/>
      <c r="N58" s="1"/>
    </row>
    <row r="59" spans="1:14" s="2" customFormat="1">
      <c r="A59" s="1">
        <v>44</v>
      </c>
      <c r="B59" s="62"/>
      <c r="C59" s="58"/>
      <c r="D59" s="63">
        <v>41.3</v>
      </c>
      <c r="E59" s="58"/>
      <c r="F59" s="129">
        <v>40.72</v>
      </c>
      <c r="K59" s="1"/>
      <c r="L59" s="1"/>
      <c r="M59" s="1"/>
      <c r="N59" s="1"/>
    </row>
    <row r="60" spans="1:14" s="2" customFormat="1">
      <c r="A60" s="1">
        <v>45</v>
      </c>
      <c r="B60" s="62"/>
      <c r="C60" s="58"/>
      <c r="D60" s="63">
        <v>41.15</v>
      </c>
      <c r="E60" s="58"/>
      <c r="F60" s="129">
        <v>40.67</v>
      </c>
      <c r="K60" s="1"/>
      <c r="L60" s="1"/>
      <c r="M60" s="1"/>
      <c r="N60" s="1"/>
    </row>
    <row r="61" spans="1:14" s="2" customFormat="1">
      <c r="A61" s="1">
        <v>46</v>
      </c>
      <c r="B61" s="62"/>
      <c r="C61" s="58"/>
      <c r="D61" s="63">
        <v>41.51</v>
      </c>
      <c r="E61" s="58"/>
      <c r="F61" s="129">
        <v>40.6</v>
      </c>
      <c r="K61" s="1"/>
      <c r="L61" s="1"/>
      <c r="M61" s="1"/>
      <c r="N61" s="1"/>
    </row>
    <row r="62" spans="1:14" s="2" customFormat="1">
      <c r="A62" s="1">
        <v>47</v>
      </c>
      <c r="B62" s="62"/>
      <c r="C62" s="58"/>
      <c r="D62" s="63">
        <v>41.12</v>
      </c>
      <c r="E62" s="58"/>
      <c r="F62" s="129">
        <v>42.13</v>
      </c>
      <c r="K62" s="1"/>
      <c r="L62" s="1"/>
      <c r="M62" s="1"/>
      <c r="N62" s="1"/>
    </row>
    <row r="63" spans="1:14" s="2" customFormat="1">
      <c r="A63" s="1">
        <v>48</v>
      </c>
      <c r="B63" s="59"/>
      <c r="C63" s="58"/>
      <c r="D63" s="63">
        <v>41.18</v>
      </c>
      <c r="E63" s="58"/>
      <c r="F63" s="129">
        <v>41.72</v>
      </c>
      <c r="K63" s="1"/>
      <c r="L63" s="1"/>
      <c r="M63" s="1"/>
      <c r="N63" s="1"/>
    </row>
    <row r="64" spans="1:14" s="2" customFormat="1">
      <c r="A64" s="1">
        <v>49</v>
      </c>
      <c r="B64" s="59"/>
      <c r="C64" s="58"/>
      <c r="D64" s="63">
        <v>41.18</v>
      </c>
      <c r="E64" s="58"/>
      <c r="F64" s="129">
        <v>41.22</v>
      </c>
      <c r="K64" s="1"/>
      <c r="L64" s="1"/>
      <c r="M64" s="1"/>
      <c r="N64" s="1"/>
    </row>
    <row r="65" spans="1:14" s="2" customFormat="1">
      <c r="A65" s="1">
        <v>50</v>
      </c>
      <c r="B65" s="59"/>
      <c r="C65" s="58"/>
      <c r="D65" s="63">
        <v>41.41</v>
      </c>
      <c r="E65" s="58"/>
      <c r="F65" s="129">
        <v>41.95</v>
      </c>
      <c r="K65" s="1"/>
      <c r="L65" s="1"/>
      <c r="M65" s="1"/>
      <c r="N65" s="1"/>
    </row>
    <row r="66" spans="1:14" s="2" customFormat="1">
      <c r="A66" s="1">
        <v>51</v>
      </c>
      <c r="B66" s="59"/>
      <c r="C66" s="58"/>
      <c r="D66" s="63">
        <v>41.37</v>
      </c>
      <c r="E66" s="58"/>
      <c r="F66" s="129">
        <v>41.51</v>
      </c>
      <c r="K66" s="1"/>
      <c r="L66" s="1"/>
      <c r="M66" s="1"/>
      <c r="N66" s="1"/>
    </row>
    <row r="67" spans="1:14" s="2" customFormat="1">
      <c r="A67" s="1">
        <v>52</v>
      </c>
      <c r="B67" s="59"/>
      <c r="C67" s="58"/>
      <c r="D67" s="63">
        <v>41.66</v>
      </c>
      <c r="E67" s="58"/>
      <c r="F67" s="129">
        <v>40.909999999999997</v>
      </c>
      <c r="K67" s="1"/>
      <c r="L67" s="1"/>
      <c r="M67" s="1"/>
      <c r="N67" s="1"/>
    </row>
    <row r="68" spans="1:14" s="2" customFormat="1">
      <c r="A68" s="1">
        <v>53</v>
      </c>
      <c r="B68" s="59"/>
      <c r="C68" s="58"/>
      <c r="D68" s="63">
        <v>41.38</v>
      </c>
      <c r="E68" s="58"/>
      <c r="F68" s="129">
        <v>40.83</v>
      </c>
      <c r="K68" s="1"/>
      <c r="L68" s="1"/>
      <c r="M68" s="1"/>
      <c r="N68" s="1"/>
    </row>
    <row r="69" spans="1:14" s="2" customFormat="1">
      <c r="A69" s="1">
        <v>54</v>
      </c>
      <c r="B69" s="59"/>
      <c r="C69" s="58"/>
      <c r="D69" s="63">
        <v>41.24</v>
      </c>
      <c r="E69" s="58"/>
      <c r="F69" s="129">
        <v>40.96</v>
      </c>
      <c r="K69" s="1"/>
      <c r="L69" s="1"/>
      <c r="M69" s="1"/>
      <c r="N69" s="1"/>
    </row>
    <row r="70" spans="1:14" s="2" customFormat="1">
      <c r="A70" s="1">
        <v>55</v>
      </c>
      <c r="B70" s="59"/>
      <c r="C70" s="58"/>
      <c r="D70" s="63">
        <v>41.43</v>
      </c>
      <c r="E70" s="58"/>
      <c r="F70" s="129">
        <v>41.06</v>
      </c>
      <c r="K70" s="1"/>
      <c r="L70" s="1"/>
      <c r="M70" s="1"/>
      <c r="N70" s="1"/>
    </row>
    <row r="71" spans="1:14" s="2" customFormat="1">
      <c r="A71" s="1">
        <v>56</v>
      </c>
      <c r="B71" s="59"/>
      <c r="C71" s="58"/>
      <c r="D71" s="63">
        <v>41.34</v>
      </c>
      <c r="E71" s="58"/>
      <c r="F71" s="129">
        <v>40.89</v>
      </c>
      <c r="K71" s="1"/>
      <c r="L71" s="1"/>
      <c r="M71" s="1"/>
      <c r="N71" s="1"/>
    </row>
    <row r="72" spans="1:14" s="2" customFormat="1">
      <c r="A72" s="1">
        <v>57</v>
      </c>
      <c r="B72" s="59"/>
      <c r="C72" s="58"/>
      <c r="D72" s="63">
        <v>41.16</v>
      </c>
      <c r="E72" s="58"/>
      <c r="F72" s="129"/>
      <c r="K72" s="1"/>
      <c r="L72" s="1"/>
      <c r="M72" s="1"/>
      <c r="N72" s="1"/>
    </row>
    <row r="73" spans="1:14" s="2" customFormat="1">
      <c r="A73" s="1">
        <v>58</v>
      </c>
      <c r="B73" s="59"/>
      <c r="C73" s="58"/>
      <c r="D73" s="63">
        <v>42.14</v>
      </c>
      <c r="E73" s="58"/>
      <c r="F73" s="129"/>
      <c r="K73" s="1"/>
      <c r="L73" s="1"/>
      <c r="M73" s="1"/>
      <c r="N73" s="1"/>
    </row>
    <row r="74" spans="1:14" s="2" customFormat="1">
      <c r="A74" s="1">
        <v>59</v>
      </c>
      <c r="B74" s="59"/>
      <c r="C74" s="58"/>
      <c r="D74" s="63">
        <v>41.08</v>
      </c>
      <c r="E74" s="58"/>
      <c r="F74" s="129"/>
      <c r="K74" s="1"/>
      <c r="L74" s="1"/>
      <c r="M74" s="1"/>
      <c r="N74" s="1"/>
    </row>
    <row r="75" spans="1:14" s="2" customFormat="1">
      <c r="A75" s="1">
        <v>60</v>
      </c>
      <c r="B75" s="59"/>
      <c r="C75" s="58"/>
      <c r="D75" s="63">
        <v>41.48</v>
      </c>
      <c r="E75" s="58"/>
      <c r="F75" s="129"/>
      <c r="K75" s="1"/>
      <c r="L75" s="1"/>
      <c r="M75" s="1"/>
      <c r="N75" s="1"/>
    </row>
    <row r="76" spans="1:14" s="2" customFormat="1">
      <c r="A76" s="1">
        <v>61</v>
      </c>
      <c r="B76" s="59"/>
      <c r="C76" s="58"/>
      <c r="D76" s="63">
        <v>41.4</v>
      </c>
      <c r="E76" s="58"/>
      <c r="F76" s="129"/>
      <c r="K76" s="1"/>
      <c r="L76" s="1"/>
      <c r="M76" s="1"/>
      <c r="N76" s="1"/>
    </row>
    <row r="77" spans="1:14" s="2" customFormat="1">
      <c r="A77" s="1">
        <v>62</v>
      </c>
      <c r="B77" s="59"/>
      <c r="C77" s="58"/>
      <c r="D77" s="63">
        <v>41.29</v>
      </c>
      <c r="E77" s="58"/>
      <c r="F77" s="129"/>
      <c r="K77" s="1"/>
      <c r="L77" s="1"/>
      <c r="M77" s="1"/>
      <c r="N77" s="1"/>
    </row>
    <row r="78" spans="1:14" s="2" customFormat="1">
      <c r="A78" s="1">
        <v>63</v>
      </c>
      <c r="B78" s="59"/>
      <c r="C78" s="58"/>
      <c r="D78" s="63">
        <v>41.28</v>
      </c>
      <c r="E78" s="58"/>
      <c r="F78" s="129"/>
      <c r="K78" s="1"/>
      <c r="L78" s="1"/>
      <c r="M78" s="1"/>
      <c r="N78" s="1"/>
    </row>
    <row r="79" spans="1:14" s="2" customFormat="1">
      <c r="A79" s="1">
        <v>64</v>
      </c>
      <c r="B79" s="59"/>
      <c r="C79" s="58"/>
      <c r="D79" s="63">
        <v>41.39</v>
      </c>
      <c r="E79" s="58"/>
      <c r="F79" s="129"/>
      <c r="K79" s="1"/>
      <c r="L79" s="1"/>
      <c r="M79" s="1"/>
      <c r="N79" s="1"/>
    </row>
    <row r="80" spans="1:14" s="2" customFormat="1">
      <c r="A80" s="1">
        <v>65</v>
      </c>
      <c r="B80" s="59"/>
      <c r="C80" s="58"/>
      <c r="D80" s="63">
        <v>41.44</v>
      </c>
      <c r="E80" s="58"/>
      <c r="F80" s="129"/>
      <c r="K80" s="1"/>
      <c r="L80" s="1"/>
      <c r="M80" s="1"/>
      <c r="N80" s="1"/>
    </row>
    <row r="81" spans="1:6">
      <c r="A81" s="1">
        <v>66</v>
      </c>
      <c r="B81" s="59"/>
      <c r="C81" s="58"/>
      <c r="D81" s="58">
        <v>41.71</v>
      </c>
      <c r="E81" s="58"/>
      <c r="F81" s="129"/>
    </row>
    <row r="82" spans="1:6">
      <c r="A82" s="1">
        <v>67</v>
      </c>
      <c r="B82" s="59"/>
      <c r="C82" s="58"/>
      <c r="D82" s="58"/>
      <c r="E82" s="58"/>
      <c r="F82" s="129"/>
    </row>
    <row r="83" spans="1:6">
      <c r="A83" s="1">
        <v>68</v>
      </c>
      <c r="B83" s="59"/>
      <c r="C83" s="58"/>
      <c r="D83" s="58"/>
      <c r="E83" s="58"/>
      <c r="F83" s="129"/>
    </row>
    <row r="84" spans="1:6">
      <c r="A84" s="1">
        <v>69</v>
      </c>
      <c r="B84" s="59"/>
      <c r="C84" s="58"/>
      <c r="D84" s="58"/>
      <c r="E84" s="58"/>
      <c r="F84" s="129"/>
    </row>
    <row r="85" spans="1:6">
      <c r="A85" s="1">
        <v>70</v>
      </c>
      <c r="B85" s="59"/>
      <c r="C85" s="58"/>
      <c r="D85" s="58"/>
      <c r="E85" s="58"/>
      <c r="F85" s="129"/>
    </row>
    <row r="86" spans="1:6">
      <c r="A86" s="1">
        <v>71</v>
      </c>
      <c r="B86" s="59"/>
      <c r="C86" s="58"/>
      <c r="D86" s="58"/>
      <c r="E86" s="58"/>
      <c r="F86" s="129"/>
    </row>
    <row r="87" spans="1:6">
      <c r="A87" s="1">
        <v>72</v>
      </c>
      <c r="B87" s="59"/>
      <c r="C87" s="58"/>
      <c r="D87" s="58"/>
      <c r="E87" s="58"/>
      <c r="F87" s="129"/>
    </row>
    <row r="88" spans="1:6">
      <c r="A88" s="1">
        <v>73</v>
      </c>
      <c r="B88" s="59"/>
      <c r="C88" s="58"/>
      <c r="D88" s="58"/>
      <c r="E88" s="58"/>
      <c r="F88" s="129"/>
    </row>
    <row r="89" spans="1:6">
      <c r="A89" s="1">
        <v>74</v>
      </c>
      <c r="B89" s="59"/>
      <c r="C89" s="58"/>
      <c r="D89" s="58"/>
      <c r="E89" s="58"/>
      <c r="F89" s="129"/>
    </row>
    <row r="90" spans="1:6">
      <c r="A90" s="1">
        <v>75</v>
      </c>
      <c r="B90" s="59"/>
      <c r="C90" s="58"/>
      <c r="D90" s="58"/>
      <c r="E90" s="58"/>
      <c r="F90" s="129"/>
    </row>
    <row r="91" spans="1:6">
      <c r="A91" s="1">
        <v>76</v>
      </c>
      <c r="B91" s="59"/>
      <c r="C91" s="58"/>
      <c r="D91" s="58"/>
      <c r="E91" s="58"/>
      <c r="F91" s="129"/>
    </row>
    <row r="92" spans="1:6">
      <c r="A92" s="1">
        <v>77</v>
      </c>
      <c r="B92" s="59"/>
      <c r="C92" s="58"/>
      <c r="D92" s="58"/>
      <c r="E92" s="58"/>
      <c r="F92" s="129"/>
    </row>
    <row r="93" spans="1:6">
      <c r="A93" s="1">
        <v>78</v>
      </c>
      <c r="B93" s="59"/>
      <c r="C93" s="58"/>
      <c r="D93" s="58"/>
      <c r="E93" s="58"/>
      <c r="F93" s="129"/>
    </row>
    <row r="94" spans="1:6">
      <c r="A94" s="1">
        <v>79</v>
      </c>
      <c r="B94" s="59"/>
      <c r="C94" s="58"/>
      <c r="D94" s="58"/>
      <c r="E94" s="58"/>
      <c r="F94" s="129"/>
    </row>
    <row r="95" spans="1:6">
      <c r="A95" s="1">
        <v>80</v>
      </c>
      <c r="B95" s="59"/>
      <c r="C95" s="58"/>
      <c r="D95" s="58"/>
      <c r="E95" s="58"/>
      <c r="F95" s="129"/>
    </row>
    <row r="96" spans="1:6">
      <c r="A96" s="1">
        <v>81</v>
      </c>
      <c r="B96" s="59"/>
      <c r="C96" s="58"/>
      <c r="D96" s="58"/>
      <c r="E96" s="58"/>
      <c r="F96" s="129"/>
    </row>
    <row r="97" spans="2:6">
      <c r="B97" s="130"/>
      <c r="C97" s="127"/>
      <c r="D97" s="127"/>
      <c r="E97" s="127"/>
      <c r="F97" s="129"/>
    </row>
    <row r="98" spans="2:6">
      <c r="B98" s="130"/>
      <c r="C98" s="127"/>
      <c r="D98" s="127"/>
      <c r="E98" s="127"/>
      <c r="F98" s="129"/>
    </row>
    <row r="99" spans="2:6">
      <c r="B99" s="130"/>
      <c r="C99" s="127"/>
      <c r="D99" s="127"/>
      <c r="E99" s="127"/>
      <c r="F99" s="129"/>
    </row>
    <row r="100" spans="2:6">
      <c r="B100" s="130"/>
      <c r="C100" s="127"/>
      <c r="D100" s="127"/>
      <c r="E100" s="127"/>
      <c r="F100" s="129"/>
    </row>
    <row r="101" spans="2:6">
      <c r="B101" s="130"/>
      <c r="C101" s="127"/>
      <c r="D101" s="127"/>
      <c r="E101" s="127"/>
      <c r="F101" s="129"/>
    </row>
    <row r="102" spans="2:6">
      <c r="B102" s="130"/>
      <c r="C102" s="127"/>
      <c r="D102" s="127"/>
      <c r="E102" s="127"/>
      <c r="F102" s="129"/>
    </row>
    <row r="103" spans="2:6">
      <c r="B103" s="130"/>
      <c r="C103" s="127"/>
      <c r="D103" s="127"/>
      <c r="E103" s="127"/>
      <c r="F103" s="129"/>
    </row>
    <row r="104" spans="2:6">
      <c r="B104" s="130"/>
      <c r="C104" s="127"/>
      <c r="D104" s="127"/>
      <c r="E104" s="127"/>
      <c r="F104" s="129"/>
    </row>
    <row r="105" spans="2:6">
      <c r="B105" s="130"/>
      <c r="C105" s="127"/>
      <c r="D105" s="127"/>
      <c r="E105" s="127"/>
      <c r="F105" s="129"/>
    </row>
    <row r="106" spans="2:6">
      <c r="B106" s="130"/>
      <c r="C106" s="127"/>
      <c r="D106" s="127"/>
      <c r="E106" s="127"/>
      <c r="F106" s="129"/>
    </row>
    <row r="107" spans="2:6">
      <c r="B107" s="130"/>
      <c r="C107" s="127"/>
      <c r="D107" s="127"/>
      <c r="E107" s="127"/>
      <c r="F107" s="129"/>
    </row>
    <row r="108" spans="2:6">
      <c r="B108" s="130"/>
      <c r="C108" s="127"/>
      <c r="D108" s="127"/>
      <c r="E108" s="127"/>
      <c r="F108" s="129"/>
    </row>
    <row r="109" spans="2:6">
      <c r="B109" s="130"/>
      <c r="C109" s="127"/>
      <c r="D109" s="127"/>
      <c r="E109" s="127"/>
      <c r="F109" s="129"/>
    </row>
    <row r="110" spans="2:6" ht="15.75" thickBot="1">
      <c r="B110" s="131"/>
      <c r="C110" s="132"/>
      <c r="D110" s="132"/>
      <c r="E110" s="132"/>
      <c r="F110" s="133"/>
    </row>
  </sheetData>
  <mergeCells count="9">
    <mergeCell ref="A2:L2"/>
    <mergeCell ref="A4:L4"/>
    <mergeCell ref="A6:A7"/>
    <mergeCell ref="B6:B7"/>
    <mergeCell ref="C6:C7"/>
    <mergeCell ref="D6:D7"/>
    <mergeCell ref="E6:H6"/>
    <mergeCell ref="I6:I7"/>
    <mergeCell ref="J6:J7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>
  <dimension ref="A2:N110"/>
  <sheetViews>
    <sheetView zoomScale="75" zoomScaleNormal="75" zoomScalePageLayoutView="75" workbookViewId="0">
      <selection activeCell="G12" sqref="G12"/>
    </sheetView>
  </sheetViews>
  <sheetFormatPr defaultColWidth="8.85546875" defaultRowHeight="15"/>
  <cols>
    <col min="1" max="1" width="8.7109375" style="1" customWidth="1"/>
    <col min="2" max="2" width="9.42578125" style="1" customWidth="1"/>
    <col min="3" max="5" width="9.42578125" style="2" customWidth="1"/>
    <col min="6" max="6" width="11.28515625" style="2" customWidth="1"/>
    <col min="7" max="7" width="12.85546875" style="2" customWidth="1"/>
    <col min="8" max="8" width="13.42578125" style="2" customWidth="1"/>
    <col min="9" max="9" width="13" style="2" customWidth="1"/>
    <col min="10" max="10" width="12" style="2" customWidth="1"/>
    <col min="11" max="11" width="11.42578125" style="1" customWidth="1"/>
    <col min="12" max="12" width="22.28515625" style="1" customWidth="1"/>
    <col min="13" max="16384" width="8.85546875" style="1"/>
  </cols>
  <sheetData>
    <row r="2" spans="1:14" ht="18.75">
      <c r="A2" s="106" t="s">
        <v>120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</row>
    <row r="3" spans="1:14" ht="7.5" customHeight="1"/>
    <row r="4" spans="1:14" ht="18.75">
      <c r="A4" s="107" t="s">
        <v>52</v>
      </c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</row>
    <row r="5" spans="1:14" ht="7.5" customHeight="1" thickBot="1"/>
    <row r="6" spans="1:14" s="2" customFormat="1" ht="20.25" customHeight="1">
      <c r="A6" s="108" t="s">
        <v>14</v>
      </c>
      <c r="B6" s="110" t="s">
        <v>15</v>
      </c>
      <c r="C6" s="112" t="s">
        <v>16</v>
      </c>
      <c r="D6" s="114" t="s">
        <v>17</v>
      </c>
      <c r="E6" s="116" t="s">
        <v>18</v>
      </c>
      <c r="F6" s="117"/>
      <c r="G6" s="117"/>
      <c r="H6" s="118"/>
      <c r="I6" s="119" t="s">
        <v>19</v>
      </c>
      <c r="J6" s="119" t="s">
        <v>20</v>
      </c>
      <c r="K6" s="65"/>
      <c r="L6" s="66"/>
    </row>
    <row r="7" spans="1:14" s="2" customFormat="1" ht="27.75" customHeight="1" thickBot="1">
      <c r="A7" s="109"/>
      <c r="B7" s="111"/>
      <c r="C7" s="113"/>
      <c r="D7" s="115"/>
      <c r="E7" s="81" t="s">
        <v>21</v>
      </c>
      <c r="F7" s="81" t="s">
        <v>22</v>
      </c>
      <c r="G7" s="81" t="s">
        <v>23</v>
      </c>
      <c r="H7" s="81" t="s">
        <v>1</v>
      </c>
      <c r="I7" s="120"/>
      <c r="J7" s="120"/>
      <c r="K7" s="82" t="s">
        <v>24</v>
      </c>
      <c r="L7" s="83" t="s">
        <v>25</v>
      </c>
    </row>
    <row r="8" spans="1:14" s="3" customFormat="1" ht="30" customHeight="1">
      <c r="A8" s="138">
        <v>1</v>
      </c>
      <c r="B8" s="139" t="s">
        <v>40</v>
      </c>
      <c r="C8" s="140">
        <f>COUNTA(B16:B110)+1</f>
        <v>39</v>
      </c>
      <c r="D8" s="140">
        <f>C8</f>
        <v>39</v>
      </c>
      <c r="E8" s="141">
        <f>MIN(B16:B111)</f>
        <v>41.08</v>
      </c>
      <c r="F8" s="142">
        <f>AVERAGE(B16:B111)</f>
        <v>41.711315789473687</v>
      </c>
      <c r="G8" s="143">
        <v>2</v>
      </c>
      <c r="H8" s="144">
        <f>F8-E8</f>
        <v>0.63131578947368894</v>
      </c>
      <c r="I8" s="145">
        <v>1.8888888888888889E-2</v>
      </c>
      <c r="J8" s="146">
        <f>I8</f>
        <v>1.8888888888888889E-2</v>
      </c>
      <c r="K8" s="147" t="s">
        <v>76</v>
      </c>
      <c r="L8" s="148"/>
      <c r="M8" s="16"/>
      <c r="N8" s="16"/>
    </row>
    <row r="9" spans="1:14" s="3" customFormat="1" ht="30" customHeight="1">
      <c r="A9" s="67">
        <v>2</v>
      </c>
      <c r="B9" s="20" t="s">
        <v>49</v>
      </c>
      <c r="C9" s="84">
        <f>COUNTA(B16:C110)+2</f>
        <v>83</v>
      </c>
      <c r="D9" s="79">
        <f>C9-C8</f>
        <v>44</v>
      </c>
      <c r="E9" s="17">
        <f>MIN(C16:C111)</f>
        <v>41.24</v>
      </c>
      <c r="F9" s="12">
        <f>AVERAGE(C16:C111)</f>
        <v>41.618372093023254</v>
      </c>
      <c r="G9" s="13">
        <v>0</v>
      </c>
      <c r="H9" s="14">
        <f t="shared" ref="H9:H12" si="0">F9-E9</f>
        <v>0.37837209302325192</v>
      </c>
      <c r="I9" s="36">
        <v>4.1238425925925921E-2</v>
      </c>
      <c r="J9" s="15">
        <f>I9-I8</f>
        <v>2.2349537037037032E-2</v>
      </c>
      <c r="K9" s="37" t="s">
        <v>89</v>
      </c>
      <c r="L9" s="68"/>
      <c r="M9" s="16"/>
      <c r="N9" s="16"/>
    </row>
    <row r="10" spans="1:14" s="3" customFormat="1" ht="30" customHeight="1" thickBot="1">
      <c r="A10" s="67">
        <v>3</v>
      </c>
      <c r="B10" s="20" t="s">
        <v>51</v>
      </c>
      <c r="C10" s="84">
        <f>COUNTA(B16:D110)+3</f>
        <v>122</v>
      </c>
      <c r="D10" s="134">
        <f>C10-C9</f>
        <v>39</v>
      </c>
      <c r="E10" s="17">
        <f>MIN(D16:D111)</f>
        <v>41.2</v>
      </c>
      <c r="F10" s="12">
        <f>AVERAGE(D16:D111)</f>
        <v>41.572894736842102</v>
      </c>
      <c r="G10" s="13">
        <v>0</v>
      </c>
      <c r="H10" s="14">
        <f t="shared" si="0"/>
        <v>0.37289473684209895</v>
      </c>
      <c r="I10" s="36">
        <v>6.1134259259259256E-2</v>
      </c>
      <c r="J10" s="15">
        <f t="shared" ref="J10:J12" si="1">I10-I9</f>
        <v>1.9895833333333335E-2</v>
      </c>
      <c r="K10" s="37" t="s">
        <v>97</v>
      </c>
      <c r="L10" s="68"/>
      <c r="M10" s="78"/>
      <c r="N10" s="16"/>
    </row>
    <row r="11" spans="1:14" s="3" customFormat="1" ht="30" customHeight="1" thickBot="1">
      <c r="A11" s="121">
        <v>4</v>
      </c>
      <c r="B11" s="122" t="s">
        <v>48</v>
      </c>
      <c r="C11" s="84">
        <f>COUNTA(B16:E110)+4</f>
        <v>166</v>
      </c>
      <c r="D11" s="134">
        <f>C11-C10</f>
        <v>44</v>
      </c>
      <c r="E11" s="11">
        <f>MIN(E16:E111)</f>
        <v>40.86</v>
      </c>
      <c r="F11" s="12">
        <f>AVERAGE(E16:E111)</f>
        <v>41.238139534883715</v>
      </c>
      <c r="G11" s="123">
        <v>2</v>
      </c>
      <c r="H11" s="14">
        <f t="shared" si="0"/>
        <v>0.3781395348837151</v>
      </c>
      <c r="I11" s="124">
        <v>8.3958333333333343E-2</v>
      </c>
      <c r="J11" s="15">
        <f>I11-I10</f>
        <v>2.2824074074074087E-2</v>
      </c>
      <c r="K11" s="125" t="s">
        <v>112</v>
      </c>
      <c r="L11" s="126"/>
      <c r="M11" s="78"/>
      <c r="N11" s="16"/>
    </row>
    <row r="12" spans="1:14" s="3" customFormat="1" ht="30" customHeight="1" thickBot="1">
      <c r="A12" s="69" t="s">
        <v>26</v>
      </c>
      <c r="B12" s="70" t="s">
        <v>40</v>
      </c>
      <c r="C12" s="149">
        <f>COUNTA(B16:F110)+4</f>
        <v>206</v>
      </c>
      <c r="D12" s="86">
        <f>C12-C11</f>
        <v>40</v>
      </c>
      <c r="E12" s="71">
        <f>MIN(F16:F111)</f>
        <v>41.09</v>
      </c>
      <c r="F12" s="151">
        <f>AVERAGE(F16:F111)</f>
        <v>41.790249999999993</v>
      </c>
      <c r="G12" s="72">
        <v>3</v>
      </c>
      <c r="H12" s="73">
        <f t="shared" si="0"/>
        <v>0.70024999999998983</v>
      </c>
      <c r="I12" s="74">
        <v>0.10436342592592592</v>
      </c>
      <c r="J12" s="75">
        <f t="shared" si="1"/>
        <v>2.0405092592592572E-2</v>
      </c>
      <c r="K12" s="76"/>
      <c r="L12" s="77"/>
    </row>
    <row r="13" spans="1:14" s="3" customFormat="1" ht="30" customHeight="1" thickBot="1">
      <c r="A13" s="64"/>
      <c r="B13" s="19"/>
      <c r="C13" s="19"/>
      <c r="D13" s="19"/>
      <c r="E13" s="135">
        <f>MIN(B16:E111)</f>
        <v>40.86</v>
      </c>
      <c r="F13" s="136">
        <f>AVERAGE(B16:E111)</f>
        <v>41.528580246913556</v>
      </c>
      <c r="G13" s="136"/>
      <c r="H13" s="137">
        <f>AVERAGE(H8:H12)</f>
        <v>0.49219443084454895</v>
      </c>
      <c r="I13" s="19"/>
      <c r="J13" s="19"/>
      <c r="K13" s="18"/>
      <c r="L13" s="18"/>
    </row>
    <row r="15" spans="1:14" ht="15.75" thickBot="1">
      <c r="B15" s="2" t="str">
        <f>B8</f>
        <v>3</v>
      </c>
      <c r="C15" s="2" t="str">
        <f>B9</f>
        <v>13</v>
      </c>
      <c r="D15" s="2" t="str">
        <f>B10</f>
        <v>33</v>
      </c>
      <c r="E15" s="2" t="str">
        <f>B11</f>
        <v>1</v>
      </c>
      <c r="F15" s="2" t="str">
        <f>B12</f>
        <v>3</v>
      </c>
    </row>
    <row r="16" spans="1:14">
      <c r="A16" s="1">
        <v>1</v>
      </c>
      <c r="B16" s="60">
        <v>42.34</v>
      </c>
      <c r="C16" s="61">
        <v>43.09</v>
      </c>
      <c r="D16" s="61">
        <v>43.02</v>
      </c>
      <c r="E16" s="61">
        <v>42.89</v>
      </c>
      <c r="F16" s="128">
        <v>42.33</v>
      </c>
      <c r="K16" s="2"/>
      <c r="L16" s="2"/>
    </row>
    <row r="17" spans="1:14">
      <c r="A17" s="1">
        <v>2</v>
      </c>
      <c r="B17" s="62">
        <v>41.59</v>
      </c>
      <c r="C17" s="63">
        <v>41.74</v>
      </c>
      <c r="D17" s="63">
        <v>42.62</v>
      </c>
      <c r="E17" s="63">
        <v>41.68</v>
      </c>
      <c r="F17" s="129">
        <v>41.51</v>
      </c>
      <c r="K17" s="3"/>
      <c r="L17" s="3"/>
    </row>
    <row r="18" spans="1:14">
      <c r="A18" s="1">
        <v>3</v>
      </c>
      <c r="B18" s="62">
        <v>43.7</v>
      </c>
      <c r="C18" s="63">
        <v>41.82</v>
      </c>
      <c r="D18" s="63">
        <v>41.5</v>
      </c>
      <c r="E18" s="63">
        <v>41.41</v>
      </c>
      <c r="F18" s="129">
        <v>41.36</v>
      </c>
      <c r="K18" s="3"/>
      <c r="L18" s="3"/>
    </row>
    <row r="19" spans="1:14">
      <c r="A19" s="1">
        <v>4</v>
      </c>
      <c r="B19" s="62">
        <v>41.79</v>
      </c>
      <c r="C19" s="63">
        <v>41.41</v>
      </c>
      <c r="D19" s="63">
        <v>41.53</v>
      </c>
      <c r="E19" s="63">
        <v>41.3</v>
      </c>
      <c r="F19" s="129">
        <v>41.64</v>
      </c>
      <c r="K19" s="3"/>
      <c r="L19" s="3"/>
    </row>
    <row r="20" spans="1:14">
      <c r="A20" s="1">
        <v>5</v>
      </c>
      <c r="B20" s="62">
        <v>42.66</v>
      </c>
      <c r="C20" s="63">
        <v>41.87</v>
      </c>
      <c r="D20" s="63">
        <v>41.33</v>
      </c>
      <c r="E20" s="63">
        <v>41.29</v>
      </c>
      <c r="F20" s="129">
        <v>41.58</v>
      </c>
    </row>
    <row r="21" spans="1:14">
      <c r="A21" s="1">
        <v>6</v>
      </c>
      <c r="B21" s="62">
        <v>41.35</v>
      </c>
      <c r="C21" s="63">
        <v>41.42</v>
      </c>
      <c r="D21" s="63">
        <v>41.66</v>
      </c>
      <c r="E21" s="63">
        <v>41.25</v>
      </c>
      <c r="F21" s="129">
        <v>41.2</v>
      </c>
    </row>
    <row r="22" spans="1:14">
      <c r="A22" s="1">
        <v>7</v>
      </c>
      <c r="B22" s="62">
        <v>41.36</v>
      </c>
      <c r="C22" s="63">
        <v>41.65</v>
      </c>
      <c r="D22" s="63">
        <v>41.72</v>
      </c>
      <c r="E22" s="63">
        <v>41.73</v>
      </c>
      <c r="F22" s="129">
        <v>41.76</v>
      </c>
    </row>
    <row r="23" spans="1:14">
      <c r="A23" s="1">
        <v>8</v>
      </c>
      <c r="B23" s="62">
        <v>43.28</v>
      </c>
      <c r="C23" s="63">
        <v>41.6</v>
      </c>
      <c r="D23" s="63">
        <v>41.41</v>
      </c>
      <c r="E23" s="63">
        <v>41.22</v>
      </c>
      <c r="F23" s="129">
        <v>41.39</v>
      </c>
    </row>
    <row r="24" spans="1:14">
      <c r="A24" s="1">
        <v>9</v>
      </c>
      <c r="B24" s="62">
        <v>41.34</v>
      </c>
      <c r="C24" s="63">
        <v>41.62</v>
      </c>
      <c r="D24" s="63">
        <v>41.5</v>
      </c>
      <c r="E24" s="63">
        <v>41.73</v>
      </c>
      <c r="F24" s="129">
        <v>41.28</v>
      </c>
    </row>
    <row r="25" spans="1:14">
      <c r="A25" s="1">
        <v>10</v>
      </c>
      <c r="B25" s="62">
        <v>41.35</v>
      </c>
      <c r="C25" s="63">
        <v>41.39</v>
      </c>
      <c r="D25" s="63">
        <v>41.31</v>
      </c>
      <c r="E25" s="63">
        <v>41.12</v>
      </c>
      <c r="F25" s="129">
        <v>41.14</v>
      </c>
    </row>
    <row r="26" spans="1:14">
      <c r="A26" s="1">
        <v>11</v>
      </c>
      <c r="B26" s="62">
        <v>41.08</v>
      </c>
      <c r="C26" s="63">
        <v>41.45</v>
      </c>
      <c r="D26" s="63">
        <v>41.42</v>
      </c>
      <c r="E26" s="63">
        <v>41.29</v>
      </c>
      <c r="F26" s="129">
        <v>41.29</v>
      </c>
    </row>
    <row r="27" spans="1:14">
      <c r="A27" s="1">
        <v>12</v>
      </c>
      <c r="B27" s="62">
        <v>41.3</v>
      </c>
      <c r="C27" s="63">
        <v>41.68</v>
      </c>
      <c r="D27" s="63">
        <v>41.65</v>
      </c>
      <c r="E27" s="63">
        <v>41.04</v>
      </c>
      <c r="F27" s="129">
        <v>41.09</v>
      </c>
    </row>
    <row r="28" spans="1:14">
      <c r="A28" s="1">
        <v>13</v>
      </c>
      <c r="B28" s="62">
        <v>41.15</v>
      </c>
      <c r="C28" s="63">
        <v>41.76</v>
      </c>
      <c r="D28" s="63">
        <v>41.58</v>
      </c>
      <c r="E28" s="63">
        <v>41.54</v>
      </c>
      <c r="F28" s="129">
        <v>41.24</v>
      </c>
    </row>
    <row r="29" spans="1:14">
      <c r="A29" s="1">
        <v>14</v>
      </c>
      <c r="B29" s="62">
        <v>41.21</v>
      </c>
      <c r="C29" s="63">
        <v>41.35</v>
      </c>
      <c r="D29" s="63">
        <v>41.95</v>
      </c>
      <c r="E29" s="63">
        <v>41.02</v>
      </c>
      <c r="F29" s="129">
        <v>41.13</v>
      </c>
    </row>
    <row r="30" spans="1:14" s="2" customFormat="1">
      <c r="A30" s="1">
        <v>15</v>
      </c>
      <c r="B30" s="62">
        <v>41.26</v>
      </c>
      <c r="C30" s="63">
        <v>41.51</v>
      </c>
      <c r="D30" s="63">
        <v>41.48</v>
      </c>
      <c r="E30" s="63">
        <v>41.24</v>
      </c>
      <c r="F30" s="129">
        <v>41.25</v>
      </c>
      <c r="K30" s="1"/>
      <c r="L30" s="1"/>
      <c r="M30" s="1"/>
      <c r="N30" s="1"/>
    </row>
    <row r="31" spans="1:14" s="2" customFormat="1">
      <c r="A31" s="1">
        <v>16</v>
      </c>
      <c r="B31" s="62">
        <v>41.17</v>
      </c>
      <c r="C31" s="63">
        <v>41.47</v>
      </c>
      <c r="D31" s="63">
        <v>41.45</v>
      </c>
      <c r="E31" s="63">
        <v>41.31</v>
      </c>
      <c r="F31" s="129">
        <v>41.55</v>
      </c>
      <c r="K31" s="1"/>
      <c r="L31" s="1"/>
      <c r="M31" s="1"/>
      <c r="N31" s="1"/>
    </row>
    <row r="32" spans="1:14" s="2" customFormat="1">
      <c r="A32" s="1">
        <v>17</v>
      </c>
      <c r="B32" s="62">
        <v>41.36</v>
      </c>
      <c r="C32" s="63">
        <v>41.6</v>
      </c>
      <c r="D32" s="63">
        <v>41.5</v>
      </c>
      <c r="E32" s="63">
        <v>41.38</v>
      </c>
      <c r="F32" s="129">
        <v>42.47</v>
      </c>
      <c r="K32" s="1"/>
      <c r="L32" s="1"/>
      <c r="M32" s="1"/>
      <c r="N32" s="1"/>
    </row>
    <row r="33" spans="1:14" s="2" customFormat="1">
      <c r="A33" s="1">
        <v>18</v>
      </c>
      <c r="B33" s="62">
        <v>41.81</v>
      </c>
      <c r="C33" s="63">
        <v>41.44</v>
      </c>
      <c r="D33" s="63">
        <v>41.56</v>
      </c>
      <c r="E33" s="63">
        <v>40.98</v>
      </c>
      <c r="F33" s="129">
        <v>42.34</v>
      </c>
      <c r="K33" s="1"/>
      <c r="L33" s="1"/>
      <c r="M33" s="1"/>
      <c r="N33" s="1"/>
    </row>
    <row r="34" spans="1:14" s="2" customFormat="1">
      <c r="A34" s="1">
        <v>19</v>
      </c>
      <c r="B34" s="62">
        <v>41.44</v>
      </c>
      <c r="C34" s="63">
        <v>41.39</v>
      </c>
      <c r="D34" s="63">
        <v>41.53</v>
      </c>
      <c r="E34" s="63">
        <v>41.24</v>
      </c>
      <c r="F34" s="129">
        <v>45.29</v>
      </c>
      <c r="K34" s="1"/>
      <c r="L34" s="1"/>
      <c r="M34" s="1"/>
      <c r="N34" s="1"/>
    </row>
    <row r="35" spans="1:14" s="2" customFormat="1">
      <c r="A35" s="1">
        <v>20</v>
      </c>
      <c r="B35" s="62">
        <v>41.36</v>
      </c>
      <c r="C35" s="63">
        <v>42.61</v>
      </c>
      <c r="D35" s="63">
        <v>41.48</v>
      </c>
      <c r="E35" s="63">
        <v>41.09</v>
      </c>
      <c r="F35" s="129">
        <v>43.62</v>
      </c>
      <c r="K35" s="1"/>
      <c r="L35" s="1"/>
      <c r="M35" s="1"/>
      <c r="N35" s="1"/>
    </row>
    <row r="36" spans="1:14" s="2" customFormat="1">
      <c r="A36" s="1">
        <v>21</v>
      </c>
      <c r="B36" s="62">
        <v>41.33</v>
      </c>
      <c r="C36" s="63">
        <v>41.38</v>
      </c>
      <c r="D36" s="63">
        <v>41.38</v>
      </c>
      <c r="E36" s="63">
        <v>41.06</v>
      </c>
      <c r="F36" s="129">
        <v>41.29</v>
      </c>
      <c r="K36" s="1"/>
      <c r="L36" s="1"/>
      <c r="M36" s="1"/>
      <c r="N36" s="1"/>
    </row>
    <row r="37" spans="1:14" s="2" customFormat="1">
      <c r="A37" s="1">
        <v>22</v>
      </c>
      <c r="B37" s="62">
        <v>42.18</v>
      </c>
      <c r="C37" s="63">
        <v>41.39</v>
      </c>
      <c r="D37" s="63">
        <v>41.53</v>
      </c>
      <c r="E37" s="63">
        <v>40.86</v>
      </c>
      <c r="F37" s="129">
        <v>41.59</v>
      </c>
      <c r="K37" s="1"/>
      <c r="L37" s="1"/>
      <c r="M37" s="1"/>
      <c r="N37" s="1"/>
    </row>
    <row r="38" spans="1:14" s="2" customFormat="1">
      <c r="A38" s="1">
        <v>23</v>
      </c>
      <c r="B38" s="62">
        <v>42.18</v>
      </c>
      <c r="C38" s="58">
        <v>41.74</v>
      </c>
      <c r="D38" s="63">
        <v>41.37</v>
      </c>
      <c r="E38" s="63">
        <v>41.38</v>
      </c>
      <c r="F38" s="129">
        <v>41.31</v>
      </c>
      <c r="K38" s="1"/>
      <c r="L38" s="1"/>
      <c r="M38" s="1"/>
      <c r="N38" s="1"/>
    </row>
    <row r="39" spans="1:14" s="2" customFormat="1">
      <c r="A39" s="1">
        <v>24</v>
      </c>
      <c r="B39" s="62">
        <v>43.1</v>
      </c>
      <c r="C39" s="58">
        <v>41.37</v>
      </c>
      <c r="D39" s="63">
        <v>41.36</v>
      </c>
      <c r="E39" s="63">
        <v>41.11</v>
      </c>
      <c r="F39" s="129">
        <v>41.15</v>
      </c>
      <c r="K39" s="1"/>
      <c r="L39" s="1"/>
      <c r="M39" s="1"/>
      <c r="N39" s="1"/>
    </row>
    <row r="40" spans="1:14" s="2" customFormat="1">
      <c r="A40" s="1">
        <v>25</v>
      </c>
      <c r="B40" s="62">
        <v>41.42</v>
      </c>
      <c r="C40" s="58">
        <v>41.42</v>
      </c>
      <c r="D40" s="63">
        <v>41.2</v>
      </c>
      <c r="E40" s="63">
        <v>41.3</v>
      </c>
      <c r="F40" s="129">
        <v>41.51</v>
      </c>
      <c r="K40" s="1"/>
      <c r="L40" s="1"/>
      <c r="M40" s="1"/>
      <c r="N40" s="1"/>
    </row>
    <row r="41" spans="1:14" s="2" customFormat="1">
      <c r="A41" s="1">
        <v>26</v>
      </c>
      <c r="B41" s="62">
        <v>41.43</v>
      </c>
      <c r="C41" s="58">
        <v>41.53</v>
      </c>
      <c r="D41" s="63">
        <v>41.91</v>
      </c>
      <c r="E41" s="63">
        <v>41.06</v>
      </c>
      <c r="F41" s="129">
        <v>41.96</v>
      </c>
      <c r="K41" s="1"/>
      <c r="L41" s="1"/>
      <c r="M41" s="1"/>
      <c r="N41" s="1"/>
    </row>
    <row r="42" spans="1:14" s="2" customFormat="1">
      <c r="A42" s="1">
        <v>27</v>
      </c>
      <c r="B42" s="62">
        <v>41.34</v>
      </c>
      <c r="C42" s="58">
        <v>41.36</v>
      </c>
      <c r="D42" s="63">
        <v>41.39</v>
      </c>
      <c r="E42" s="63">
        <v>41.11</v>
      </c>
      <c r="F42" s="129">
        <v>42.48</v>
      </c>
      <c r="K42" s="1"/>
      <c r="L42" s="1"/>
      <c r="M42" s="1"/>
      <c r="N42" s="1"/>
    </row>
    <row r="43" spans="1:14" s="2" customFormat="1">
      <c r="A43" s="1">
        <v>28</v>
      </c>
      <c r="B43" s="62">
        <v>43.45</v>
      </c>
      <c r="C43" s="58">
        <v>41.95</v>
      </c>
      <c r="D43" s="63">
        <v>41.58</v>
      </c>
      <c r="E43" s="63">
        <v>41.03</v>
      </c>
      <c r="F43" s="129">
        <v>41.48</v>
      </c>
      <c r="K43" s="1"/>
      <c r="L43" s="1"/>
      <c r="M43" s="1"/>
      <c r="N43" s="1"/>
    </row>
    <row r="44" spans="1:14" s="2" customFormat="1">
      <c r="A44" s="1">
        <v>29</v>
      </c>
      <c r="B44" s="62">
        <v>41.7</v>
      </c>
      <c r="C44" s="58">
        <v>41.56</v>
      </c>
      <c r="D44" s="63">
        <v>41.39</v>
      </c>
      <c r="E44" s="63">
        <v>41.2</v>
      </c>
      <c r="F44" s="129">
        <v>41.51</v>
      </c>
      <c r="K44" s="1"/>
      <c r="L44" s="1"/>
      <c r="M44" s="1"/>
      <c r="N44" s="1"/>
    </row>
    <row r="45" spans="1:14" s="2" customFormat="1">
      <c r="A45" s="1">
        <v>30</v>
      </c>
      <c r="B45" s="62">
        <v>41.45</v>
      </c>
      <c r="C45" s="58">
        <v>41.48</v>
      </c>
      <c r="D45" s="63">
        <v>41.51</v>
      </c>
      <c r="E45" s="63">
        <v>41.18</v>
      </c>
      <c r="F45" s="129">
        <v>41.76</v>
      </c>
      <c r="K45" s="1"/>
      <c r="L45" s="1"/>
      <c r="M45" s="1"/>
      <c r="N45" s="1"/>
    </row>
    <row r="46" spans="1:14" s="2" customFormat="1">
      <c r="A46" s="1">
        <v>31</v>
      </c>
      <c r="B46" s="62">
        <v>41.19</v>
      </c>
      <c r="C46" s="58">
        <v>41.49</v>
      </c>
      <c r="D46" s="63">
        <v>41.61</v>
      </c>
      <c r="E46" s="58">
        <v>41.07</v>
      </c>
      <c r="F46" s="129">
        <v>42.6</v>
      </c>
      <c r="K46" s="1"/>
      <c r="L46" s="1"/>
      <c r="M46" s="1"/>
      <c r="N46" s="1"/>
    </row>
    <row r="47" spans="1:14" s="2" customFormat="1">
      <c r="A47" s="1">
        <v>32</v>
      </c>
      <c r="B47" s="62">
        <v>41.2</v>
      </c>
      <c r="C47" s="58">
        <v>41.79</v>
      </c>
      <c r="D47" s="63">
        <v>41.44</v>
      </c>
      <c r="E47" s="58">
        <v>41.09</v>
      </c>
      <c r="F47" s="129">
        <v>41.68</v>
      </c>
      <c r="K47" s="1"/>
      <c r="L47" s="1"/>
      <c r="M47" s="1"/>
      <c r="N47" s="1"/>
    </row>
    <row r="48" spans="1:14" s="2" customFormat="1">
      <c r="A48" s="1">
        <v>33</v>
      </c>
      <c r="B48" s="62">
        <v>41.35</v>
      </c>
      <c r="C48" s="58">
        <v>41.52</v>
      </c>
      <c r="D48" s="63">
        <v>41.61</v>
      </c>
      <c r="E48" s="58">
        <v>41.11</v>
      </c>
      <c r="F48" s="129">
        <v>41.41</v>
      </c>
      <c r="K48" s="1"/>
      <c r="L48" s="1"/>
      <c r="M48" s="1"/>
      <c r="N48" s="1"/>
    </row>
    <row r="49" spans="1:14" s="2" customFormat="1">
      <c r="A49" s="1">
        <v>34</v>
      </c>
      <c r="B49" s="62">
        <v>41.53</v>
      </c>
      <c r="C49" s="58">
        <v>41.77</v>
      </c>
      <c r="D49" s="63">
        <v>41.5</v>
      </c>
      <c r="E49" s="58">
        <v>41.03</v>
      </c>
      <c r="F49" s="129">
        <v>41.51</v>
      </c>
      <c r="K49" s="1"/>
      <c r="L49" s="1"/>
      <c r="M49" s="1"/>
      <c r="N49" s="1"/>
    </row>
    <row r="50" spans="1:14" s="2" customFormat="1">
      <c r="A50" s="1">
        <v>35</v>
      </c>
      <c r="B50" s="62">
        <v>41.59</v>
      </c>
      <c r="C50" s="58">
        <v>41.69</v>
      </c>
      <c r="D50" s="63">
        <v>41.5</v>
      </c>
      <c r="E50" s="58">
        <v>41.06</v>
      </c>
      <c r="F50" s="129">
        <v>41.84</v>
      </c>
      <c r="K50" s="1"/>
      <c r="L50" s="1"/>
      <c r="M50" s="1"/>
      <c r="N50" s="1"/>
    </row>
    <row r="51" spans="1:14" s="2" customFormat="1">
      <c r="A51" s="1">
        <v>36</v>
      </c>
      <c r="B51" s="62">
        <v>41.69</v>
      </c>
      <c r="C51" s="58">
        <v>41.55</v>
      </c>
      <c r="D51" s="63">
        <v>41.5</v>
      </c>
      <c r="E51" s="58">
        <v>40.909999999999997</v>
      </c>
      <c r="F51" s="129">
        <v>42.84</v>
      </c>
      <c r="K51" s="1"/>
      <c r="L51" s="1"/>
      <c r="M51" s="1"/>
      <c r="N51" s="1"/>
    </row>
    <row r="52" spans="1:14" s="2" customFormat="1">
      <c r="A52" s="1">
        <v>37</v>
      </c>
      <c r="B52" s="62">
        <v>41.31</v>
      </c>
      <c r="C52" s="58">
        <v>41.58</v>
      </c>
      <c r="D52" s="63">
        <v>41.34</v>
      </c>
      <c r="E52" s="58">
        <v>40.950000000000003</v>
      </c>
      <c r="F52" s="129">
        <v>41.84</v>
      </c>
      <c r="K52" s="1"/>
      <c r="L52" s="1"/>
      <c r="M52" s="1"/>
      <c r="N52" s="1"/>
    </row>
    <row r="53" spans="1:14" s="2" customFormat="1">
      <c r="A53" s="1">
        <v>38</v>
      </c>
      <c r="B53" s="62">
        <v>41.69</v>
      </c>
      <c r="C53" s="58">
        <v>41.71</v>
      </c>
      <c r="D53" s="63">
        <v>41.45</v>
      </c>
      <c r="E53" s="58">
        <v>41.41</v>
      </c>
      <c r="F53" s="129">
        <v>42.05</v>
      </c>
      <c r="K53" s="1"/>
      <c r="L53" s="1"/>
      <c r="M53" s="1"/>
      <c r="N53" s="1"/>
    </row>
    <row r="54" spans="1:14" s="2" customFormat="1">
      <c r="A54" s="1">
        <v>39</v>
      </c>
      <c r="B54" s="62"/>
      <c r="C54" s="58">
        <v>41.37</v>
      </c>
      <c r="D54" s="63"/>
      <c r="E54" s="58">
        <v>40.98</v>
      </c>
      <c r="F54" s="129">
        <v>41.83</v>
      </c>
      <c r="K54" s="1"/>
      <c r="L54" s="1"/>
      <c r="M54" s="1"/>
      <c r="N54" s="1"/>
    </row>
    <row r="55" spans="1:14" s="2" customFormat="1">
      <c r="A55" s="1">
        <v>40</v>
      </c>
      <c r="B55" s="62"/>
      <c r="C55" s="58">
        <v>41.41</v>
      </c>
      <c r="D55" s="63"/>
      <c r="E55" s="58">
        <v>41.61</v>
      </c>
      <c r="F55" s="129">
        <v>41.51</v>
      </c>
      <c r="K55" s="1"/>
      <c r="L55" s="1"/>
      <c r="M55" s="1"/>
      <c r="N55" s="1"/>
    </row>
    <row r="56" spans="1:14" s="2" customFormat="1">
      <c r="A56" s="1">
        <v>41</v>
      </c>
      <c r="B56" s="62"/>
      <c r="C56" s="58">
        <v>41.24</v>
      </c>
      <c r="D56" s="63"/>
      <c r="E56" s="58">
        <v>40.909999999999997</v>
      </c>
      <c r="F56" s="129"/>
      <c r="K56" s="1"/>
      <c r="L56" s="1"/>
      <c r="M56" s="1"/>
      <c r="N56" s="1"/>
    </row>
    <row r="57" spans="1:14" s="2" customFormat="1">
      <c r="A57" s="1">
        <v>42</v>
      </c>
      <c r="B57" s="62"/>
      <c r="C57" s="58">
        <v>41.9</v>
      </c>
      <c r="D57" s="63"/>
      <c r="E57" s="58">
        <v>41.1</v>
      </c>
      <c r="F57" s="129"/>
      <c r="K57" s="1"/>
      <c r="L57" s="1"/>
      <c r="M57" s="1"/>
      <c r="N57" s="1"/>
    </row>
    <row r="58" spans="1:14" s="2" customFormat="1">
      <c r="A58" s="1">
        <v>43</v>
      </c>
      <c r="B58" s="62"/>
      <c r="C58" s="58">
        <v>41.52</v>
      </c>
      <c r="D58" s="63"/>
      <c r="E58" s="58">
        <v>40.97</v>
      </c>
      <c r="F58" s="129"/>
      <c r="K58" s="1"/>
      <c r="L58" s="1"/>
      <c r="M58" s="1"/>
      <c r="N58" s="1"/>
    </row>
    <row r="59" spans="1:14" s="2" customFormat="1">
      <c r="A59" s="1">
        <v>44</v>
      </c>
      <c r="B59" s="62"/>
      <c r="C59" s="58"/>
      <c r="D59" s="63"/>
      <c r="E59" s="58"/>
      <c r="F59" s="129"/>
      <c r="K59" s="1"/>
      <c r="L59" s="1"/>
      <c r="M59" s="1"/>
      <c r="N59" s="1"/>
    </row>
    <row r="60" spans="1:14" s="2" customFormat="1">
      <c r="A60" s="1">
        <v>45</v>
      </c>
      <c r="B60" s="62"/>
      <c r="C60" s="58"/>
      <c r="D60" s="63"/>
      <c r="E60" s="58"/>
      <c r="F60" s="129"/>
      <c r="K60" s="1"/>
      <c r="L60" s="1"/>
      <c r="M60" s="1"/>
      <c r="N60" s="1"/>
    </row>
    <row r="61" spans="1:14" s="2" customFormat="1">
      <c r="A61" s="1">
        <v>46</v>
      </c>
      <c r="B61" s="62"/>
      <c r="C61" s="58"/>
      <c r="D61" s="63"/>
      <c r="E61" s="58"/>
      <c r="F61" s="129"/>
      <c r="K61" s="1"/>
      <c r="L61" s="1"/>
      <c r="M61" s="1"/>
      <c r="N61" s="1"/>
    </row>
    <row r="62" spans="1:14" s="2" customFormat="1">
      <c r="A62" s="1">
        <v>47</v>
      </c>
      <c r="B62" s="62"/>
      <c r="C62" s="58"/>
      <c r="D62" s="63"/>
      <c r="E62" s="58"/>
      <c r="F62" s="129"/>
      <c r="K62" s="1"/>
      <c r="L62" s="1"/>
      <c r="M62" s="1"/>
      <c r="N62" s="1"/>
    </row>
    <row r="63" spans="1:14" s="2" customFormat="1">
      <c r="A63" s="1">
        <v>48</v>
      </c>
      <c r="B63" s="59"/>
      <c r="C63" s="58"/>
      <c r="D63" s="63"/>
      <c r="E63" s="58"/>
      <c r="F63" s="129"/>
      <c r="K63" s="1"/>
      <c r="L63" s="1"/>
      <c r="M63" s="1"/>
      <c r="N63" s="1"/>
    </row>
    <row r="64" spans="1:14" s="2" customFormat="1">
      <c r="A64" s="1">
        <v>49</v>
      </c>
      <c r="B64" s="59"/>
      <c r="C64" s="58"/>
      <c r="D64" s="63"/>
      <c r="E64" s="58"/>
      <c r="F64" s="129"/>
      <c r="K64" s="1"/>
      <c r="L64" s="1"/>
      <c r="M64" s="1"/>
      <c r="N64" s="1"/>
    </row>
    <row r="65" spans="1:14" s="2" customFormat="1">
      <c r="A65" s="1">
        <v>50</v>
      </c>
      <c r="B65" s="59"/>
      <c r="C65" s="58"/>
      <c r="D65" s="63"/>
      <c r="E65" s="58"/>
      <c r="F65" s="129"/>
      <c r="K65" s="1"/>
      <c r="L65" s="1"/>
      <c r="M65" s="1"/>
      <c r="N65" s="1"/>
    </row>
    <row r="66" spans="1:14" s="2" customFormat="1">
      <c r="A66" s="1">
        <v>51</v>
      </c>
      <c r="B66" s="59"/>
      <c r="C66" s="58"/>
      <c r="D66" s="63"/>
      <c r="E66" s="58"/>
      <c r="F66" s="129"/>
      <c r="K66" s="1"/>
      <c r="L66" s="1"/>
      <c r="M66" s="1"/>
      <c r="N66" s="1"/>
    </row>
    <row r="67" spans="1:14" s="2" customFormat="1">
      <c r="A67" s="1">
        <v>52</v>
      </c>
      <c r="B67" s="59"/>
      <c r="C67" s="58"/>
      <c r="D67" s="63"/>
      <c r="E67" s="58"/>
      <c r="F67" s="129"/>
      <c r="K67" s="1"/>
      <c r="L67" s="1"/>
      <c r="M67" s="1"/>
      <c r="N67" s="1"/>
    </row>
    <row r="68" spans="1:14" s="2" customFormat="1">
      <c r="A68" s="1">
        <v>53</v>
      </c>
      <c r="B68" s="59"/>
      <c r="C68" s="58"/>
      <c r="D68" s="63"/>
      <c r="E68" s="58"/>
      <c r="F68" s="129"/>
      <c r="K68" s="1"/>
      <c r="L68" s="1"/>
      <c r="M68" s="1"/>
      <c r="N68" s="1"/>
    </row>
    <row r="69" spans="1:14" s="2" customFormat="1">
      <c r="A69" s="1">
        <v>54</v>
      </c>
      <c r="B69" s="59"/>
      <c r="C69" s="58"/>
      <c r="D69" s="63"/>
      <c r="E69" s="58"/>
      <c r="F69" s="129"/>
      <c r="K69" s="1"/>
      <c r="L69" s="1"/>
      <c r="M69" s="1"/>
      <c r="N69" s="1"/>
    </row>
    <row r="70" spans="1:14" s="2" customFormat="1">
      <c r="A70" s="1">
        <v>55</v>
      </c>
      <c r="B70" s="59"/>
      <c r="C70" s="58"/>
      <c r="D70" s="63"/>
      <c r="E70" s="58"/>
      <c r="F70" s="129"/>
      <c r="K70" s="1"/>
      <c r="L70" s="1"/>
      <c r="M70" s="1"/>
      <c r="N70" s="1"/>
    </row>
    <row r="71" spans="1:14" s="2" customFormat="1">
      <c r="A71" s="1">
        <v>56</v>
      </c>
      <c r="B71" s="59"/>
      <c r="C71" s="58"/>
      <c r="D71" s="63"/>
      <c r="E71" s="58"/>
      <c r="F71" s="129"/>
      <c r="K71" s="1"/>
      <c r="L71" s="1"/>
      <c r="M71" s="1"/>
      <c r="N71" s="1"/>
    </row>
    <row r="72" spans="1:14" s="2" customFormat="1">
      <c r="A72" s="1">
        <v>57</v>
      </c>
      <c r="B72" s="59"/>
      <c r="C72" s="58"/>
      <c r="D72" s="63"/>
      <c r="E72" s="58"/>
      <c r="F72" s="129"/>
      <c r="K72" s="1"/>
      <c r="L72" s="1"/>
      <c r="M72" s="1"/>
      <c r="N72" s="1"/>
    </row>
    <row r="73" spans="1:14" s="2" customFormat="1">
      <c r="A73" s="1">
        <v>58</v>
      </c>
      <c r="B73" s="59"/>
      <c r="C73" s="58"/>
      <c r="D73" s="63"/>
      <c r="E73" s="58"/>
      <c r="F73" s="129"/>
      <c r="K73" s="1"/>
      <c r="L73" s="1"/>
      <c r="M73" s="1"/>
      <c r="N73" s="1"/>
    </row>
    <row r="74" spans="1:14" s="2" customFormat="1">
      <c r="A74" s="1">
        <v>59</v>
      </c>
      <c r="B74" s="59"/>
      <c r="C74" s="58"/>
      <c r="D74" s="63"/>
      <c r="E74" s="58"/>
      <c r="F74" s="129"/>
      <c r="K74" s="1"/>
      <c r="L74" s="1"/>
      <c r="M74" s="1"/>
      <c r="N74" s="1"/>
    </row>
    <row r="75" spans="1:14" s="2" customFormat="1">
      <c r="A75" s="1">
        <v>60</v>
      </c>
      <c r="B75" s="59"/>
      <c r="C75" s="58"/>
      <c r="D75" s="63"/>
      <c r="E75" s="58"/>
      <c r="F75" s="129"/>
      <c r="K75" s="1"/>
      <c r="L75" s="1"/>
      <c r="M75" s="1"/>
      <c r="N75" s="1"/>
    </row>
    <row r="76" spans="1:14" s="2" customFormat="1">
      <c r="A76" s="1">
        <v>61</v>
      </c>
      <c r="B76" s="59"/>
      <c r="C76" s="58"/>
      <c r="D76" s="63"/>
      <c r="E76" s="58"/>
      <c r="F76" s="129"/>
      <c r="K76" s="1"/>
      <c r="L76" s="1"/>
      <c r="M76" s="1"/>
      <c r="N76" s="1"/>
    </row>
    <row r="77" spans="1:14" s="2" customFormat="1">
      <c r="A77" s="1">
        <v>62</v>
      </c>
      <c r="B77" s="59"/>
      <c r="C77" s="58"/>
      <c r="D77" s="63"/>
      <c r="E77" s="58"/>
      <c r="F77" s="129"/>
      <c r="K77" s="1"/>
      <c r="L77" s="1"/>
      <c r="M77" s="1"/>
      <c r="N77" s="1"/>
    </row>
    <row r="78" spans="1:14" s="2" customFormat="1">
      <c r="A78" s="1">
        <v>63</v>
      </c>
      <c r="B78" s="59"/>
      <c r="C78" s="58"/>
      <c r="D78" s="63"/>
      <c r="E78" s="58"/>
      <c r="F78" s="129"/>
      <c r="K78" s="1"/>
      <c r="L78" s="1"/>
      <c r="M78" s="1"/>
      <c r="N78" s="1"/>
    </row>
    <row r="79" spans="1:14" s="2" customFormat="1">
      <c r="A79" s="1">
        <v>64</v>
      </c>
      <c r="B79" s="59"/>
      <c r="C79" s="58"/>
      <c r="D79" s="63"/>
      <c r="E79" s="58"/>
      <c r="F79" s="129"/>
      <c r="K79" s="1"/>
      <c r="L79" s="1"/>
      <c r="M79" s="1"/>
      <c r="N79" s="1"/>
    </row>
    <row r="80" spans="1:14" s="2" customFormat="1">
      <c r="A80" s="1">
        <v>65</v>
      </c>
      <c r="B80" s="59"/>
      <c r="C80" s="58"/>
      <c r="D80" s="63"/>
      <c r="E80" s="58"/>
      <c r="F80" s="129"/>
      <c r="K80" s="1"/>
      <c r="L80" s="1"/>
      <c r="M80" s="1"/>
      <c r="N80" s="1"/>
    </row>
    <row r="81" spans="1:6">
      <c r="A81" s="1">
        <v>66</v>
      </c>
      <c r="B81" s="59"/>
      <c r="C81" s="58"/>
      <c r="D81" s="58"/>
      <c r="E81" s="58"/>
      <c r="F81" s="129"/>
    </row>
    <row r="82" spans="1:6">
      <c r="A82" s="1">
        <v>67</v>
      </c>
      <c r="B82" s="59"/>
      <c r="C82" s="58"/>
      <c r="D82" s="58"/>
      <c r="E82" s="58"/>
      <c r="F82" s="129"/>
    </row>
    <row r="83" spans="1:6">
      <c r="A83" s="1">
        <v>68</v>
      </c>
      <c r="B83" s="59"/>
      <c r="C83" s="58"/>
      <c r="D83" s="58"/>
      <c r="E83" s="58"/>
      <c r="F83" s="129"/>
    </row>
    <row r="84" spans="1:6">
      <c r="A84" s="1">
        <v>69</v>
      </c>
      <c r="B84" s="59"/>
      <c r="C84" s="58"/>
      <c r="D84" s="58"/>
      <c r="E84" s="58"/>
      <c r="F84" s="129"/>
    </row>
    <row r="85" spans="1:6">
      <c r="A85" s="1">
        <v>70</v>
      </c>
      <c r="B85" s="59"/>
      <c r="C85" s="58"/>
      <c r="D85" s="58"/>
      <c r="E85" s="58"/>
      <c r="F85" s="129"/>
    </row>
    <row r="86" spans="1:6">
      <c r="A86" s="1">
        <v>71</v>
      </c>
      <c r="B86" s="59"/>
      <c r="C86" s="58"/>
      <c r="D86" s="58"/>
      <c r="E86" s="58"/>
      <c r="F86" s="129"/>
    </row>
    <row r="87" spans="1:6">
      <c r="A87" s="1">
        <v>72</v>
      </c>
      <c r="B87" s="59"/>
      <c r="C87" s="58"/>
      <c r="D87" s="58"/>
      <c r="E87" s="58"/>
      <c r="F87" s="129"/>
    </row>
    <row r="88" spans="1:6">
      <c r="A88" s="1">
        <v>73</v>
      </c>
      <c r="B88" s="59"/>
      <c r="C88" s="58"/>
      <c r="D88" s="58"/>
      <c r="E88" s="58"/>
      <c r="F88" s="129"/>
    </row>
    <row r="89" spans="1:6">
      <c r="A89" s="1">
        <v>74</v>
      </c>
      <c r="B89" s="59"/>
      <c r="C89" s="58"/>
      <c r="D89" s="58"/>
      <c r="E89" s="58"/>
      <c r="F89" s="129"/>
    </row>
    <row r="90" spans="1:6">
      <c r="A90" s="1">
        <v>75</v>
      </c>
      <c r="B90" s="59"/>
      <c r="C90" s="58"/>
      <c r="D90" s="58"/>
      <c r="E90" s="58"/>
      <c r="F90" s="129"/>
    </row>
    <row r="91" spans="1:6">
      <c r="A91" s="1">
        <v>76</v>
      </c>
      <c r="B91" s="59"/>
      <c r="C91" s="58"/>
      <c r="D91" s="58"/>
      <c r="E91" s="58"/>
      <c r="F91" s="129"/>
    </row>
    <row r="92" spans="1:6">
      <c r="A92" s="1">
        <v>77</v>
      </c>
      <c r="B92" s="59"/>
      <c r="C92" s="58"/>
      <c r="D92" s="58"/>
      <c r="E92" s="58"/>
      <c r="F92" s="129"/>
    </row>
    <row r="93" spans="1:6">
      <c r="A93" s="1">
        <v>78</v>
      </c>
      <c r="B93" s="59"/>
      <c r="C93" s="58"/>
      <c r="D93" s="58"/>
      <c r="E93" s="58"/>
      <c r="F93" s="129"/>
    </row>
    <row r="94" spans="1:6">
      <c r="A94" s="1">
        <v>79</v>
      </c>
      <c r="B94" s="59"/>
      <c r="C94" s="58"/>
      <c r="D94" s="58"/>
      <c r="E94" s="58"/>
      <c r="F94" s="129"/>
    </row>
    <row r="95" spans="1:6">
      <c r="A95" s="1">
        <v>80</v>
      </c>
      <c r="B95" s="59"/>
      <c r="C95" s="58"/>
      <c r="D95" s="58"/>
      <c r="E95" s="58"/>
      <c r="F95" s="129"/>
    </row>
    <row r="96" spans="1:6">
      <c r="A96" s="1">
        <v>81</v>
      </c>
      <c r="B96" s="59"/>
      <c r="C96" s="58"/>
      <c r="D96" s="58"/>
      <c r="E96" s="58"/>
      <c r="F96" s="129"/>
    </row>
    <row r="97" spans="2:6">
      <c r="B97" s="130"/>
      <c r="C97" s="127"/>
      <c r="D97" s="127"/>
      <c r="E97" s="127"/>
      <c r="F97" s="129"/>
    </row>
    <row r="98" spans="2:6">
      <c r="B98" s="130"/>
      <c r="C98" s="127"/>
      <c r="D98" s="127"/>
      <c r="E98" s="127"/>
      <c r="F98" s="129"/>
    </row>
    <row r="99" spans="2:6">
      <c r="B99" s="130"/>
      <c r="C99" s="127"/>
      <c r="D99" s="127"/>
      <c r="E99" s="127"/>
      <c r="F99" s="129"/>
    </row>
    <row r="100" spans="2:6">
      <c r="B100" s="130"/>
      <c r="C100" s="127"/>
      <c r="D100" s="127"/>
      <c r="E100" s="127"/>
      <c r="F100" s="129"/>
    </row>
    <row r="101" spans="2:6">
      <c r="B101" s="130"/>
      <c r="C101" s="127"/>
      <c r="D101" s="127"/>
      <c r="E101" s="127"/>
      <c r="F101" s="129"/>
    </row>
    <row r="102" spans="2:6">
      <c r="B102" s="130"/>
      <c r="C102" s="127"/>
      <c r="D102" s="127"/>
      <c r="E102" s="127"/>
      <c r="F102" s="129"/>
    </row>
    <row r="103" spans="2:6">
      <c r="B103" s="130"/>
      <c r="C103" s="127"/>
      <c r="D103" s="127"/>
      <c r="E103" s="127"/>
      <c r="F103" s="129"/>
    </row>
    <row r="104" spans="2:6">
      <c r="B104" s="130"/>
      <c r="C104" s="127"/>
      <c r="D104" s="127"/>
      <c r="E104" s="127"/>
      <c r="F104" s="129"/>
    </row>
    <row r="105" spans="2:6">
      <c r="B105" s="130"/>
      <c r="C105" s="127"/>
      <c r="D105" s="127"/>
      <c r="E105" s="127"/>
      <c r="F105" s="129"/>
    </row>
    <row r="106" spans="2:6">
      <c r="B106" s="130"/>
      <c r="C106" s="127"/>
      <c r="D106" s="127"/>
      <c r="E106" s="127"/>
      <c r="F106" s="129"/>
    </row>
    <row r="107" spans="2:6">
      <c r="B107" s="130"/>
      <c r="C107" s="127"/>
      <c r="D107" s="127"/>
      <c r="E107" s="127"/>
      <c r="F107" s="129"/>
    </row>
    <row r="108" spans="2:6">
      <c r="B108" s="130"/>
      <c r="C108" s="127"/>
      <c r="D108" s="127"/>
      <c r="E108" s="127"/>
      <c r="F108" s="129"/>
    </row>
    <row r="109" spans="2:6">
      <c r="B109" s="130"/>
      <c r="C109" s="127"/>
      <c r="D109" s="127"/>
      <c r="E109" s="127"/>
      <c r="F109" s="129"/>
    </row>
    <row r="110" spans="2:6" ht="15.75" thickBot="1">
      <c r="B110" s="131"/>
      <c r="C110" s="132"/>
      <c r="D110" s="132"/>
      <c r="E110" s="132"/>
      <c r="F110" s="133"/>
    </row>
  </sheetData>
  <mergeCells count="9">
    <mergeCell ref="A2:L2"/>
    <mergeCell ref="A4:L4"/>
    <mergeCell ref="A6:A7"/>
    <mergeCell ref="B6:B7"/>
    <mergeCell ref="C6:C7"/>
    <mergeCell ref="D6:D7"/>
    <mergeCell ref="E6:H6"/>
    <mergeCell ref="I6:I7"/>
    <mergeCell ref="J6:J7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>
  <dimension ref="A2:N110"/>
  <sheetViews>
    <sheetView topLeftCell="A13" zoomScale="75" zoomScaleNormal="75" zoomScalePageLayoutView="75" workbookViewId="0">
      <selection activeCell="P9" sqref="P9"/>
    </sheetView>
  </sheetViews>
  <sheetFormatPr defaultColWidth="8.85546875" defaultRowHeight="15"/>
  <cols>
    <col min="1" max="1" width="8.7109375" style="1" customWidth="1"/>
    <col min="2" max="2" width="9.42578125" style="1" customWidth="1"/>
    <col min="3" max="5" width="9.42578125" style="2" customWidth="1"/>
    <col min="6" max="6" width="11.28515625" style="2" customWidth="1"/>
    <col min="7" max="7" width="12.85546875" style="2" customWidth="1"/>
    <col min="8" max="8" width="13.42578125" style="2" customWidth="1"/>
    <col min="9" max="9" width="13" style="2" customWidth="1"/>
    <col min="10" max="10" width="12" style="2" customWidth="1"/>
    <col min="11" max="11" width="11.42578125" style="1" customWidth="1"/>
    <col min="12" max="12" width="22.28515625" style="1" customWidth="1"/>
    <col min="13" max="16384" width="8.85546875" style="1"/>
  </cols>
  <sheetData>
    <row r="2" spans="1:14" ht="18.75">
      <c r="A2" s="106" t="s">
        <v>120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</row>
    <row r="3" spans="1:14" ht="7.5" customHeight="1"/>
    <row r="4" spans="1:14" ht="18.75">
      <c r="A4" s="107" t="s">
        <v>33</v>
      </c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</row>
    <row r="5" spans="1:14" ht="7.5" customHeight="1" thickBot="1"/>
    <row r="6" spans="1:14" s="2" customFormat="1" ht="20.25" customHeight="1">
      <c r="A6" s="108" t="s">
        <v>14</v>
      </c>
      <c r="B6" s="110" t="s">
        <v>15</v>
      </c>
      <c r="C6" s="112" t="s">
        <v>16</v>
      </c>
      <c r="D6" s="114" t="s">
        <v>17</v>
      </c>
      <c r="E6" s="116" t="s">
        <v>18</v>
      </c>
      <c r="F6" s="117"/>
      <c r="G6" s="117"/>
      <c r="H6" s="118"/>
      <c r="I6" s="119" t="s">
        <v>19</v>
      </c>
      <c r="J6" s="119" t="s">
        <v>20</v>
      </c>
      <c r="K6" s="65"/>
      <c r="L6" s="66"/>
    </row>
    <row r="7" spans="1:14" s="2" customFormat="1" ht="27.75" customHeight="1" thickBot="1">
      <c r="A7" s="109"/>
      <c r="B7" s="111"/>
      <c r="C7" s="113"/>
      <c r="D7" s="115"/>
      <c r="E7" s="81" t="s">
        <v>21</v>
      </c>
      <c r="F7" s="81" t="s">
        <v>22</v>
      </c>
      <c r="G7" s="81" t="s">
        <v>23</v>
      </c>
      <c r="H7" s="81" t="s">
        <v>1</v>
      </c>
      <c r="I7" s="120"/>
      <c r="J7" s="120"/>
      <c r="K7" s="82" t="s">
        <v>24</v>
      </c>
      <c r="L7" s="83" t="s">
        <v>25</v>
      </c>
    </row>
    <row r="8" spans="1:14" s="3" customFormat="1" ht="30" customHeight="1" thickBot="1">
      <c r="A8" s="138">
        <v>1</v>
      </c>
      <c r="B8" s="139" t="s">
        <v>41</v>
      </c>
      <c r="C8" s="140">
        <f>COUNTA(B16:B110)+1</f>
        <v>29</v>
      </c>
      <c r="D8" s="140">
        <f>C8</f>
        <v>29</v>
      </c>
      <c r="E8" s="159">
        <f>MIN(B16:B111)</f>
        <v>41.55</v>
      </c>
      <c r="F8" s="142">
        <f>AVERAGE(B16:B111)</f>
        <v>42.036071428571425</v>
      </c>
      <c r="G8" s="143">
        <v>5</v>
      </c>
      <c r="H8" s="144">
        <f>F8-E8</f>
        <v>0.48607142857142804</v>
      </c>
      <c r="I8" s="145">
        <v>1.4178240740740741E-2</v>
      </c>
      <c r="J8" s="146">
        <f>I8</f>
        <v>1.4178240740740741E-2</v>
      </c>
      <c r="K8" s="147" t="s">
        <v>72</v>
      </c>
      <c r="L8" s="148"/>
      <c r="M8" s="16"/>
      <c r="N8" s="16"/>
    </row>
    <row r="9" spans="1:14" s="3" customFormat="1" ht="30" customHeight="1" thickBot="1">
      <c r="A9" s="67">
        <v>2</v>
      </c>
      <c r="B9" s="20" t="s">
        <v>46</v>
      </c>
      <c r="C9" s="84">
        <f>COUNTA(B16:C110)+2</f>
        <v>84</v>
      </c>
      <c r="D9" s="134">
        <f>C9-C8</f>
        <v>55</v>
      </c>
      <c r="E9" s="11">
        <f>MIN(C16:C111)</f>
        <v>41.27</v>
      </c>
      <c r="F9" s="12">
        <f>AVERAGE(C16:C111)</f>
        <v>41.666481481481476</v>
      </c>
      <c r="G9" s="13">
        <v>1</v>
      </c>
      <c r="H9" s="14">
        <f t="shared" ref="H9:H12" si="0">F9-E9</f>
        <v>0.396481481481473</v>
      </c>
      <c r="I9" s="36">
        <v>4.1840277777777775E-2</v>
      </c>
      <c r="J9" s="15">
        <f>I9-I8</f>
        <v>2.7662037037037034E-2</v>
      </c>
      <c r="K9" s="37" t="s">
        <v>92</v>
      </c>
      <c r="L9" s="68"/>
      <c r="M9" s="16"/>
      <c r="N9" s="16"/>
    </row>
    <row r="10" spans="1:14" s="3" customFormat="1" ht="30" customHeight="1">
      <c r="A10" s="67">
        <v>3</v>
      </c>
      <c r="B10" s="20" t="s">
        <v>39</v>
      </c>
      <c r="C10" s="84">
        <f>COUNTA(B16:D110)+3</f>
        <v>135</v>
      </c>
      <c r="D10" s="134">
        <f>C10-C9</f>
        <v>51</v>
      </c>
      <c r="E10" s="21">
        <f>MIN(D16:D111)</f>
        <v>41.28</v>
      </c>
      <c r="F10" s="12">
        <f>AVERAGE(D16:D111)</f>
        <v>41.661399999999986</v>
      </c>
      <c r="G10" s="13">
        <v>4</v>
      </c>
      <c r="H10" s="14">
        <f t="shared" si="0"/>
        <v>0.38139999999998508</v>
      </c>
      <c r="I10" s="36">
        <v>6.7569444444444446E-2</v>
      </c>
      <c r="J10" s="15">
        <f t="shared" ref="J10:J12" si="1">I10-I9</f>
        <v>2.5729166666666671E-2</v>
      </c>
      <c r="K10" s="37" t="s">
        <v>101</v>
      </c>
      <c r="L10" s="68"/>
      <c r="M10" s="78"/>
      <c r="N10" s="16"/>
    </row>
    <row r="11" spans="1:14" s="3" customFormat="1" ht="30" customHeight="1">
      <c r="A11" s="121">
        <v>4</v>
      </c>
      <c r="B11" s="122" t="s">
        <v>41</v>
      </c>
      <c r="C11" s="84">
        <f>COUNTA(B16:E110)+4</f>
        <v>175</v>
      </c>
      <c r="D11" s="134">
        <f>C11-C10</f>
        <v>40</v>
      </c>
      <c r="E11" s="35">
        <f>MIN(E16:E111)</f>
        <v>41.31</v>
      </c>
      <c r="F11" s="152">
        <f>AVERAGE(E16:E111)</f>
        <v>41.74641025641025</v>
      </c>
      <c r="G11" s="123">
        <v>1</v>
      </c>
      <c r="H11" s="14">
        <f t="shared" si="0"/>
        <v>0.43641025641024811</v>
      </c>
      <c r="I11" s="124">
        <v>8.8726851851851848E-2</v>
      </c>
      <c r="J11" s="15">
        <f>I11-I10</f>
        <v>2.1157407407407403E-2</v>
      </c>
      <c r="K11" s="125" t="s">
        <v>117</v>
      </c>
      <c r="L11" s="126"/>
      <c r="M11" s="78"/>
      <c r="N11" s="16"/>
    </row>
    <row r="12" spans="1:14" s="3" customFormat="1" ht="30" customHeight="1" thickBot="1">
      <c r="A12" s="69" t="s">
        <v>26</v>
      </c>
      <c r="B12" s="70" t="s">
        <v>51</v>
      </c>
      <c r="C12" s="149">
        <f>COUNTA(B16:F110)+4</f>
        <v>205</v>
      </c>
      <c r="D12" s="86">
        <f>C12-C11</f>
        <v>30</v>
      </c>
      <c r="E12" s="150">
        <f>MIN(F16:F111)</f>
        <v>41.42</v>
      </c>
      <c r="F12" s="151">
        <f>AVERAGE(F16:F111)</f>
        <v>41.957999999999998</v>
      </c>
      <c r="G12" s="72">
        <v>0</v>
      </c>
      <c r="H12" s="73">
        <f t="shared" si="0"/>
        <v>0.5379999999999967</v>
      </c>
      <c r="I12" s="74">
        <v>0.10436342592592592</v>
      </c>
      <c r="J12" s="75">
        <f t="shared" si="1"/>
        <v>1.5636574074074067E-2</v>
      </c>
      <c r="K12" s="76"/>
      <c r="L12" s="77"/>
    </row>
    <row r="13" spans="1:14" s="3" customFormat="1" ht="30" customHeight="1" thickBot="1">
      <c r="A13" s="64"/>
      <c r="B13" s="19"/>
      <c r="C13" s="19"/>
      <c r="D13" s="19"/>
      <c r="E13" s="135">
        <f>MIN(B16:E111)</f>
        <v>41.27</v>
      </c>
      <c r="F13" s="136">
        <f>AVERAGE(B16:E111)</f>
        <v>41.743742690058468</v>
      </c>
      <c r="G13" s="136"/>
      <c r="H13" s="137">
        <f>AVERAGE(H8:H12)</f>
        <v>0.44767263329262619</v>
      </c>
      <c r="I13" s="19"/>
      <c r="J13" s="19"/>
      <c r="K13" s="18"/>
      <c r="L13" s="18"/>
    </row>
    <row r="15" spans="1:14" ht="15.75" thickBot="1">
      <c r="B15" s="2" t="str">
        <f>B8</f>
        <v>21</v>
      </c>
      <c r="C15" s="2" t="str">
        <f>B9</f>
        <v>10</v>
      </c>
      <c r="D15" s="2" t="str">
        <f>B10</f>
        <v>5</v>
      </c>
      <c r="E15" s="2" t="str">
        <f>B11</f>
        <v>21</v>
      </c>
      <c r="F15" s="2" t="str">
        <f>B12</f>
        <v>33</v>
      </c>
    </row>
    <row r="16" spans="1:14">
      <c r="A16" s="1">
        <v>1</v>
      </c>
      <c r="B16" s="60">
        <v>43.15</v>
      </c>
      <c r="C16" s="61">
        <v>43.57</v>
      </c>
      <c r="D16" s="61">
        <v>42.61</v>
      </c>
      <c r="E16" s="61">
        <v>43.16</v>
      </c>
      <c r="F16" s="128">
        <v>42.92</v>
      </c>
      <c r="K16" s="2"/>
      <c r="L16" s="2"/>
    </row>
    <row r="17" spans="1:14">
      <c r="A17" s="1">
        <v>2</v>
      </c>
      <c r="B17" s="62">
        <v>42.19</v>
      </c>
      <c r="C17" s="63">
        <v>42.01</v>
      </c>
      <c r="D17" s="63">
        <v>41.91</v>
      </c>
      <c r="E17" s="63">
        <v>42.13</v>
      </c>
      <c r="F17" s="129">
        <v>41.68</v>
      </c>
      <c r="K17" s="3"/>
      <c r="L17" s="3"/>
    </row>
    <row r="18" spans="1:14">
      <c r="A18" s="1">
        <v>3</v>
      </c>
      <c r="B18" s="62">
        <v>42.47</v>
      </c>
      <c r="C18" s="63">
        <v>41.56</v>
      </c>
      <c r="D18" s="63">
        <v>41.88</v>
      </c>
      <c r="E18" s="63">
        <v>41.63</v>
      </c>
      <c r="F18" s="129">
        <v>41.57</v>
      </c>
      <c r="K18" s="3"/>
      <c r="L18" s="3"/>
    </row>
    <row r="19" spans="1:14">
      <c r="A19" s="1">
        <v>4</v>
      </c>
      <c r="B19" s="62">
        <v>41.82</v>
      </c>
      <c r="C19" s="63">
        <v>41.82</v>
      </c>
      <c r="D19" s="63">
        <v>41.69</v>
      </c>
      <c r="E19" s="63">
        <v>41.6</v>
      </c>
      <c r="F19" s="129">
        <v>41.42</v>
      </c>
      <c r="K19" s="3"/>
      <c r="L19" s="3"/>
    </row>
    <row r="20" spans="1:14">
      <c r="A20" s="1">
        <v>5</v>
      </c>
      <c r="B20" s="62">
        <v>42.56</v>
      </c>
      <c r="C20" s="63">
        <v>41.55</v>
      </c>
      <c r="D20" s="63">
        <v>41.69</v>
      </c>
      <c r="E20" s="63">
        <v>41.48</v>
      </c>
      <c r="F20" s="129">
        <v>41.73</v>
      </c>
    </row>
    <row r="21" spans="1:14">
      <c r="A21" s="1">
        <v>6</v>
      </c>
      <c r="B21" s="62">
        <v>41.6</v>
      </c>
      <c r="C21" s="63">
        <v>41.69</v>
      </c>
      <c r="D21" s="63">
        <v>41.72</v>
      </c>
      <c r="E21" s="63">
        <v>41.53</v>
      </c>
      <c r="F21" s="129">
        <v>41.66</v>
      </c>
    </row>
    <row r="22" spans="1:14">
      <c r="A22" s="1">
        <v>7</v>
      </c>
      <c r="B22" s="62">
        <v>41.96</v>
      </c>
      <c r="C22" s="63">
        <v>41.74</v>
      </c>
      <c r="D22" s="63">
        <v>41.36</v>
      </c>
      <c r="E22" s="63">
        <v>41.56</v>
      </c>
      <c r="F22" s="129">
        <v>42.17</v>
      </c>
    </row>
    <row r="23" spans="1:14">
      <c r="A23" s="1">
        <v>8</v>
      </c>
      <c r="B23" s="62">
        <v>42.54</v>
      </c>
      <c r="C23" s="63">
        <v>41.78</v>
      </c>
      <c r="D23" s="63">
        <v>41.7</v>
      </c>
      <c r="E23" s="63">
        <v>41.66</v>
      </c>
      <c r="F23" s="129">
        <v>42.52</v>
      </c>
    </row>
    <row r="24" spans="1:14">
      <c r="A24" s="1">
        <v>9</v>
      </c>
      <c r="B24" s="62">
        <v>42.19</v>
      </c>
      <c r="C24" s="63">
        <v>41.57</v>
      </c>
      <c r="D24" s="63">
        <v>41.58</v>
      </c>
      <c r="E24" s="63">
        <v>41.6</v>
      </c>
      <c r="F24" s="129">
        <v>44.05</v>
      </c>
    </row>
    <row r="25" spans="1:14">
      <c r="A25" s="1">
        <v>10</v>
      </c>
      <c r="B25" s="62">
        <v>41.65</v>
      </c>
      <c r="C25" s="63">
        <v>41.97</v>
      </c>
      <c r="D25" s="63">
        <v>42.16</v>
      </c>
      <c r="E25" s="63">
        <v>41.78</v>
      </c>
      <c r="F25" s="129">
        <v>42.21</v>
      </c>
    </row>
    <row r="26" spans="1:14">
      <c r="A26" s="1">
        <v>11</v>
      </c>
      <c r="B26" s="62">
        <v>42.34</v>
      </c>
      <c r="C26" s="63">
        <v>41.58</v>
      </c>
      <c r="D26" s="63">
        <v>41.65</v>
      </c>
      <c r="E26" s="63">
        <v>41.85</v>
      </c>
      <c r="F26" s="129">
        <v>41.71</v>
      </c>
    </row>
    <row r="27" spans="1:14">
      <c r="A27" s="1">
        <v>12</v>
      </c>
      <c r="B27" s="62">
        <v>42.61</v>
      </c>
      <c r="C27" s="63">
        <v>41.47</v>
      </c>
      <c r="D27" s="63">
        <v>41.56</v>
      </c>
      <c r="E27" s="63">
        <v>41.74</v>
      </c>
      <c r="F27" s="129">
        <v>42.69</v>
      </c>
    </row>
    <row r="28" spans="1:14">
      <c r="A28" s="1">
        <v>13</v>
      </c>
      <c r="B28" s="62">
        <v>41.56</v>
      </c>
      <c r="C28" s="63">
        <v>41.56</v>
      </c>
      <c r="D28" s="63">
        <v>41.39</v>
      </c>
      <c r="E28" s="63">
        <v>41.64</v>
      </c>
      <c r="F28" s="129">
        <v>41.74</v>
      </c>
    </row>
    <row r="29" spans="1:14">
      <c r="A29" s="1">
        <v>14</v>
      </c>
      <c r="B29" s="62">
        <v>41.59</v>
      </c>
      <c r="C29" s="63">
        <v>41.53</v>
      </c>
      <c r="D29" s="63">
        <v>41.59</v>
      </c>
      <c r="E29" s="63">
        <v>41.65</v>
      </c>
      <c r="F29" s="129">
        <v>41.69</v>
      </c>
    </row>
    <row r="30" spans="1:14" s="2" customFormat="1">
      <c r="A30" s="1">
        <v>15</v>
      </c>
      <c r="B30" s="62">
        <v>41.95</v>
      </c>
      <c r="C30" s="63">
        <v>41.7</v>
      </c>
      <c r="D30" s="63">
        <v>41.4</v>
      </c>
      <c r="E30" s="63">
        <v>41.63</v>
      </c>
      <c r="F30" s="129">
        <v>41.63</v>
      </c>
      <c r="K30" s="1"/>
      <c r="L30" s="1"/>
      <c r="M30" s="1"/>
      <c r="N30" s="1"/>
    </row>
    <row r="31" spans="1:14" s="2" customFormat="1">
      <c r="A31" s="1">
        <v>16</v>
      </c>
      <c r="B31" s="62">
        <v>41.57</v>
      </c>
      <c r="C31" s="63">
        <v>41.41</v>
      </c>
      <c r="D31" s="63">
        <v>41.84</v>
      </c>
      <c r="E31" s="63">
        <v>41.56</v>
      </c>
      <c r="F31" s="129">
        <v>41.99</v>
      </c>
      <c r="K31" s="1"/>
      <c r="L31" s="1"/>
      <c r="M31" s="1"/>
      <c r="N31" s="1"/>
    </row>
    <row r="32" spans="1:14" s="2" customFormat="1">
      <c r="A32" s="1">
        <v>17</v>
      </c>
      <c r="B32" s="62">
        <v>41.83</v>
      </c>
      <c r="C32" s="63">
        <v>41.55</v>
      </c>
      <c r="D32" s="63">
        <v>41.61</v>
      </c>
      <c r="E32" s="63">
        <v>41.7</v>
      </c>
      <c r="F32" s="129">
        <v>42.06</v>
      </c>
      <c r="K32" s="1"/>
      <c r="L32" s="1"/>
      <c r="M32" s="1"/>
      <c r="N32" s="1"/>
    </row>
    <row r="33" spans="1:14" s="2" customFormat="1">
      <c r="A33" s="1">
        <v>18</v>
      </c>
      <c r="B33" s="62">
        <v>41.91</v>
      </c>
      <c r="C33" s="63">
        <v>41.6</v>
      </c>
      <c r="D33" s="63">
        <v>41.44</v>
      </c>
      <c r="E33" s="63">
        <v>41.62</v>
      </c>
      <c r="F33" s="129">
        <v>41.62</v>
      </c>
      <c r="K33" s="1"/>
      <c r="L33" s="1"/>
      <c r="M33" s="1"/>
      <c r="N33" s="1"/>
    </row>
    <row r="34" spans="1:14" s="2" customFormat="1">
      <c r="A34" s="1">
        <v>19</v>
      </c>
      <c r="B34" s="62">
        <v>41.55</v>
      </c>
      <c r="C34" s="63">
        <v>41.62</v>
      </c>
      <c r="D34" s="63">
        <v>41.54</v>
      </c>
      <c r="E34" s="63">
        <v>41.47</v>
      </c>
      <c r="F34" s="129">
        <v>41.73</v>
      </c>
      <c r="K34" s="1"/>
      <c r="L34" s="1"/>
      <c r="M34" s="1"/>
      <c r="N34" s="1"/>
    </row>
    <row r="35" spans="1:14" s="2" customFormat="1">
      <c r="A35" s="1">
        <v>20</v>
      </c>
      <c r="B35" s="62">
        <v>41.78</v>
      </c>
      <c r="C35" s="63">
        <v>41.71</v>
      </c>
      <c r="D35" s="63">
        <v>41.37</v>
      </c>
      <c r="E35" s="63">
        <v>42.18</v>
      </c>
      <c r="F35" s="129">
        <v>41.96</v>
      </c>
      <c r="K35" s="1"/>
      <c r="L35" s="1"/>
      <c r="M35" s="1"/>
      <c r="N35" s="1"/>
    </row>
    <row r="36" spans="1:14" s="2" customFormat="1">
      <c r="A36" s="1">
        <v>21</v>
      </c>
      <c r="B36" s="62">
        <v>41.93</v>
      </c>
      <c r="C36" s="63">
        <v>41.27</v>
      </c>
      <c r="D36" s="63">
        <v>41.49</v>
      </c>
      <c r="E36" s="63">
        <v>41.77</v>
      </c>
      <c r="F36" s="129">
        <v>41.6</v>
      </c>
      <c r="K36" s="1"/>
      <c r="L36" s="1"/>
      <c r="M36" s="1"/>
      <c r="N36" s="1"/>
    </row>
    <row r="37" spans="1:14" s="2" customFormat="1">
      <c r="A37" s="1">
        <v>22</v>
      </c>
      <c r="B37" s="62">
        <v>41.86</v>
      </c>
      <c r="C37" s="63">
        <v>41.46</v>
      </c>
      <c r="D37" s="63">
        <v>41.28</v>
      </c>
      <c r="E37" s="63">
        <v>42.08</v>
      </c>
      <c r="F37" s="129">
        <v>41.7</v>
      </c>
      <c r="K37" s="1"/>
      <c r="L37" s="1"/>
      <c r="M37" s="1"/>
      <c r="N37" s="1"/>
    </row>
    <row r="38" spans="1:14" s="2" customFormat="1">
      <c r="A38" s="1">
        <v>23</v>
      </c>
      <c r="B38" s="62">
        <v>41.68</v>
      </c>
      <c r="C38" s="58">
        <v>41.74</v>
      </c>
      <c r="D38" s="63">
        <v>41.29</v>
      </c>
      <c r="E38" s="63">
        <v>41.68</v>
      </c>
      <c r="F38" s="129">
        <v>41.73</v>
      </c>
      <c r="K38" s="1"/>
      <c r="L38" s="1"/>
      <c r="M38" s="1"/>
      <c r="N38" s="1"/>
    </row>
    <row r="39" spans="1:14" s="2" customFormat="1">
      <c r="A39" s="1">
        <v>24</v>
      </c>
      <c r="B39" s="62">
        <v>42.23</v>
      </c>
      <c r="C39" s="58">
        <v>41.59</v>
      </c>
      <c r="D39" s="63">
        <v>41.55</v>
      </c>
      <c r="E39" s="63">
        <v>42.27</v>
      </c>
      <c r="F39" s="129">
        <v>41.64</v>
      </c>
      <c r="K39" s="1"/>
      <c r="L39" s="1"/>
      <c r="M39" s="1"/>
      <c r="N39" s="1"/>
    </row>
    <row r="40" spans="1:14" s="2" customFormat="1">
      <c r="A40" s="1">
        <v>25</v>
      </c>
      <c r="B40" s="62">
        <v>41.86</v>
      </c>
      <c r="C40" s="58">
        <v>41.46</v>
      </c>
      <c r="D40" s="63">
        <v>41.71</v>
      </c>
      <c r="E40" s="63">
        <v>41.31</v>
      </c>
      <c r="F40" s="129">
        <v>41.9</v>
      </c>
      <c r="K40" s="1"/>
      <c r="L40" s="1"/>
      <c r="M40" s="1"/>
      <c r="N40" s="1"/>
    </row>
    <row r="41" spans="1:14" s="2" customFormat="1">
      <c r="A41" s="1">
        <v>26</v>
      </c>
      <c r="B41" s="62">
        <v>41.84</v>
      </c>
      <c r="C41" s="58">
        <v>41.51</v>
      </c>
      <c r="D41" s="63">
        <v>42.34</v>
      </c>
      <c r="E41" s="63">
        <v>42.2</v>
      </c>
      <c r="F41" s="129">
        <v>41.94</v>
      </c>
      <c r="K41" s="1"/>
      <c r="L41" s="1"/>
      <c r="M41" s="1"/>
      <c r="N41" s="1"/>
    </row>
    <row r="42" spans="1:14" s="2" customFormat="1">
      <c r="A42" s="1">
        <v>27</v>
      </c>
      <c r="B42" s="62">
        <v>42.46</v>
      </c>
      <c r="C42" s="58">
        <v>41.37</v>
      </c>
      <c r="D42" s="63">
        <v>41.65</v>
      </c>
      <c r="E42" s="63">
        <v>41.58</v>
      </c>
      <c r="F42" s="129">
        <v>41.62</v>
      </c>
      <c r="K42" s="1"/>
      <c r="L42" s="1"/>
      <c r="M42" s="1"/>
      <c r="N42" s="1"/>
    </row>
    <row r="43" spans="1:14" s="2" customFormat="1">
      <c r="A43" s="1">
        <v>28</v>
      </c>
      <c r="B43" s="62">
        <v>42.33</v>
      </c>
      <c r="C43" s="58">
        <v>41.48</v>
      </c>
      <c r="D43" s="63">
        <v>41.4</v>
      </c>
      <c r="E43" s="63">
        <v>41.42</v>
      </c>
      <c r="F43" s="129">
        <v>42.09</v>
      </c>
      <c r="K43" s="1"/>
      <c r="L43" s="1"/>
      <c r="M43" s="1"/>
      <c r="N43" s="1"/>
    </row>
    <row r="44" spans="1:14" s="2" customFormat="1">
      <c r="A44" s="1">
        <v>29</v>
      </c>
      <c r="B44" s="62"/>
      <c r="C44" s="58">
        <v>41.39</v>
      </c>
      <c r="D44" s="63">
        <v>41.56</v>
      </c>
      <c r="E44" s="63">
        <v>41.71</v>
      </c>
      <c r="F44" s="129">
        <v>42.26</v>
      </c>
      <c r="K44" s="1"/>
      <c r="L44" s="1"/>
      <c r="M44" s="1"/>
      <c r="N44" s="1"/>
    </row>
    <row r="45" spans="1:14" s="2" customFormat="1">
      <c r="A45" s="1">
        <v>30</v>
      </c>
      <c r="B45" s="62"/>
      <c r="C45" s="58">
        <v>41.54</v>
      </c>
      <c r="D45" s="63">
        <v>41.44</v>
      </c>
      <c r="E45" s="63">
        <v>41.48</v>
      </c>
      <c r="F45" s="129">
        <v>41.51</v>
      </c>
      <c r="K45" s="1"/>
      <c r="L45" s="1"/>
      <c r="M45" s="1"/>
      <c r="N45" s="1"/>
    </row>
    <row r="46" spans="1:14" s="2" customFormat="1">
      <c r="A46" s="1">
        <v>31</v>
      </c>
      <c r="B46" s="62"/>
      <c r="C46" s="58">
        <v>41.61</v>
      </c>
      <c r="D46" s="63">
        <v>42.05</v>
      </c>
      <c r="E46" s="58">
        <v>41.55</v>
      </c>
      <c r="F46" s="129"/>
      <c r="K46" s="1"/>
      <c r="L46" s="1"/>
      <c r="M46" s="1"/>
      <c r="N46" s="1"/>
    </row>
    <row r="47" spans="1:14" s="2" customFormat="1">
      <c r="A47" s="1">
        <v>32</v>
      </c>
      <c r="B47" s="62"/>
      <c r="C47" s="58">
        <v>41.69</v>
      </c>
      <c r="D47" s="63">
        <v>41.63</v>
      </c>
      <c r="E47" s="58">
        <v>41.59</v>
      </c>
      <c r="F47" s="129"/>
      <c r="K47" s="1"/>
      <c r="L47" s="1"/>
      <c r="M47" s="1"/>
      <c r="N47" s="1"/>
    </row>
    <row r="48" spans="1:14" s="2" customFormat="1">
      <c r="A48" s="1">
        <v>33</v>
      </c>
      <c r="B48" s="62"/>
      <c r="C48" s="58">
        <v>41.71</v>
      </c>
      <c r="D48" s="63">
        <v>41.85</v>
      </c>
      <c r="E48" s="58">
        <v>41.78</v>
      </c>
      <c r="F48" s="129"/>
      <c r="K48" s="1"/>
      <c r="L48" s="1"/>
      <c r="M48" s="1"/>
      <c r="N48" s="1"/>
    </row>
    <row r="49" spans="1:14" s="2" customFormat="1">
      <c r="A49" s="1">
        <v>34</v>
      </c>
      <c r="B49" s="62"/>
      <c r="C49" s="58">
        <v>42.07</v>
      </c>
      <c r="D49" s="63">
        <v>41.55</v>
      </c>
      <c r="E49" s="58">
        <v>42.27</v>
      </c>
      <c r="F49" s="129"/>
      <c r="K49" s="1"/>
      <c r="L49" s="1"/>
      <c r="M49" s="1"/>
      <c r="N49" s="1"/>
    </row>
    <row r="50" spans="1:14" s="2" customFormat="1">
      <c r="A50" s="1">
        <v>35</v>
      </c>
      <c r="B50" s="62"/>
      <c r="C50" s="58">
        <v>41.62</v>
      </c>
      <c r="D50" s="63">
        <v>41.41</v>
      </c>
      <c r="E50" s="58">
        <v>42.25</v>
      </c>
      <c r="F50" s="129"/>
      <c r="K50" s="1"/>
      <c r="L50" s="1"/>
      <c r="M50" s="1"/>
      <c r="N50" s="1"/>
    </row>
    <row r="51" spans="1:14" s="2" customFormat="1">
      <c r="A51" s="1">
        <v>36</v>
      </c>
      <c r="B51" s="62"/>
      <c r="C51" s="58">
        <v>41.63</v>
      </c>
      <c r="D51" s="63">
        <v>42.34</v>
      </c>
      <c r="E51" s="58">
        <v>41.59</v>
      </c>
      <c r="F51" s="129"/>
      <c r="K51" s="1"/>
      <c r="L51" s="1"/>
      <c r="M51" s="1"/>
      <c r="N51" s="1"/>
    </row>
    <row r="52" spans="1:14" s="2" customFormat="1">
      <c r="A52" s="1">
        <v>37</v>
      </c>
      <c r="B52" s="62"/>
      <c r="C52" s="58">
        <v>41.6</v>
      </c>
      <c r="D52" s="63">
        <v>41.54</v>
      </c>
      <c r="E52" s="58">
        <v>41.56</v>
      </c>
      <c r="F52" s="129"/>
      <c r="K52" s="1"/>
      <c r="L52" s="1"/>
      <c r="M52" s="1"/>
      <c r="N52" s="1"/>
    </row>
    <row r="53" spans="1:14" s="2" customFormat="1">
      <c r="A53" s="1">
        <v>38</v>
      </c>
      <c r="B53" s="62"/>
      <c r="C53" s="58">
        <v>41.6</v>
      </c>
      <c r="D53" s="63">
        <v>41.6</v>
      </c>
      <c r="E53" s="58">
        <v>41.37</v>
      </c>
      <c r="F53" s="129"/>
      <c r="K53" s="1"/>
      <c r="L53" s="1"/>
      <c r="M53" s="1"/>
      <c r="N53" s="1"/>
    </row>
    <row r="54" spans="1:14" s="2" customFormat="1">
      <c r="A54" s="1">
        <v>39</v>
      </c>
      <c r="B54" s="62"/>
      <c r="C54" s="58">
        <v>41.71</v>
      </c>
      <c r="D54" s="63">
        <v>41.54</v>
      </c>
      <c r="E54" s="58">
        <v>41.48</v>
      </c>
      <c r="F54" s="129"/>
      <c r="K54" s="1"/>
      <c r="L54" s="1"/>
      <c r="M54" s="1"/>
      <c r="N54" s="1"/>
    </row>
    <row r="55" spans="1:14" s="2" customFormat="1">
      <c r="A55" s="1">
        <v>40</v>
      </c>
      <c r="B55" s="62"/>
      <c r="C55" s="58">
        <v>41.85</v>
      </c>
      <c r="D55" s="63">
        <v>41.61</v>
      </c>
      <c r="E55" s="58"/>
      <c r="F55" s="129"/>
      <c r="K55" s="1"/>
      <c r="L55" s="1"/>
      <c r="M55" s="1"/>
      <c r="N55" s="1"/>
    </row>
    <row r="56" spans="1:14" s="2" customFormat="1">
      <c r="A56" s="1">
        <v>41</v>
      </c>
      <c r="B56" s="62"/>
      <c r="C56" s="58">
        <v>41.49</v>
      </c>
      <c r="D56" s="63">
        <v>42.11</v>
      </c>
      <c r="E56" s="58"/>
      <c r="F56" s="129"/>
      <c r="K56" s="1"/>
      <c r="L56" s="1"/>
      <c r="M56" s="1"/>
      <c r="N56" s="1"/>
    </row>
    <row r="57" spans="1:14" s="2" customFormat="1">
      <c r="A57" s="1">
        <v>42</v>
      </c>
      <c r="B57" s="62"/>
      <c r="C57" s="58">
        <v>41.57</v>
      </c>
      <c r="D57" s="63">
        <v>41.35</v>
      </c>
      <c r="E57" s="58"/>
      <c r="F57" s="129"/>
      <c r="K57" s="1"/>
      <c r="L57" s="1"/>
      <c r="M57" s="1"/>
      <c r="N57" s="1"/>
    </row>
    <row r="58" spans="1:14" s="2" customFormat="1">
      <c r="A58" s="1">
        <v>43</v>
      </c>
      <c r="B58" s="62"/>
      <c r="C58" s="58">
        <v>41.79</v>
      </c>
      <c r="D58" s="63">
        <v>41.5</v>
      </c>
      <c r="E58" s="58"/>
      <c r="F58" s="129"/>
      <c r="K58" s="1"/>
      <c r="L58" s="1"/>
      <c r="M58" s="1"/>
      <c r="N58" s="1"/>
    </row>
    <row r="59" spans="1:14" s="2" customFormat="1">
      <c r="A59" s="1">
        <v>44</v>
      </c>
      <c r="B59" s="62"/>
      <c r="C59" s="58">
        <v>41.72</v>
      </c>
      <c r="D59" s="63">
        <v>41.62</v>
      </c>
      <c r="E59" s="58"/>
      <c r="F59" s="129"/>
      <c r="K59" s="1"/>
      <c r="L59" s="1"/>
      <c r="M59" s="1"/>
      <c r="N59" s="1"/>
    </row>
    <row r="60" spans="1:14" s="2" customFormat="1">
      <c r="A60" s="1">
        <v>45</v>
      </c>
      <c r="B60" s="62"/>
      <c r="C60" s="58">
        <v>41.52</v>
      </c>
      <c r="D60" s="63">
        <v>41.69</v>
      </c>
      <c r="E60" s="58"/>
      <c r="F60" s="129"/>
      <c r="K60" s="1"/>
      <c r="L60" s="1"/>
      <c r="M60" s="1"/>
      <c r="N60" s="1"/>
    </row>
    <row r="61" spans="1:14" s="2" customFormat="1">
      <c r="A61" s="1">
        <v>46</v>
      </c>
      <c r="B61" s="62"/>
      <c r="C61" s="58">
        <v>41.8</v>
      </c>
      <c r="D61" s="63">
        <v>42.38</v>
      </c>
      <c r="E61" s="58"/>
      <c r="F61" s="129"/>
      <c r="K61" s="1"/>
      <c r="L61" s="1"/>
      <c r="M61" s="1"/>
      <c r="N61" s="1"/>
    </row>
    <row r="62" spans="1:14" s="2" customFormat="1">
      <c r="A62" s="1">
        <v>47</v>
      </c>
      <c r="B62" s="62"/>
      <c r="C62" s="58">
        <v>41.56</v>
      </c>
      <c r="D62" s="63">
        <v>41.56</v>
      </c>
      <c r="E62" s="58"/>
      <c r="F62" s="129"/>
      <c r="K62" s="1"/>
      <c r="L62" s="1"/>
      <c r="M62" s="1"/>
      <c r="N62" s="1"/>
    </row>
    <row r="63" spans="1:14" s="2" customFormat="1">
      <c r="A63" s="1">
        <v>48</v>
      </c>
      <c r="B63" s="59"/>
      <c r="C63" s="58">
        <v>41.73</v>
      </c>
      <c r="D63" s="63">
        <v>41.4</v>
      </c>
      <c r="E63" s="58"/>
      <c r="F63" s="129"/>
      <c r="K63" s="1"/>
      <c r="L63" s="1"/>
      <c r="M63" s="1"/>
      <c r="N63" s="1"/>
    </row>
    <row r="64" spans="1:14" s="2" customFormat="1">
      <c r="A64" s="1">
        <v>49</v>
      </c>
      <c r="B64" s="59"/>
      <c r="C64" s="58">
        <v>41.47</v>
      </c>
      <c r="D64" s="63">
        <v>41.45</v>
      </c>
      <c r="E64" s="58"/>
      <c r="F64" s="129"/>
      <c r="K64" s="1"/>
      <c r="L64" s="1"/>
      <c r="M64" s="1"/>
      <c r="N64" s="1"/>
    </row>
    <row r="65" spans="1:14" s="2" customFormat="1">
      <c r="A65" s="1">
        <v>50</v>
      </c>
      <c r="B65" s="59"/>
      <c r="C65" s="58">
        <v>41.44</v>
      </c>
      <c r="D65" s="63">
        <v>41.49</v>
      </c>
      <c r="E65" s="58"/>
      <c r="F65" s="129"/>
      <c r="K65" s="1"/>
      <c r="L65" s="1"/>
      <c r="M65" s="1"/>
      <c r="N65" s="1"/>
    </row>
    <row r="66" spans="1:14" s="2" customFormat="1">
      <c r="A66" s="1">
        <v>51</v>
      </c>
      <c r="B66" s="59"/>
      <c r="C66" s="58">
        <v>41.57</v>
      </c>
      <c r="D66" s="63"/>
      <c r="E66" s="58"/>
      <c r="F66" s="129"/>
      <c r="K66" s="1"/>
      <c r="L66" s="1"/>
      <c r="M66" s="1"/>
      <c r="N66" s="1"/>
    </row>
    <row r="67" spans="1:14" s="2" customFormat="1">
      <c r="A67" s="1">
        <v>52</v>
      </c>
      <c r="B67" s="59"/>
      <c r="C67" s="58">
        <v>41.59</v>
      </c>
      <c r="D67" s="63"/>
      <c r="E67" s="58"/>
      <c r="F67" s="129"/>
      <c r="K67" s="1"/>
      <c r="L67" s="1"/>
      <c r="M67" s="1"/>
      <c r="N67" s="1"/>
    </row>
    <row r="68" spans="1:14" s="2" customFormat="1">
      <c r="A68" s="1">
        <v>53</v>
      </c>
      <c r="B68" s="59"/>
      <c r="C68" s="58">
        <v>41.7</v>
      </c>
      <c r="D68" s="63"/>
      <c r="E68" s="58"/>
      <c r="F68" s="129"/>
      <c r="K68" s="1"/>
      <c r="L68" s="1"/>
      <c r="M68" s="1"/>
      <c r="N68" s="1"/>
    </row>
    <row r="69" spans="1:14" s="2" customFormat="1">
      <c r="A69" s="1">
        <v>54</v>
      </c>
      <c r="B69" s="59"/>
      <c r="C69" s="58">
        <v>42.15</v>
      </c>
      <c r="D69" s="63"/>
      <c r="E69" s="58"/>
      <c r="F69" s="129"/>
      <c r="K69" s="1"/>
      <c r="L69" s="1"/>
      <c r="M69" s="1"/>
      <c r="N69" s="1"/>
    </row>
    <row r="70" spans="1:14" s="2" customFormat="1">
      <c r="A70" s="1">
        <v>55</v>
      </c>
      <c r="B70" s="59"/>
      <c r="C70" s="58"/>
      <c r="D70" s="63"/>
      <c r="E70" s="58"/>
      <c r="F70" s="129"/>
      <c r="K70" s="1"/>
      <c r="L70" s="1"/>
      <c r="M70" s="1"/>
      <c r="N70" s="1"/>
    </row>
    <row r="71" spans="1:14" s="2" customFormat="1">
      <c r="A71" s="1">
        <v>56</v>
      </c>
      <c r="B71" s="59"/>
      <c r="C71" s="58"/>
      <c r="D71" s="63"/>
      <c r="E71" s="58"/>
      <c r="F71" s="129"/>
      <c r="K71" s="1"/>
      <c r="L71" s="1"/>
      <c r="M71" s="1"/>
      <c r="N71" s="1"/>
    </row>
    <row r="72" spans="1:14" s="2" customFormat="1">
      <c r="A72" s="1">
        <v>57</v>
      </c>
      <c r="B72" s="59"/>
      <c r="C72" s="58"/>
      <c r="D72" s="63"/>
      <c r="E72" s="58"/>
      <c r="F72" s="129"/>
      <c r="K72" s="1"/>
      <c r="L72" s="1"/>
      <c r="M72" s="1"/>
      <c r="N72" s="1"/>
    </row>
    <row r="73" spans="1:14" s="2" customFormat="1">
      <c r="A73" s="1">
        <v>58</v>
      </c>
      <c r="B73" s="59"/>
      <c r="C73" s="58"/>
      <c r="D73" s="63"/>
      <c r="E73" s="58"/>
      <c r="F73" s="129"/>
      <c r="K73" s="1"/>
      <c r="L73" s="1"/>
      <c r="M73" s="1"/>
      <c r="N73" s="1"/>
    </row>
    <row r="74" spans="1:14" s="2" customFormat="1">
      <c r="A74" s="1">
        <v>59</v>
      </c>
      <c r="B74" s="59"/>
      <c r="C74" s="58"/>
      <c r="D74" s="63"/>
      <c r="E74" s="58"/>
      <c r="F74" s="129"/>
      <c r="K74" s="1"/>
      <c r="L74" s="1"/>
      <c r="M74" s="1"/>
      <c r="N74" s="1"/>
    </row>
    <row r="75" spans="1:14" s="2" customFormat="1">
      <c r="A75" s="1">
        <v>60</v>
      </c>
      <c r="B75" s="59"/>
      <c r="C75" s="58"/>
      <c r="D75" s="63"/>
      <c r="E75" s="58"/>
      <c r="F75" s="129"/>
      <c r="K75" s="1"/>
      <c r="L75" s="1"/>
      <c r="M75" s="1"/>
      <c r="N75" s="1"/>
    </row>
    <row r="76" spans="1:14" s="2" customFormat="1">
      <c r="A76" s="1">
        <v>61</v>
      </c>
      <c r="B76" s="59"/>
      <c r="C76" s="58"/>
      <c r="D76" s="63"/>
      <c r="E76" s="58"/>
      <c r="F76" s="129"/>
      <c r="K76" s="1"/>
      <c r="L76" s="1"/>
      <c r="M76" s="1"/>
      <c r="N76" s="1"/>
    </row>
    <row r="77" spans="1:14" s="2" customFormat="1">
      <c r="A77" s="1">
        <v>62</v>
      </c>
      <c r="B77" s="59"/>
      <c r="C77" s="58"/>
      <c r="D77" s="63"/>
      <c r="E77" s="58"/>
      <c r="F77" s="129"/>
      <c r="K77" s="1"/>
      <c r="L77" s="1"/>
      <c r="M77" s="1"/>
      <c r="N77" s="1"/>
    </row>
    <row r="78" spans="1:14" s="2" customFormat="1">
      <c r="A78" s="1">
        <v>63</v>
      </c>
      <c r="B78" s="59"/>
      <c r="C78" s="58"/>
      <c r="D78" s="63"/>
      <c r="E78" s="58"/>
      <c r="F78" s="129"/>
      <c r="K78" s="1"/>
      <c r="L78" s="1"/>
      <c r="M78" s="1"/>
      <c r="N78" s="1"/>
    </row>
    <row r="79" spans="1:14" s="2" customFormat="1">
      <c r="A79" s="1">
        <v>64</v>
      </c>
      <c r="B79" s="59"/>
      <c r="C79" s="58"/>
      <c r="D79" s="63"/>
      <c r="E79" s="58"/>
      <c r="F79" s="129"/>
      <c r="K79" s="1"/>
      <c r="L79" s="1"/>
      <c r="M79" s="1"/>
      <c r="N79" s="1"/>
    </row>
    <row r="80" spans="1:14" s="2" customFormat="1">
      <c r="A80" s="1">
        <v>65</v>
      </c>
      <c r="B80" s="59"/>
      <c r="C80" s="58"/>
      <c r="D80" s="63"/>
      <c r="E80" s="58"/>
      <c r="F80" s="129"/>
      <c r="K80" s="1"/>
      <c r="L80" s="1"/>
      <c r="M80" s="1"/>
      <c r="N80" s="1"/>
    </row>
    <row r="81" spans="1:6">
      <c r="A81" s="1">
        <v>66</v>
      </c>
      <c r="B81" s="59"/>
      <c r="C81" s="58"/>
      <c r="D81" s="58"/>
      <c r="E81" s="58"/>
      <c r="F81" s="129"/>
    </row>
    <row r="82" spans="1:6">
      <c r="A82" s="1">
        <v>67</v>
      </c>
      <c r="B82" s="59"/>
      <c r="C82" s="58"/>
      <c r="D82" s="58"/>
      <c r="E82" s="58"/>
      <c r="F82" s="129"/>
    </row>
    <row r="83" spans="1:6">
      <c r="A83" s="1">
        <v>68</v>
      </c>
      <c r="B83" s="59"/>
      <c r="C83" s="58"/>
      <c r="D83" s="58"/>
      <c r="E83" s="58"/>
      <c r="F83" s="129"/>
    </row>
    <row r="84" spans="1:6">
      <c r="A84" s="1">
        <v>69</v>
      </c>
      <c r="B84" s="59"/>
      <c r="C84" s="58"/>
      <c r="D84" s="58"/>
      <c r="E84" s="58"/>
      <c r="F84" s="129"/>
    </row>
    <row r="85" spans="1:6">
      <c r="A85" s="1">
        <v>70</v>
      </c>
      <c r="B85" s="59"/>
      <c r="C85" s="58"/>
      <c r="D85" s="58"/>
      <c r="E85" s="58"/>
      <c r="F85" s="129"/>
    </row>
    <row r="86" spans="1:6">
      <c r="A86" s="1">
        <v>71</v>
      </c>
      <c r="B86" s="59"/>
      <c r="C86" s="58"/>
      <c r="D86" s="58"/>
      <c r="E86" s="58"/>
      <c r="F86" s="129"/>
    </row>
    <row r="87" spans="1:6">
      <c r="A87" s="1">
        <v>72</v>
      </c>
      <c r="B87" s="59"/>
      <c r="C87" s="58"/>
      <c r="D87" s="58"/>
      <c r="E87" s="58"/>
      <c r="F87" s="129"/>
    </row>
    <row r="88" spans="1:6">
      <c r="A88" s="1">
        <v>73</v>
      </c>
      <c r="B88" s="59"/>
      <c r="C88" s="58"/>
      <c r="D88" s="58"/>
      <c r="E88" s="58"/>
      <c r="F88" s="129"/>
    </row>
    <row r="89" spans="1:6">
      <c r="A89" s="1">
        <v>74</v>
      </c>
      <c r="B89" s="59"/>
      <c r="C89" s="58"/>
      <c r="D89" s="58"/>
      <c r="E89" s="58"/>
      <c r="F89" s="129"/>
    </row>
    <row r="90" spans="1:6">
      <c r="A90" s="1">
        <v>75</v>
      </c>
      <c r="B90" s="59"/>
      <c r="C90" s="58"/>
      <c r="D90" s="58"/>
      <c r="E90" s="58"/>
      <c r="F90" s="129"/>
    </row>
    <row r="91" spans="1:6">
      <c r="A91" s="1">
        <v>76</v>
      </c>
      <c r="B91" s="59"/>
      <c r="C91" s="58"/>
      <c r="D91" s="58"/>
      <c r="E91" s="58"/>
      <c r="F91" s="129"/>
    </row>
    <row r="92" spans="1:6">
      <c r="A92" s="1">
        <v>77</v>
      </c>
      <c r="B92" s="59"/>
      <c r="C92" s="58"/>
      <c r="D92" s="58"/>
      <c r="E92" s="58"/>
      <c r="F92" s="129"/>
    </row>
    <row r="93" spans="1:6">
      <c r="A93" s="1">
        <v>78</v>
      </c>
      <c r="B93" s="59"/>
      <c r="C93" s="58"/>
      <c r="D93" s="58"/>
      <c r="E93" s="58"/>
      <c r="F93" s="129"/>
    </row>
    <row r="94" spans="1:6">
      <c r="A94" s="1">
        <v>79</v>
      </c>
      <c r="B94" s="59"/>
      <c r="C94" s="58"/>
      <c r="D94" s="58"/>
      <c r="E94" s="58"/>
      <c r="F94" s="129"/>
    </row>
    <row r="95" spans="1:6">
      <c r="A95" s="1">
        <v>80</v>
      </c>
      <c r="B95" s="59"/>
      <c r="C95" s="58"/>
      <c r="D95" s="58"/>
      <c r="E95" s="58"/>
      <c r="F95" s="129"/>
    </row>
    <row r="96" spans="1:6">
      <c r="A96" s="1">
        <v>81</v>
      </c>
      <c r="B96" s="59"/>
      <c r="C96" s="58"/>
      <c r="D96" s="58"/>
      <c r="E96" s="58"/>
      <c r="F96" s="129"/>
    </row>
    <row r="97" spans="2:6">
      <c r="B97" s="130"/>
      <c r="C97" s="127"/>
      <c r="D97" s="127"/>
      <c r="E97" s="127"/>
      <c r="F97" s="129"/>
    </row>
    <row r="98" spans="2:6">
      <c r="B98" s="130"/>
      <c r="C98" s="127"/>
      <c r="D98" s="127"/>
      <c r="E98" s="127"/>
      <c r="F98" s="129"/>
    </row>
    <row r="99" spans="2:6">
      <c r="B99" s="130"/>
      <c r="C99" s="127"/>
      <c r="D99" s="127"/>
      <c r="E99" s="127"/>
      <c r="F99" s="129"/>
    </row>
    <row r="100" spans="2:6">
      <c r="B100" s="130"/>
      <c r="C100" s="127"/>
      <c r="D100" s="127"/>
      <c r="E100" s="127"/>
      <c r="F100" s="129"/>
    </row>
    <row r="101" spans="2:6">
      <c r="B101" s="130"/>
      <c r="C101" s="127"/>
      <c r="D101" s="127"/>
      <c r="E101" s="127"/>
      <c r="F101" s="129"/>
    </row>
    <row r="102" spans="2:6">
      <c r="B102" s="130"/>
      <c r="C102" s="127"/>
      <c r="D102" s="127"/>
      <c r="E102" s="127"/>
      <c r="F102" s="129"/>
    </row>
    <row r="103" spans="2:6">
      <c r="B103" s="130"/>
      <c r="C103" s="127"/>
      <c r="D103" s="127"/>
      <c r="E103" s="127"/>
      <c r="F103" s="129"/>
    </row>
    <row r="104" spans="2:6">
      <c r="B104" s="130"/>
      <c r="C104" s="127"/>
      <c r="D104" s="127"/>
      <c r="E104" s="127"/>
      <c r="F104" s="129"/>
    </row>
    <row r="105" spans="2:6">
      <c r="B105" s="130"/>
      <c r="C105" s="127"/>
      <c r="D105" s="127"/>
      <c r="E105" s="127"/>
      <c r="F105" s="129"/>
    </row>
    <row r="106" spans="2:6">
      <c r="B106" s="130"/>
      <c r="C106" s="127"/>
      <c r="D106" s="127"/>
      <c r="E106" s="127"/>
      <c r="F106" s="129"/>
    </row>
    <row r="107" spans="2:6">
      <c r="B107" s="130"/>
      <c r="C107" s="127"/>
      <c r="D107" s="127"/>
      <c r="E107" s="127"/>
      <c r="F107" s="129"/>
    </row>
    <row r="108" spans="2:6">
      <c r="B108" s="130"/>
      <c r="C108" s="127"/>
      <c r="D108" s="127"/>
      <c r="E108" s="127"/>
      <c r="F108" s="129"/>
    </row>
    <row r="109" spans="2:6">
      <c r="B109" s="130"/>
      <c r="C109" s="127"/>
      <c r="D109" s="127"/>
      <c r="E109" s="127"/>
      <c r="F109" s="129"/>
    </row>
    <row r="110" spans="2:6" ht="15.75" thickBot="1">
      <c r="B110" s="131"/>
      <c r="C110" s="132"/>
      <c r="D110" s="132"/>
      <c r="E110" s="132"/>
      <c r="F110" s="133"/>
    </row>
  </sheetData>
  <mergeCells count="9">
    <mergeCell ref="A2:L2"/>
    <mergeCell ref="A4:L4"/>
    <mergeCell ref="A6:A7"/>
    <mergeCell ref="B6:B7"/>
    <mergeCell ref="C6:C7"/>
    <mergeCell ref="D6:D7"/>
    <mergeCell ref="E6:H6"/>
    <mergeCell ref="I6:I7"/>
    <mergeCell ref="J6:J7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>
  <dimension ref="A2:N110"/>
  <sheetViews>
    <sheetView topLeftCell="A7" zoomScale="75" zoomScaleNormal="75" zoomScalePageLayoutView="75" workbookViewId="0">
      <selection activeCell="G13" sqref="G13"/>
    </sheetView>
  </sheetViews>
  <sheetFormatPr defaultColWidth="8.85546875" defaultRowHeight="15"/>
  <cols>
    <col min="1" max="1" width="8.7109375" style="1" customWidth="1"/>
    <col min="2" max="2" width="9.42578125" style="1" customWidth="1"/>
    <col min="3" max="5" width="9.42578125" style="2" customWidth="1"/>
    <col min="6" max="6" width="11.28515625" style="2" customWidth="1"/>
    <col min="7" max="7" width="12.85546875" style="2" customWidth="1"/>
    <col min="8" max="8" width="13.42578125" style="2" customWidth="1"/>
    <col min="9" max="9" width="13" style="2" customWidth="1"/>
    <col min="10" max="10" width="12" style="2" customWidth="1"/>
    <col min="11" max="11" width="11.42578125" style="1" customWidth="1"/>
    <col min="12" max="12" width="22.28515625" style="1" customWidth="1"/>
    <col min="13" max="16384" width="8.85546875" style="1"/>
  </cols>
  <sheetData>
    <row r="2" spans="1:14" ht="18.75">
      <c r="A2" s="106" t="s">
        <v>120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</row>
    <row r="3" spans="1:14" ht="7.5" customHeight="1"/>
    <row r="4" spans="1:14" ht="18.75">
      <c r="A4" s="107" t="s">
        <v>59</v>
      </c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</row>
    <row r="5" spans="1:14" ht="7.5" customHeight="1" thickBot="1"/>
    <row r="6" spans="1:14" s="2" customFormat="1" ht="20.25" customHeight="1">
      <c r="A6" s="108" t="s">
        <v>14</v>
      </c>
      <c r="B6" s="110" t="s">
        <v>15</v>
      </c>
      <c r="C6" s="112" t="s">
        <v>16</v>
      </c>
      <c r="D6" s="114" t="s">
        <v>17</v>
      </c>
      <c r="E6" s="116" t="s">
        <v>18</v>
      </c>
      <c r="F6" s="117"/>
      <c r="G6" s="117"/>
      <c r="H6" s="118"/>
      <c r="I6" s="119" t="s">
        <v>19</v>
      </c>
      <c r="J6" s="119" t="s">
        <v>20</v>
      </c>
      <c r="K6" s="65"/>
      <c r="L6" s="66"/>
    </row>
    <row r="7" spans="1:14" s="2" customFormat="1" ht="27.75" customHeight="1" thickBot="1">
      <c r="A7" s="109"/>
      <c r="B7" s="111"/>
      <c r="C7" s="113"/>
      <c r="D7" s="115"/>
      <c r="E7" s="81" t="s">
        <v>21</v>
      </c>
      <c r="F7" s="81" t="s">
        <v>22</v>
      </c>
      <c r="G7" s="81" t="s">
        <v>23</v>
      </c>
      <c r="H7" s="81" t="s">
        <v>1</v>
      </c>
      <c r="I7" s="120"/>
      <c r="J7" s="120"/>
      <c r="K7" s="82" t="s">
        <v>24</v>
      </c>
      <c r="L7" s="83" t="s">
        <v>25</v>
      </c>
    </row>
    <row r="8" spans="1:14" s="3" customFormat="1" ht="30" customHeight="1" thickBot="1">
      <c r="A8" s="138">
        <v>1</v>
      </c>
      <c r="B8" s="139" t="s">
        <v>38</v>
      </c>
      <c r="C8" s="140">
        <f>COUNTA(B16:B110)+1</f>
        <v>43</v>
      </c>
      <c r="D8" s="161">
        <f>C8</f>
        <v>43</v>
      </c>
      <c r="E8" s="11">
        <f>MIN(B16:B111)</f>
        <v>40.909999999999997</v>
      </c>
      <c r="F8" s="142">
        <f>AVERAGE(B16:B111)</f>
        <v>41.661666666666669</v>
      </c>
      <c r="G8" s="143">
        <v>1</v>
      </c>
      <c r="H8" s="144">
        <f>F8-E8</f>
        <v>0.75166666666667226</v>
      </c>
      <c r="I8" s="145">
        <v>2.0787037037037038E-2</v>
      </c>
      <c r="J8" s="146">
        <f>I8</f>
        <v>2.0787037037037038E-2</v>
      </c>
      <c r="K8" s="147" t="s">
        <v>79</v>
      </c>
      <c r="L8" s="148"/>
      <c r="M8" s="16"/>
      <c r="N8" s="16"/>
    </row>
    <row r="9" spans="1:14" s="3" customFormat="1" ht="30" customHeight="1">
      <c r="A9" s="67">
        <v>2</v>
      </c>
      <c r="B9" s="20" t="s">
        <v>44</v>
      </c>
      <c r="C9" s="84">
        <f>COUNTA(B16:C110)+2</f>
        <v>87</v>
      </c>
      <c r="D9" s="79">
        <f>C9-C8</f>
        <v>44</v>
      </c>
      <c r="E9" s="80">
        <f>MIN(C16:C111)</f>
        <v>41.32</v>
      </c>
      <c r="F9" s="12">
        <f>AVERAGE(C16:C111)</f>
        <v>41.893953488372098</v>
      </c>
      <c r="G9" s="13">
        <v>1</v>
      </c>
      <c r="H9" s="14">
        <f t="shared" ref="H9:H12" si="0">F9-E9</f>
        <v>0.57395348837209781</v>
      </c>
      <c r="I9" s="36">
        <v>4.3240740740740739E-2</v>
      </c>
      <c r="J9" s="15">
        <f>I9-I8</f>
        <v>2.2453703703703701E-2</v>
      </c>
      <c r="K9" s="37" t="s">
        <v>93</v>
      </c>
      <c r="L9" s="68"/>
      <c r="M9" s="16"/>
      <c r="N9" s="16"/>
    </row>
    <row r="10" spans="1:14" s="3" customFormat="1" ht="30" customHeight="1">
      <c r="A10" s="67">
        <v>3</v>
      </c>
      <c r="B10" s="20" t="s">
        <v>42</v>
      </c>
      <c r="C10" s="84">
        <f>COUNTA(B16:D110)+3</f>
        <v>135</v>
      </c>
      <c r="D10" s="134">
        <f>C10-C9</f>
        <v>48</v>
      </c>
      <c r="E10" s="35">
        <f>MIN(D16:D111)</f>
        <v>41.46</v>
      </c>
      <c r="F10" s="12">
        <f>AVERAGE(D16:D111)</f>
        <v>41.812127659574479</v>
      </c>
      <c r="G10" s="13">
        <v>3</v>
      </c>
      <c r="H10" s="14">
        <f t="shared" si="0"/>
        <v>0.352127659574478</v>
      </c>
      <c r="I10" s="36">
        <v>6.7604166666666674E-2</v>
      </c>
      <c r="J10" s="15">
        <f t="shared" ref="J10:J12" si="1">I10-I9</f>
        <v>2.4363425925925934E-2</v>
      </c>
      <c r="K10" s="37" t="s">
        <v>100</v>
      </c>
      <c r="L10" s="68"/>
      <c r="M10" s="78"/>
      <c r="N10" s="16"/>
    </row>
    <row r="11" spans="1:14" s="3" customFormat="1" ht="30" customHeight="1">
      <c r="A11" s="121">
        <v>4</v>
      </c>
      <c r="B11" s="122" t="s">
        <v>47</v>
      </c>
      <c r="C11" s="84">
        <f>COUNTA(B16:E110)+4</f>
        <v>168</v>
      </c>
      <c r="D11" s="134">
        <f>C11-C10</f>
        <v>33</v>
      </c>
      <c r="E11" s="35">
        <f>MIN(E16:E111)</f>
        <v>41.35</v>
      </c>
      <c r="F11" s="152">
        <f>AVERAGE(E16:E111)</f>
        <v>41.791249999999998</v>
      </c>
      <c r="G11" s="123">
        <v>1</v>
      </c>
      <c r="H11" s="14">
        <f t="shared" si="0"/>
        <v>0.44124999999999659</v>
      </c>
      <c r="I11" s="124">
        <v>8.5370370370370374E-2</v>
      </c>
      <c r="J11" s="15">
        <f>I11-I10</f>
        <v>1.7766203703703701E-2</v>
      </c>
      <c r="K11" s="125" t="s">
        <v>113</v>
      </c>
      <c r="L11" s="126"/>
      <c r="M11" s="78"/>
      <c r="N11" s="16"/>
    </row>
    <row r="12" spans="1:14" s="3" customFormat="1" ht="30" customHeight="1" thickBot="1">
      <c r="A12" s="69" t="s">
        <v>26</v>
      </c>
      <c r="B12" s="70" t="s">
        <v>42</v>
      </c>
      <c r="C12" s="149">
        <f>COUNTA(B16:F110)+4</f>
        <v>205</v>
      </c>
      <c r="D12" s="86">
        <f>C12-C11</f>
        <v>37</v>
      </c>
      <c r="E12" s="150">
        <f>MIN(F16:F111)</f>
        <v>41.4</v>
      </c>
      <c r="F12" s="151">
        <f>AVERAGE(F16:F111)</f>
        <v>41.831621621621629</v>
      </c>
      <c r="G12" s="72">
        <v>2</v>
      </c>
      <c r="H12" s="73">
        <f t="shared" si="0"/>
        <v>0.43162162162163042</v>
      </c>
      <c r="I12" s="74">
        <v>0.10436342592592592</v>
      </c>
      <c r="J12" s="75">
        <f t="shared" si="1"/>
        <v>1.8993055555555541E-2</v>
      </c>
      <c r="K12" s="76"/>
      <c r="L12" s="77"/>
    </row>
    <row r="13" spans="1:14" s="3" customFormat="1" ht="30" customHeight="1" thickBot="1">
      <c r="A13" s="64"/>
      <c r="B13" s="19"/>
      <c r="C13" s="19"/>
      <c r="D13" s="19"/>
      <c r="E13" s="135">
        <f>MIN(B16:E111)</f>
        <v>40.909999999999997</v>
      </c>
      <c r="F13" s="136">
        <f>AVERAGE(B16:E111)</f>
        <v>41.790975609756075</v>
      </c>
      <c r="G13" s="136"/>
      <c r="H13" s="137">
        <f>AVERAGE(H8:H12)</f>
        <v>0.51012388724697499</v>
      </c>
      <c r="I13" s="19"/>
      <c r="J13" s="19"/>
      <c r="K13" s="18"/>
      <c r="L13" s="18"/>
    </row>
    <row r="15" spans="1:14" ht="15.75" thickBot="1">
      <c r="B15" s="2" t="str">
        <f>B8</f>
        <v>9</v>
      </c>
      <c r="C15" s="2" t="str">
        <f>B9</f>
        <v>69</v>
      </c>
      <c r="D15" s="2" t="str">
        <f>B10</f>
        <v>4</v>
      </c>
      <c r="E15" s="2" t="str">
        <f>B11</f>
        <v>2</v>
      </c>
      <c r="F15" s="2" t="str">
        <f>B12</f>
        <v>4</v>
      </c>
    </row>
    <row r="16" spans="1:14">
      <c r="A16" s="1">
        <v>1</v>
      </c>
      <c r="B16" s="60">
        <v>42.67</v>
      </c>
      <c r="C16" s="61">
        <v>42.91</v>
      </c>
      <c r="D16" s="61">
        <v>42.97</v>
      </c>
      <c r="E16" s="61">
        <v>42.63</v>
      </c>
      <c r="F16" s="128">
        <v>44.13</v>
      </c>
      <c r="K16" s="2"/>
      <c r="L16" s="2"/>
    </row>
    <row r="17" spans="1:14">
      <c r="A17" s="1">
        <v>2</v>
      </c>
      <c r="B17" s="62">
        <v>41.67</v>
      </c>
      <c r="C17" s="63">
        <v>42.28</v>
      </c>
      <c r="D17" s="63">
        <v>41.75</v>
      </c>
      <c r="E17" s="63">
        <v>41.67</v>
      </c>
      <c r="F17" s="129">
        <v>41.79</v>
      </c>
      <c r="K17" s="3"/>
      <c r="L17" s="3"/>
    </row>
    <row r="18" spans="1:14">
      <c r="A18" s="1">
        <v>3</v>
      </c>
      <c r="B18" s="62">
        <v>43.58</v>
      </c>
      <c r="C18" s="63">
        <v>41.48</v>
      </c>
      <c r="D18" s="63">
        <v>41.75</v>
      </c>
      <c r="E18" s="63">
        <v>41.54</v>
      </c>
      <c r="F18" s="129">
        <v>41.67</v>
      </c>
      <c r="K18" s="3"/>
      <c r="L18" s="3"/>
    </row>
    <row r="19" spans="1:14">
      <c r="A19" s="1">
        <v>4</v>
      </c>
      <c r="B19" s="62">
        <v>41.89</v>
      </c>
      <c r="C19" s="63">
        <v>41.55</v>
      </c>
      <c r="D19" s="63">
        <v>41.56</v>
      </c>
      <c r="E19" s="63">
        <v>41.74</v>
      </c>
      <c r="F19" s="129">
        <v>41.77</v>
      </c>
      <c r="K19" s="3"/>
      <c r="L19" s="3"/>
    </row>
    <row r="20" spans="1:14">
      <c r="A20" s="1">
        <v>5</v>
      </c>
      <c r="B20" s="62">
        <v>42.6</v>
      </c>
      <c r="C20" s="63">
        <v>41.56</v>
      </c>
      <c r="D20" s="63">
        <v>41.77</v>
      </c>
      <c r="E20" s="63">
        <v>41.68</v>
      </c>
      <c r="F20" s="129">
        <v>42.08</v>
      </c>
    </row>
    <row r="21" spans="1:14">
      <c r="A21" s="1">
        <v>6</v>
      </c>
      <c r="B21" s="62">
        <v>41.37</v>
      </c>
      <c r="C21" s="63">
        <v>41.58</v>
      </c>
      <c r="D21" s="63">
        <v>41.87</v>
      </c>
      <c r="E21" s="63">
        <v>41.51</v>
      </c>
      <c r="F21" s="129">
        <v>41.85</v>
      </c>
    </row>
    <row r="22" spans="1:14">
      <c r="A22" s="1">
        <v>7</v>
      </c>
      <c r="B22" s="62">
        <v>41.37</v>
      </c>
      <c r="C22" s="63">
        <v>41.57</v>
      </c>
      <c r="D22" s="63">
        <v>42.32</v>
      </c>
      <c r="E22" s="63">
        <v>41.62</v>
      </c>
      <c r="F22" s="129">
        <v>41.97</v>
      </c>
    </row>
    <row r="23" spans="1:14">
      <c r="A23" s="1">
        <v>8</v>
      </c>
      <c r="B23" s="62">
        <v>42.16</v>
      </c>
      <c r="C23" s="63">
        <v>41.56</v>
      </c>
      <c r="D23" s="63">
        <v>41.71</v>
      </c>
      <c r="E23" s="63">
        <v>41.35</v>
      </c>
      <c r="F23" s="129">
        <v>41.81</v>
      </c>
    </row>
    <row r="24" spans="1:14">
      <c r="A24" s="1">
        <v>9</v>
      </c>
      <c r="B24" s="62">
        <v>41.36</v>
      </c>
      <c r="C24" s="63">
        <v>41.74</v>
      </c>
      <c r="D24" s="63">
        <v>41.66</v>
      </c>
      <c r="E24" s="63">
        <v>41.97</v>
      </c>
      <c r="F24" s="129">
        <v>41.92</v>
      </c>
    </row>
    <row r="25" spans="1:14">
      <c r="A25" s="1">
        <v>10</v>
      </c>
      <c r="B25" s="62">
        <v>41.24</v>
      </c>
      <c r="C25" s="63">
        <v>41.63</v>
      </c>
      <c r="D25" s="63">
        <v>41.64</v>
      </c>
      <c r="E25" s="63">
        <v>41.44</v>
      </c>
      <c r="F25" s="129">
        <v>41.83</v>
      </c>
    </row>
    <row r="26" spans="1:14">
      <c r="A26" s="1">
        <v>11</v>
      </c>
      <c r="B26" s="62">
        <v>41.32</v>
      </c>
      <c r="C26" s="63">
        <v>41.64</v>
      </c>
      <c r="D26" s="63">
        <v>41.88</v>
      </c>
      <c r="E26" s="63">
        <v>41.76</v>
      </c>
      <c r="F26" s="129">
        <v>41.64</v>
      </c>
    </row>
    <row r="27" spans="1:14">
      <c r="A27" s="1">
        <v>12</v>
      </c>
      <c r="B27" s="62">
        <v>40.909999999999997</v>
      </c>
      <c r="C27" s="63">
        <v>41.61</v>
      </c>
      <c r="D27" s="63">
        <v>42.3</v>
      </c>
      <c r="E27" s="63">
        <v>41.58</v>
      </c>
      <c r="F27" s="129">
        <v>41.74</v>
      </c>
    </row>
    <row r="28" spans="1:14">
      <c r="A28" s="1">
        <v>13</v>
      </c>
      <c r="B28" s="62">
        <v>40.950000000000003</v>
      </c>
      <c r="C28" s="63">
        <v>41.66</v>
      </c>
      <c r="D28" s="63">
        <v>41.84</v>
      </c>
      <c r="E28" s="63">
        <v>41.49</v>
      </c>
      <c r="F28" s="129">
        <v>41.65</v>
      </c>
    </row>
    <row r="29" spans="1:14">
      <c r="A29" s="1">
        <v>14</v>
      </c>
      <c r="B29" s="62">
        <v>41.07</v>
      </c>
      <c r="C29" s="63">
        <v>42.44</v>
      </c>
      <c r="D29" s="63">
        <v>42.12</v>
      </c>
      <c r="E29" s="63">
        <v>41.63</v>
      </c>
      <c r="F29" s="129">
        <v>42.42</v>
      </c>
    </row>
    <row r="30" spans="1:14" s="2" customFormat="1">
      <c r="A30" s="1">
        <v>15</v>
      </c>
      <c r="B30" s="62">
        <v>41.03</v>
      </c>
      <c r="C30" s="63">
        <v>41.65</v>
      </c>
      <c r="D30" s="63">
        <v>41.72</v>
      </c>
      <c r="E30" s="63">
        <v>41.7</v>
      </c>
      <c r="F30" s="129">
        <v>41.78</v>
      </c>
      <c r="K30" s="1"/>
      <c r="L30" s="1"/>
      <c r="M30" s="1"/>
      <c r="N30" s="1"/>
    </row>
    <row r="31" spans="1:14" s="2" customFormat="1">
      <c r="A31" s="1">
        <v>16</v>
      </c>
      <c r="B31" s="62">
        <v>41.27</v>
      </c>
      <c r="C31" s="63">
        <v>41.68</v>
      </c>
      <c r="D31" s="63">
        <v>41.71</v>
      </c>
      <c r="E31" s="63">
        <v>41.68</v>
      </c>
      <c r="F31" s="129">
        <v>41.57</v>
      </c>
      <c r="K31" s="1"/>
      <c r="L31" s="1"/>
      <c r="M31" s="1"/>
      <c r="N31" s="1"/>
    </row>
    <row r="32" spans="1:14" s="2" customFormat="1">
      <c r="A32" s="1">
        <v>17</v>
      </c>
      <c r="B32" s="62">
        <v>42.33</v>
      </c>
      <c r="C32" s="63">
        <v>41.75</v>
      </c>
      <c r="D32" s="63">
        <v>41.74</v>
      </c>
      <c r="E32" s="63">
        <v>41.43</v>
      </c>
      <c r="F32" s="129">
        <v>42.28</v>
      </c>
      <c r="K32" s="1"/>
      <c r="L32" s="1"/>
      <c r="M32" s="1"/>
      <c r="N32" s="1"/>
    </row>
    <row r="33" spans="1:14" s="2" customFormat="1">
      <c r="A33" s="1">
        <v>18</v>
      </c>
      <c r="B33" s="62">
        <v>41.36</v>
      </c>
      <c r="C33" s="63">
        <v>42.07</v>
      </c>
      <c r="D33" s="63">
        <v>41.49</v>
      </c>
      <c r="E33" s="63">
        <v>41.84</v>
      </c>
      <c r="F33" s="129">
        <v>41.71</v>
      </c>
      <c r="K33" s="1"/>
      <c r="L33" s="1"/>
      <c r="M33" s="1"/>
      <c r="N33" s="1"/>
    </row>
    <row r="34" spans="1:14" s="2" customFormat="1">
      <c r="A34" s="1">
        <v>19</v>
      </c>
      <c r="B34" s="62">
        <v>41.42</v>
      </c>
      <c r="C34" s="63">
        <v>41.67</v>
      </c>
      <c r="D34" s="63">
        <v>41.62</v>
      </c>
      <c r="E34" s="63">
        <v>41.61</v>
      </c>
      <c r="F34" s="129">
        <v>41.77</v>
      </c>
      <c r="K34" s="1"/>
      <c r="L34" s="1"/>
      <c r="M34" s="1"/>
      <c r="N34" s="1"/>
    </row>
    <row r="35" spans="1:14" s="2" customFormat="1">
      <c r="A35" s="1">
        <v>20</v>
      </c>
      <c r="B35" s="62">
        <v>42.33</v>
      </c>
      <c r="C35" s="63">
        <v>41.7</v>
      </c>
      <c r="D35" s="63">
        <v>41.69</v>
      </c>
      <c r="E35" s="63">
        <v>41.72</v>
      </c>
      <c r="F35" s="129">
        <v>41.64</v>
      </c>
      <c r="K35" s="1"/>
      <c r="L35" s="1"/>
      <c r="M35" s="1"/>
      <c r="N35" s="1"/>
    </row>
    <row r="36" spans="1:14" s="2" customFormat="1">
      <c r="A36" s="1">
        <v>21</v>
      </c>
      <c r="B36" s="62">
        <v>41.46</v>
      </c>
      <c r="C36" s="63">
        <v>41.69</v>
      </c>
      <c r="D36" s="63">
        <v>41.68</v>
      </c>
      <c r="E36" s="63">
        <v>41.96</v>
      </c>
      <c r="F36" s="129">
        <v>41.6</v>
      </c>
      <c r="K36" s="1"/>
      <c r="L36" s="1"/>
      <c r="M36" s="1"/>
      <c r="N36" s="1"/>
    </row>
    <row r="37" spans="1:14" s="2" customFormat="1">
      <c r="A37" s="1">
        <v>22</v>
      </c>
      <c r="B37" s="62">
        <v>42.21</v>
      </c>
      <c r="C37" s="63">
        <v>41.58</v>
      </c>
      <c r="D37" s="63">
        <v>41.87</v>
      </c>
      <c r="E37" s="63">
        <v>42.45</v>
      </c>
      <c r="F37" s="129">
        <v>41.74</v>
      </c>
      <c r="K37" s="1"/>
      <c r="L37" s="1"/>
      <c r="M37" s="1"/>
      <c r="N37" s="1"/>
    </row>
    <row r="38" spans="1:14" s="2" customFormat="1">
      <c r="A38" s="1">
        <v>23</v>
      </c>
      <c r="B38" s="62">
        <v>42.1</v>
      </c>
      <c r="C38" s="58">
        <v>41.41</v>
      </c>
      <c r="D38" s="63">
        <v>41.85</v>
      </c>
      <c r="E38" s="63">
        <v>41.95</v>
      </c>
      <c r="F38" s="129">
        <v>41.61</v>
      </c>
      <c r="K38" s="1"/>
      <c r="L38" s="1"/>
      <c r="M38" s="1"/>
      <c r="N38" s="1"/>
    </row>
    <row r="39" spans="1:14" s="2" customFormat="1">
      <c r="A39" s="1">
        <v>24</v>
      </c>
      <c r="B39" s="62">
        <v>43.02</v>
      </c>
      <c r="C39" s="58">
        <v>41.76</v>
      </c>
      <c r="D39" s="63">
        <v>41.67</v>
      </c>
      <c r="E39" s="63">
        <v>41.88</v>
      </c>
      <c r="F39" s="129">
        <v>41.49</v>
      </c>
      <c r="K39" s="1"/>
      <c r="L39" s="1"/>
      <c r="M39" s="1"/>
      <c r="N39" s="1"/>
    </row>
    <row r="40" spans="1:14" s="2" customFormat="1">
      <c r="A40" s="1">
        <v>25</v>
      </c>
      <c r="B40" s="62">
        <v>41.25</v>
      </c>
      <c r="C40" s="58">
        <v>42.5</v>
      </c>
      <c r="D40" s="63">
        <v>41.6</v>
      </c>
      <c r="E40" s="63">
        <v>42.3</v>
      </c>
      <c r="F40" s="129">
        <v>41.4</v>
      </c>
      <c r="K40" s="1"/>
      <c r="L40" s="1"/>
      <c r="M40" s="1"/>
      <c r="N40" s="1"/>
    </row>
    <row r="41" spans="1:14" s="2" customFormat="1">
      <c r="A41" s="1">
        <v>26</v>
      </c>
      <c r="B41" s="62">
        <v>41.12</v>
      </c>
      <c r="C41" s="58">
        <v>41.77</v>
      </c>
      <c r="D41" s="63">
        <v>41.69</v>
      </c>
      <c r="E41" s="63">
        <v>41.76</v>
      </c>
      <c r="F41" s="129">
        <v>41.76</v>
      </c>
      <c r="K41" s="1"/>
      <c r="L41" s="1"/>
      <c r="M41" s="1"/>
      <c r="N41" s="1"/>
    </row>
    <row r="42" spans="1:14" s="2" customFormat="1">
      <c r="A42" s="1">
        <v>27</v>
      </c>
      <c r="B42" s="62">
        <v>41.28</v>
      </c>
      <c r="C42" s="58">
        <v>41.96</v>
      </c>
      <c r="D42" s="63">
        <v>41.72</v>
      </c>
      <c r="E42" s="63">
        <v>41.71</v>
      </c>
      <c r="F42" s="129">
        <v>41.42</v>
      </c>
      <c r="K42" s="1"/>
      <c r="L42" s="1"/>
      <c r="M42" s="1"/>
      <c r="N42" s="1"/>
    </row>
    <row r="43" spans="1:14" s="2" customFormat="1">
      <c r="A43" s="1">
        <v>28</v>
      </c>
      <c r="B43" s="62">
        <v>42.93</v>
      </c>
      <c r="C43" s="58">
        <v>41.9</v>
      </c>
      <c r="D43" s="63">
        <v>41.91</v>
      </c>
      <c r="E43" s="63">
        <v>41.81</v>
      </c>
      <c r="F43" s="129">
        <v>41.65</v>
      </c>
      <c r="K43" s="1"/>
      <c r="L43" s="1"/>
      <c r="M43" s="1"/>
      <c r="N43" s="1"/>
    </row>
    <row r="44" spans="1:14" s="2" customFormat="1">
      <c r="A44" s="1">
        <v>29</v>
      </c>
      <c r="B44" s="62">
        <v>41.35</v>
      </c>
      <c r="C44" s="58">
        <v>42.26</v>
      </c>
      <c r="D44" s="63">
        <v>41.46</v>
      </c>
      <c r="E44" s="63">
        <v>41.86</v>
      </c>
      <c r="F44" s="129">
        <v>41.52</v>
      </c>
      <c r="K44" s="1"/>
      <c r="L44" s="1"/>
      <c r="M44" s="1"/>
      <c r="N44" s="1"/>
    </row>
    <row r="45" spans="1:14" s="2" customFormat="1">
      <c r="A45" s="1">
        <v>30</v>
      </c>
      <c r="B45" s="62">
        <v>41.14</v>
      </c>
      <c r="C45" s="58">
        <v>42.17</v>
      </c>
      <c r="D45" s="63">
        <v>42.73</v>
      </c>
      <c r="E45" s="63">
        <v>41.77</v>
      </c>
      <c r="F45" s="129">
        <v>41.52</v>
      </c>
      <c r="K45" s="1"/>
      <c r="L45" s="1"/>
      <c r="M45" s="1"/>
      <c r="N45" s="1"/>
    </row>
    <row r="46" spans="1:14" s="2" customFormat="1">
      <c r="A46" s="1">
        <v>31</v>
      </c>
      <c r="B46" s="62">
        <v>41.75</v>
      </c>
      <c r="C46" s="58">
        <v>42.82</v>
      </c>
      <c r="D46" s="63">
        <v>41.92</v>
      </c>
      <c r="E46" s="58">
        <v>41.69</v>
      </c>
      <c r="F46" s="129">
        <v>41.57</v>
      </c>
      <c r="K46" s="1"/>
      <c r="L46" s="1"/>
      <c r="M46" s="1"/>
      <c r="N46" s="1"/>
    </row>
    <row r="47" spans="1:14" s="2" customFormat="1">
      <c r="A47" s="1">
        <v>32</v>
      </c>
      <c r="B47" s="62">
        <v>41.19</v>
      </c>
      <c r="C47" s="58">
        <v>42.86</v>
      </c>
      <c r="D47" s="63">
        <v>41.61</v>
      </c>
      <c r="E47" s="58">
        <v>42.59</v>
      </c>
      <c r="F47" s="129">
        <v>41.73</v>
      </c>
      <c r="K47" s="1"/>
      <c r="L47" s="1"/>
      <c r="M47" s="1"/>
      <c r="N47" s="1"/>
    </row>
    <row r="48" spans="1:14" s="2" customFormat="1">
      <c r="A48" s="1">
        <v>33</v>
      </c>
      <c r="B48" s="62">
        <v>41.15</v>
      </c>
      <c r="C48" s="58">
        <v>42.03</v>
      </c>
      <c r="D48" s="63">
        <v>42.43</v>
      </c>
      <c r="E48" s="58"/>
      <c r="F48" s="129">
        <v>42.12</v>
      </c>
      <c r="K48" s="1"/>
      <c r="L48" s="1"/>
      <c r="M48" s="1"/>
      <c r="N48" s="1"/>
    </row>
    <row r="49" spans="1:14" s="2" customFormat="1">
      <c r="A49" s="1">
        <v>34</v>
      </c>
      <c r="B49" s="62">
        <v>41.24</v>
      </c>
      <c r="C49" s="58">
        <v>42.47</v>
      </c>
      <c r="D49" s="63">
        <v>41.57</v>
      </c>
      <c r="E49" s="58"/>
      <c r="F49" s="129">
        <v>42.68</v>
      </c>
      <c r="K49" s="1"/>
      <c r="L49" s="1"/>
      <c r="M49" s="1"/>
      <c r="N49" s="1"/>
    </row>
    <row r="50" spans="1:14" s="2" customFormat="1">
      <c r="A50" s="1">
        <v>35</v>
      </c>
      <c r="B50" s="62">
        <v>41.34</v>
      </c>
      <c r="C50" s="58">
        <v>42.4</v>
      </c>
      <c r="D50" s="63">
        <v>41.64</v>
      </c>
      <c r="E50" s="58"/>
      <c r="F50" s="129">
        <v>41.64</v>
      </c>
      <c r="K50" s="1"/>
      <c r="L50" s="1"/>
      <c r="M50" s="1"/>
      <c r="N50" s="1"/>
    </row>
    <row r="51" spans="1:14" s="2" customFormat="1">
      <c r="A51" s="1">
        <v>36</v>
      </c>
      <c r="B51" s="62">
        <v>41.28</v>
      </c>
      <c r="C51" s="58">
        <v>41.65</v>
      </c>
      <c r="D51" s="63">
        <v>41.55</v>
      </c>
      <c r="E51" s="58"/>
      <c r="F51" s="129">
        <v>41.75</v>
      </c>
      <c r="K51" s="1"/>
      <c r="L51" s="1"/>
      <c r="M51" s="1"/>
      <c r="N51" s="1"/>
    </row>
    <row r="52" spans="1:14" s="2" customFormat="1">
      <c r="A52" s="1">
        <v>37</v>
      </c>
      <c r="B52" s="62">
        <v>41.91</v>
      </c>
      <c r="C52" s="58">
        <v>41.58</v>
      </c>
      <c r="D52" s="63">
        <v>41.54</v>
      </c>
      <c r="E52" s="58"/>
      <c r="F52" s="129">
        <v>41.55</v>
      </c>
      <c r="K52" s="1"/>
      <c r="L52" s="1"/>
      <c r="M52" s="1"/>
      <c r="N52" s="1"/>
    </row>
    <row r="53" spans="1:14" s="2" customFormat="1">
      <c r="A53" s="1">
        <v>38</v>
      </c>
      <c r="B53" s="62">
        <v>42.14</v>
      </c>
      <c r="C53" s="58">
        <v>41.69</v>
      </c>
      <c r="D53" s="63">
        <v>41.65</v>
      </c>
      <c r="E53" s="58"/>
      <c r="F53" s="129"/>
      <c r="K53" s="1"/>
      <c r="L53" s="1"/>
      <c r="M53" s="1"/>
      <c r="N53" s="1"/>
    </row>
    <row r="54" spans="1:14" s="2" customFormat="1">
      <c r="A54" s="1">
        <v>39</v>
      </c>
      <c r="B54" s="62">
        <v>41.3</v>
      </c>
      <c r="C54" s="58">
        <v>41.77</v>
      </c>
      <c r="D54" s="63">
        <v>41.65</v>
      </c>
      <c r="E54" s="58"/>
      <c r="F54" s="129"/>
      <c r="K54" s="1"/>
      <c r="L54" s="1"/>
      <c r="M54" s="1"/>
      <c r="N54" s="1"/>
    </row>
    <row r="55" spans="1:14" s="2" customFormat="1">
      <c r="A55" s="1">
        <v>40</v>
      </c>
      <c r="B55" s="62">
        <v>41.51</v>
      </c>
      <c r="C55" s="58">
        <v>41.97</v>
      </c>
      <c r="D55" s="63">
        <v>41.48</v>
      </c>
      <c r="E55" s="58"/>
      <c r="F55" s="129"/>
      <c r="K55" s="1"/>
      <c r="L55" s="1"/>
      <c r="M55" s="1"/>
      <c r="N55" s="1"/>
    </row>
    <row r="56" spans="1:14" s="2" customFormat="1">
      <c r="A56" s="1">
        <v>41</v>
      </c>
      <c r="B56" s="62">
        <v>41.86</v>
      </c>
      <c r="C56" s="58">
        <v>42.45</v>
      </c>
      <c r="D56" s="63">
        <v>42.69</v>
      </c>
      <c r="E56" s="58"/>
      <c r="F56" s="129"/>
      <c r="K56" s="1"/>
      <c r="L56" s="1"/>
      <c r="M56" s="1"/>
      <c r="N56" s="1"/>
    </row>
    <row r="57" spans="1:14" s="2" customFormat="1">
      <c r="A57" s="1">
        <v>42</v>
      </c>
      <c r="B57" s="62">
        <v>41.36</v>
      </c>
      <c r="C57" s="58">
        <v>41.32</v>
      </c>
      <c r="D57" s="63">
        <v>41.69</v>
      </c>
      <c r="E57" s="58"/>
      <c r="F57" s="129"/>
      <c r="K57" s="1"/>
      <c r="L57" s="1"/>
      <c r="M57" s="1"/>
      <c r="N57" s="1"/>
    </row>
    <row r="58" spans="1:14" s="2" customFormat="1">
      <c r="A58" s="1">
        <v>43</v>
      </c>
      <c r="B58" s="62"/>
      <c r="C58" s="58">
        <v>41.7</v>
      </c>
      <c r="D58" s="63">
        <v>41.72</v>
      </c>
      <c r="E58" s="58"/>
      <c r="F58" s="129"/>
      <c r="K58" s="1"/>
      <c r="L58" s="1"/>
      <c r="M58" s="1"/>
      <c r="N58" s="1"/>
    </row>
    <row r="59" spans="1:14" s="2" customFormat="1">
      <c r="A59" s="1">
        <v>44</v>
      </c>
      <c r="B59" s="62"/>
      <c r="C59" s="58"/>
      <c r="D59" s="63">
        <v>41.69</v>
      </c>
      <c r="E59" s="58"/>
      <c r="F59" s="129"/>
      <c r="K59" s="1"/>
      <c r="L59" s="1"/>
      <c r="M59" s="1"/>
      <c r="N59" s="1"/>
    </row>
    <row r="60" spans="1:14" s="2" customFormat="1">
      <c r="A60" s="1">
        <v>45</v>
      </c>
      <c r="B60" s="62"/>
      <c r="C60" s="58"/>
      <c r="D60" s="63">
        <v>41.68</v>
      </c>
      <c r="E60" s="58"/>
      <c r="F60" s="129"/>
      <c r="K60" s="1"/>
      <c r="L60" s="1"/>
      <c r="M60" s="1"/>
      <c r="N60" s="1"/>
    </row>
    <row r="61" spans="1:14" s="2" customFormat="1">
      <c r="A61" s="1">
        <v>46</v>
      </c>
      <c r="B61" s="62"/>
      <c r="C61" s="58"/>
      <c r="D61" s="63">
        <v>41.62</v>
      </c>
      <c r="E61" s="58"/>
      <c r="F61" s="129"/>
      <c r="K61" s="1"/>
      <c r="L61" s="1"/>
      <c r="M61" s="1"/>
      <c r="N61" s="1"/>
    </row>
    <row r="62" spans="1:14" s="2" customFormat="1">
      <c r="A62" s="1">
        <v>47</v>
      </c>
      <c r="B62" s="62"/>
      <c r="C62" s="58"/>
      <c r="D62" s="63">
        <v>41.75</v>
      </c>
      <c r="E62" s="58"/>
      <c r="F62" s="129"/>
      <c r="K62" s="1"/>
      <c r="L62" s="1"/>
      <c r="M62" s="1"/>
      <c r="N62" s="1"/>
    </row>
    <row r="63" spans="1:14" s="2" customFormat="1">
      <c r="A63" s="1">
        <v>48</v>
      </c>
      <c r="B63" s="59"/>
      <c r="C63" s="58"/>
      <c r="D63" s="63"/>
      <c r="E63" s="58"/>
      <c r="F63" s="129"/>
      <c r="K63" s="1"/>
      <c r="L63" s="1"/>
      <c r="M63" s="1"/>
      <c r="N63" s="1"/>
    </row>
    <row r="64" spans="1:14" s="2" customFormat="1">
      <c r="A64" s="1">
        <v>49</v>
      </c>
      <c r="B64" s="59"/>
      <c r="C64" s="58"/>
      <c r="D64" s="63"/>
      <c r="E64" s="58"/>
      <c r="F64" s="129"/>
      <c r="K64" s="1"/>
      <c r="L64" s="1"/>
      <c r="M64" s="1"/>
      <c r="N64" s="1"/>
    </row>
    <row r="65" spans="1:14" s="2" customFormat="1">
      <c r="A65" s="1">
        <v>50</v>
      </c>
      <c r="B65" s="59"/>
      <c r="C65" s="58"/>
      <c r="D65" s="63"/>
      <c r="E65" s="58"/>
      <c r="F65" s="129"/>
      <c r="K65" s="1"/>
      <c r="L65" s="1"/>
      <c r="M65" s="1"/>
      <c r="N65" s="1"/>
    </row>
    <row r="66" spans="1:14" s="2" customFormat="1">
      <c r="A66" s="1">
        <v>51</v>
      </c>
      <c r="B66" s="59"/>
      <c r="C66" s="58"/>
      <c r="D66" s="63"/>
      <c r="E66" s="58"/>
      <c r="F66" s="129"/>
      <c r="K66" s="1"/>
      <c r="L66" s="1"/>
      <c r="M66" s="1"/>
      <c r="N66" s="1"/>
    </row>
    <row r="67" spans="1:14" s="2" customFormat="1">
      <c r="A67" s="1">
        <v>52</v>
      </c>
      <c r="B67" s="59"/>
      <c r="C67" s="58"/>
      <c r="D67" s="63"/>
      <c r="E67" s="58"/>
      <c r="F67" s="129"/>
      <c r="K67" s="1"/>
      <c r="L67" s="1"/>
      <c r="M67" s="1"/>
      <c r="N67" s="1"/>
    </row>
    <row r="68" spans="1:14" s="2" customFormat="1">
      <c r="A68" s="1">
        <v>53</v>
      </c>
      <c r="B68" s="59"/>
      <c r="C68" s="58"/>
      <c r="D68" s="63"/>
      <c r="E68" s="58"/>
      <c r="F68" s="129"/>
      <c r="K68" s="1"/>
      <c r="L68" s="1"/>
      <c r="M68" s="1"/>
      <c r="N68" s="1"/>
    </row>
    <row r="69" spans="1:14" s="2" customFormat="1">
      <c r="A69" s="1">
        <v>54</v>
      </c>
      <c r="B69" s="59"/>
      <c r="C69" s="58"/>
      <c r="D69" s="63"/>
      <c r="E69" s="58"/>
      <c r="F69" s="129"/>
      <c r="K69" s="1"/>
      <c r="L69" s="1"/>
      <c r="M69" s="1"/>
      <c r="N69" s="1"/>
    </row>
    <row r="70" spans="1:14" s="2" customFormat="1">
      <c r="A70" s="1">
        <v>55</v>
      </c>
      <c r="B70" s="59"/>
      <c r="C70" s="58"/>
      <c r="D70" s="63"/>
      <c r="E70" s="58"/>
      <c r="F70" s="129"/>
      <c r="K70" s="1"/>
      <c r="L70" s="1"/>
      <c r="M70" s="1"/>
      <c r="N70" s="1"/>
    </row>
    <row r="71" spans="1:14" s="2" customFormat="1">
      <c r="A71" s="1">
        <v>56</v>
      </c>
      <c r="B71" s="59"/>
      <c r="C71" s="58"/>
      <c r="D71" s="63"/>
      <c r="E71" s="58"/>
      <c r="F71" s="129"/>
      <c r="K71" s="1"/>
      <c r="L71" s="1"/>
      <c r="M71" s="1"/>
      <c r="N71" s="1"/>
    </row>
    <row r="72" spans="1:14" s="2" customFormat="1">
      <c r="A72" s="1">
        <v>57</v>
      </c>
      <c r="B72" s="59"/>
      <c r="C72" s="58"/>
      <c r="D72" s="63"/>
      <c r="E72" s="58"/>
      <c r="F72" s="129"/>
      <c r="K72" s="1"/>
      <c r="L72" s="1"/>
      <c r="M72" s="1"/>
      <c r="N72" s="1"/>
    </row>
    <row r="73" spans="1:14" s="2" customFormat="1">
      <c r="A73" s="1">
        <v>58</v>
      </c>
      <c r="B73" s="59"/>
      <c r="C73" s="58"/>
      <c r="D73" s="63"/>
      <c r="E73" s="58"/>
      <c r="F73" s="129"/>
      <c r="K73" s="1"/>
      <c r="L73" s="1"/>
      <c r="M73" s="1"/>
      <c r="N73" s="1"/>
    </row>
    <row r="74" spans="1:14" s="2" customFormat="1">
      <c r="A74" s="1">
        <v>59</v>
      </c>
      <c r="B74" s="59"/>
      <c r="C74" s="58"/>
      <c r="D74" s="63"/>
      <c r="E74" s="58"/>
      <c r="F74" s="129"/>
      <c r="K74" s="1"/>
      <c r="L74" s="1"/>
      <c r="M74" s="1"/>
      <c r="N74" s="1"/>
    </row>
    <row r="75" spans="1:14" s="2" customFormat="1">
      <c r="A75" s="1">
        <v>60</v>
      </c>
      <c r="B75" s="59"/>
      <c r="C75" s="58"/>
      <c r="D75" s="63"/>
      <c r="E75" s="58"/>
      <c r="F75" s="129"/>
      <c r="K75" s="1"/>
      <c r="L75" s="1"/>
      <c r="M75" s="1"/>
      <c r="N75" s="1"/>
    </row>
    <row r="76" spans="1:14" s="2" customFormat="1">
      <c r="A76" s="1">
        <v>61</v>
      </c>
      <c r="B76" s="59"/>
      <c r="C76" s="58"/>
      <c r="D76" s="63"/>
      <c r="E76" s="58"/>
      <c r="F76" s="129"/>
      <c r="K76" s="1"/>
      <c r="L76" s="1"/>
      <c r="M76" s="1"/>
      <c r="N76" s="1"/>
    </row>
    <row r="77" spans="1:14" s="2" customFormat="1">
      <c r="A77" s="1">
        <v>62</v>
      </c>
      <c r="B77" s="59"/>
      <c r="C77" s="58"/>
      <c r="D77" s="63"/>
      <c r="E77" s="58"/>
      <c r="F77" s="129"/>
      <c r="K77" s="1"/>
      <c r="L77" s="1"/>
      <c r="M77" s="1"/>
      <c r="N77" s="1"/>
    </row>
    <row r="78" spans="1:14" s="2" customFormat="1">
      <c r="A78" s="1">
        <v>63</v>
      </c>
      <c r="B78" s="59"/>
      <c r="C78" s="58"/>
      <c r="D78" s="63"/>
      <c r="E78" s="58"/>
      <c r="F78" s="129"/>
      <c r="K78" s="1"/>
      <c r="L78" s="1"/>
      <c r="M78" s="1"/>
      <c r="N78" s="1"/>
    </row>
    <row r="79" spans="1:14" s="2" customFormat="1">
      <c r="A79" s="1">
        <v>64</v>
      </c>
      <c r="B79" s="59"/>
      <c r="C79" s="58"/>
      <c r="D79" s="63"/>
      <c r="E79" s="58"/>
      <c r="F79" s="129"/>
      <c r="K79" s="1"/>
      <c r="L79" s="1"/>
      <c r="M79" s="1"/>
      <c r="N79" s="1"/>
    </row>
    <row r="80" spans="1:14" s="2" customFormat="1">
      <c r="A80" s="1">
        <v>65</v>
      </c>
      <c r="B80" s="59"/>
      <c r="C80" s="58"/>
      <c r="D80" s="63"/>
      <c r="E80" s="58"/>
      <c r="F80" s="129"/>
      <c r="K80" s="1"/>
      <c r="L80" s="1"/>
      <c r="M80" s="1"/>
      <c r="N80" s="1"/>
    </row>
    <row r="81" spans="1:6">
      <c r="A81" s="1">
        <v>66</v>
      </c>
      <c r="B81" s="59"/>
      <c r="C81" s="58"/>
      <c r="D81" s="58"/>
      <c r="E81" s="58"/>
      <c r="F81" s="129"/>
    </row>
    <row r="82" spans="1:6">
      <c r="A82" s="1">
        <v>67</v>
      </c>
      <c r="B82" s="59"/>
      <c r="C82" s="58"/>
      <c r="D82" s="58"/>
      <c r="E82" s="58"/>
      <c r="F82" s="129"/>
    </row>
    <row r="83" spans="1:6">
      <c r="A83" s="1">
        <v>68</v>
      </c>
      <c r="B83" s="59"/>
      <c r="C83" s="58"/>
      <c r="D83" s="58"/>
      <c r="E83" s="58"/>
      <c r="F83" s="129"/>
    </row>
    <row r="84" spans="1:6">
      <c r="A84" s="1">
        <v>69</v>
      </c>
      <c r="B84" s="59"/>
      <c r="C84" s="58"/>
      <c r="D84" s="58"/>
      <c r="E84" s="58"/>
      <c r="F84" s="129"/>
    </row>
    <row r="85" spans="1:6">
      <c r="A85" s="1">
        <v>70</v>
      </c>
      <c r="B85" s="59"/>
      <c r="C85" s="58"/>
      <c r="D85" s="58"/>
      <c r="E85" s="58"/>
      <c r="F85" s="129"/>
    </row>
    <row r="86" spans="1:6">
      <c r="A86" s="1">
        <v>71</v>
      </c>
      <c r="B86" s="59"/>
      <c r="C86" s="58"/>
      <c r="D86" s="58"/>
      <c r="E86" s="58"/>
      <c r="F86" s="129"/>
    </row>
    <row r="87" spans="1:6">
      <c r="A87" s="1">
        <v>72</v>
      </c>
      <c r="B87" s="59"/>
      <c r="C87" s="58"/>
      <c r="D87" s="58"/>
      <c r="E87" s="58"/>
      <c r="F87" s="129"/>
    </row>
    <row r="88" spans="1:6">
      <c r="A88" s="1">
        <v>73</v>
      </c>
      <c r="B88" s="59"/>
      <c r="C88" s="58"/>
      <c r="D88" s="58"/>
      <c r="E88" s="58"/>
      <c r="F88" s="129"/>
    </row>
    <row r="89" spans="1:6">
      <c r="A89" s="1">
        <v>74</v>
      </c>
      <c r="B89" s="59"/>
      <c r="C89" s="58"/>
      <c r="D89" s="58"/>
      <c r="E89" s="58"/>
      <c r="F89" s="129"/>
    </row>
    <row r="90" spans="1:6">
      <c r="A90" s="1">
        <v>75</v>
      </c>
      <c r="B90" s="59"/>
      <c r="C90" s="58"/>
      <c r="D90" s="58"/>
      <c r="E90" s="58"/>
      <c r="F90" s="129"/>
    </row>
    <row r="91" spans="1:6">
      <c r="A91" s="1">
        <v>76</v>
      </c>
      <c r="B91" s="59"/>
      <c r="C91" s="58"/>
      <c r="D91" s="58"/>
      <c r="E91" s="58"/>
      <c r="F91" s="129"/>
    </row>
    <row r="92" spans="1:6">
      <c r="A92" s="1">
        <v>77</v>
      </c>
      <c r="B92" s="59"/>
      <c r="C92" s="58"/>
      <c r="D92" s="58"/>
      <c r="E92" s="58"/>
      <c r="F92" s="129"/>
    </row>
    <row r="93" spans="1:6">
      <c r="A93" s="1">
        <v>78</v>
      </c>
      <c r="B93" s="59"/>
      <c r="C93" s="58"/>
      <c r="D93" s="58"/>
      <c r="E93" s="58"/>
      <c r="F93" s="129"/>
    </row>
    <row r="94" spans="1:6">
      <c r="A94" s="1">
        <v>79</v>
      </c>
      <c r="B94" s="59"/>
      <c r="C94" s="58"/>
      <c r="D94" s="58"/>
      <c r="E94" s="58"/>
      <c r="F94" s="129"/>
    </row>
    <row r="95" spans="1:6">
      <c r="A95" s="1">
        <v>80</v>
      </c>
      <c r="B95" s="59"/>
      <c r="C95" s="58"/>
      <c r="D95" s="58"/>
      <c r="E95" s="58"/>
      <c r="F95" s="129"/>
    </row>
    <row r="96" spans="1:6">
      <c r="A96" s="1">
        <v>81</v>
      </c>
      <c r="B96" s="59"/>
      <c r="C96" s="58"/>
      <c r="D96" s="58"/>
      <c r="E96" s="58"/>
      <c r="F96" s="129"/>
    </row>
    <row r="97" spans="2:6">
      <c r="B97" s="130"/>
      <c r="C97" s="127"/>
      <c r="D97" s="127"/>
      <c r="E97" s="127"/>
      <c r="F97" s="129"/>
    </row>
    <row r="98" spans="2:6">
      <c r="B98" s="130"/>
      <c r="C98" s="127"/>
      <c r="D98" s="127"/>
      <c r="E98" s="127"/>
      <c r="F98" s="129"/>
    </row>
    <row r="99" spans="2:6">
      <c r="B99" s="130"/>
      <c r="C99" s="127"/>
      <c r="D99" s="127"/>
      <c r="E99" s="127"/>
      <c r="F99" s="129"/>
    </row>
    <row r="100" spans="2:6">
      <c r="B100" s="130"/>
      <c r="C100" s="127"/>
      <c r="D100" s="127"/>
      <c r="E100" s="127"/>
      <c r="F100" s="129"/>
    </row>
    <row r="101" spans="2:6">
      <c r="B101" s="130"/>
      <c r="C101" s="127"/>
      <c r="D101" s="127"/>
      <c r="E101" s="127"/>
      <c r="F101" s="129"/>
    </row>
    <row r="102" spans="2:6">
      <c r="B102" s="130"/>
      <c r="C102" s="127"/>
      <c r="D102" s="127"/>
      <c r="E102" s="127"/>
      <c r="F102" s="129"/>
    </row>
    <row r="103" spans="2:6">
      <c r="B103" s="130"/>
      <c r="C103" s="127"/>
      <c r="D103" s="127"/>
      <c r="E103" s="127"/>
      <c r="F103" s="129"/>
    </row>
    <row r="104" spans="2:6">
      <c r="B104" s="130"/>
      <c r="C104" s="127"/>
      <c r="D104" s="127"/>
      <c r="E104" s="127"/>
      <c r="F104" s="129"/>
    </row>
    <row r="105" spans="2:6">
      <c r="B105" s="130"/>
      <c r="C105" s="127"/>
      <c r="D105" s="127"/>
      <c r="E105" s="127"/>
      <c r="F105" s="129"/>
    </row>
    <row r="106" spans="2:6">
      <c r="B106" s="130"/>
      <c r="C106" s="127"/>
      <c r="D106" s="127"/>
      <c r="E106" s="127"/>
      <c r="F106" s="129"/>
    </row>
    <row r="107" spans="2:6">
      <c r="B107" s="130"/>
      <c r="C107" s="127"/>
      <c r="D107" s="127"/>
      <c r="E107" s="127"/>
      <c r="F107" s="129"/>
    </row>
    <row r="108" spans="2:6">
      <c r="B108" s="130"/>
      <c r="C108" s="127"/>
      <c r="D108" s="127"/>
      <c r="E108" s="127"/>
      <c r="F108" s="129"/>
    </row>
    <row r="109" spans="2:6">
      <c r="B109" s="130"/>
      <c r="C109" s="127"/>
      <c r="D109" s="127"/>
      <c r="E109" s="127"/>
      <c r="F109" s="129"/>
    </row>
    <row r="110" spans="2:6" ht="15.75" thickBot="1">
      <c r="B110" s="131"/>
      <c r="C110" s="132"/>
      <c r="D110" s="132"/>
      <c r="E110" s="132"/>
      <c r="F110" s="133"/>
    </row>
  </sheetData>
  <mergeCells count="9">
    <mergeCell ref="A2:L2"/>
    <mergeCell ref="A4:L4"/>
    <mergeCell ref="A6:A7"/>
    <mergeCell ref="B6:B7"/>
    <mergeCell ref="C6:C7"/>
    <mergeCell ref="D6:D7"/>
    <mergeCell ref="E6:H6"/>
    <mergeCell ref="I6:I7"/>
    <mergeCell ref="J6:J7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>
  <dimension ref="A2:N110"/>
  <sheetViews>
    <sheetView topLeftCell="A7" zoomScale="75" zoomScaleNormal="75" zoomScalePageLayoutView="75" workbookViewId="0">
      <selection activeCell="G13" sqref="G13"/>
    </sheetView>
  </sheetViews>
  <sheetFormatPr defaultColWidth="8.85546875" defaultRowHeight="15"/>
  <cols>
    <col min="1" max="1" width="8.7109375" style="1" customWidth="1"/>
    <col min="2" max="2" width="9.42578125" style="1" customWidth="1"/>
    <col min="3" max="5" width="9.42578125" style="2" customWidth="1"/>
    <col min="6" max="6" width="11.28515625" style="2" customWidth="1"/>
    <col min="7" max="7" width="12.85546875" style="2" customWidth="1"/>
    <col min="8" max="8" width="13.42578125" style="2" customWidth="1"/>
    <col min="9" max="9" width="13" style="2" customWidth="1"/>
    <col min="10" max="10" width="12" style="2" customWidth="1"/>
    <col min="11" max="11" width="11.42578125" style="1" customWidth="1"/>
    <col min="12" max="12" width="22.28515625" style="1" customWidth="1"/>
    <col min="13" max="16384" width="8.85546875" style="1"/>
  </cols>
  <sheetData>
    <row r="2" spans="1:14" ht="18.75">
      <c r="A2" s="106" t="s">
        <v>120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</row>
    <row r="3" spans="1:14" ht="7.5" customHeight="1"/>
    <row r="4" spans="1:14" ht="18.75">
      <c r="A4" s="107" t="s">
        <v>35</v>
      </c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</row>
    <row r="5" spans="1:14" ht="7.5" customHeight="1" thickBot="1"/>
    <row r="6" spans="1:14" s="2" customFormat="1" ht="20.25" customHeight="1">
      <c r="A6" s="108" t="s">
        <v>14</v>
      </c>
      <c r="B6" s="110" t="s">
        <v>15</v>
      </c>
      <c r="C6" s="112" t="s">
        <v>16</v>
      </c>
      <c r="D6" s="114" t="s">
        <v>17</v>
      </c>
      <c r="E6" s="116" t="s">
        <v>18</v>
      </c>
      <c r="F6" s="117"/>
      <c r="G6" s="117"/>
      <c r="H6" s="118"/>
      <c r="I6" s="119" t="s">
        <v>19</v>
      </c>
      <c r="J6" s="119" t="s">
        <v>20</v>
      </c>
      <c r="K6" s="65"/>
      <c r="L6" s="66"/>
    </row>
    <row r="7" spans="1:14" s="2" customFormat="1" ht="27.75" customHeight="1" thickBot="1">
      <c r="A7" s="109"/>
      <c r="B7" s="111"/>
      <c r="C7" s="113"/>
      <c r="D7" s="115"/>
      <c r="E7" s="81" t="s">
        <v>21</v>
      </c>
      <c r="F7" s="81" t="s">
        <v>22</v>
      </c>
      <c r="G7" s="81" t="s">
        <v>23</v>
      </c>
      <c r="H7" s="81" t="s">
        <v>1</v>
      </c>
      <c r="I7" s="120"/>
      <c r="J7" s="120"/>
      <c r="K7" s="82" t="s">
        <v>24</v>
      </c>
      <c r="L7" s="83" t="s">
        <v>25</v>
      </c>
    </row>
    <row r="8" spans="1:14" s="3" customFormat="1" ht="30" customHeight="1">
      <c r="A8" s="138">
        <v>1</v>
      </c>
      <c r="B8" s="139" t="s">
        <v>44</v>
      </c>
      <c r="C8" s="140">
        <f>COUNTA(B16:B110)+1</f>
        <v>40</v>
      </c>
      <c r="D8" s="140">
        <f>C8</f>
        <v>40</v>
      </c>
      <c r="E8" s="141">
        <f>MIN(B16:B111)</f>
        <v>41.6</v>
      </c>
      <c r="F8" s="142">
        <f>AVERAGE(B16:B111)</f>
        <v>41.94435897435897</v>
      </c>
      <c r="G8" s="143">
        <v>5</v>
      </c>
      <c r="H8" s="144">
        <f>F8-E8</f>
        <v>0.34435897435896834</v>
      </c>
      <c r="I8" s="145">
        <v>1.9490740740740743E-2</v>
      </c>
      <c r="J8" s="146">
        <f>I8</f>
        <v>1.9490740740740743E-2</v>
      </c>
      <c r="K8" s="147" t="s">
        <v>77</v>
      </c>
      <c r="L8" s="148"/>
      <c r="M8" s="16"/>
      <c r="N8" s="16"/>
    </row>
    <row r="9" spans="1:14" s="3" customFormat="1" ht="30" customHeight="1" thickBot="1">
      <c r="A9" s="67">
        <v>2</v>
      </c>
      <c r="B9" s="20" t="s">
        <v>42</v>
      </c>
      <c r="C9" s="84">
        <f>COUNTA(B16:C110)+2</f>
        <v>83</v>
      </c>
      <c r="D9" s="79">
        <f>C9-C8</f>
        <v>43</v>
      </c>
      <c r="E9" s="17">
        <f>MIN(C16:C111)</f>
        <v>41.42</v>
      </c>
      <c r="F9" s="12">
        <f>AVERAGE(C16:C111)</f>
        <v>41.864761904761906</v>
      </c>
      <c r="G9" s="13">
        <v>1</v>
      </c>
      <c r="H9" s="14">
        <f t="shared" ref="H9:H12" si="0">F9-E9</f>
        <v>0.44476190476190425</v>
      </c>
      <c r="I9" s="36">
        <v>4.1458333333333333E-2</v>
      </c>
      <c r="J9" s="15">
        <f>I9-I8</f>
        <v>2.1967592592592591E-2</v>
      </c>
      <c r="K9" s="37" t="s">
        <v>90</v>
      </c>
      <c r="L9" s="68"/>
      <c r="M9" s="16"/>
      <c r="N9" s="16"/>
    </row>
    <row r="10" spans="1:14" s="3" customFormat="1" ht="30" customHeight="1" thickBot="1">
      <c r="A10" s="67">
        <v>3</v>
      </c>
      <c r="B10" s="20" t="s">
        <v>49</v>
      </c>
      <c r="C10" s="84">
        <f>COUNTA(B16:D110)+3</f>
        <v>135</v>
      </c>
      <c r="D10" s="134">
        <f>C10-C9</f>
        <v>52</v>
      </c>
      <c r="E10" s="11">
        <f>MIN(D16:D111)</f>
        <v>41.3</v>
      </c>
      <c r="F10" s="12">
        <f>AVERAGE(D16:D111)</f>
        <v>41.854901960784311</v>
      </c>
      <c r="G10" s="13">
        <v>2</v>
      </c>
      <c r="H10" s="14">
        <f t="shared" si="0"/>
        <v>0.55490196078431353</v>
      </c>
      <c r="I10" s="36">
        <v>6.7916666666666667E-2</v>
      </c>
      <c r="J10" s="15">
        <f t="shared" ref="J10:J12" si="1">I10-I9</f>
        <v>2.6458333333333334E-2</v>
      </c>
      <c r="K10" s="37" t="s">
        <v>102</v>
      </c>
      <c r="L10" s="68">
        <v>-12</v>
      </c>
      <c r="M10" s="78" t="s">
        <v>122</v>
      </c>
      <c r="N10" s="16"/>
    </row>
    <row r="11" spans="1:14" s="3" customFormat="1" ht="30" customHeight="1">
      <c r="A11" s="121">
        <v>4</v>
      </c>
      <c r="B11" s="122" t="s">
        <v>42</v>
      </c>
      <c r="C11" s="84">
        <f>COUNTA(B16:E110)+4</f>
        <v>164</v>
      </c>
      <c r="D11" s="134">
        <f>C11-C10</f>
        <v>29</v>
      </c>
      <c r="E11" s="21">
        <f>MIN(E16:E111)</f>
        <v>41.35</v>
      </c>
      <c r="F11" s="152">
        <f>AVERAGE(E16:E111)</f>
        <v>41.751785714285724</v>
      </c>
      <c r="G11" s="123">
        <v>1</v>
      </c>
      <c r="H11" s="14">
        <f t="shared" si="0"/>
        <v>0.40178571428572241</v>
      </c>
      <c r="I11" s="124">
        <v>8.3611111111111122E-2</v>
      </c>
      <c r="J11" s="15">
        <f>I11-I10</f>
        <v>1.5694444444444455E-2</v>
      </c>
      <c r="K11" s="125" t="s">
        <v>111</v>
      </c>
      <c r="L11" s="126"/>
      <c r="M11" s="78"/>
      <c r="N11" s="16"/>
    </row>
    <row r="12" spans="1:14" s="3" customFormat="1" ht="30" customHeight="1" thickBot="1">
      <c r="A12" s="69" t="s">
        <v>26</v>
      </c>
      <c r="B12" s="70" t="s">
        <v>46</v>
      </c>
      <c r="C12" s="149">
        <f>COUNTA(B16:F110)+4</f>
        <v>205</v>
      </c>
      <c r="D12" s="86">
        <f>C12-C11</f>
        <v>41</v>
      </c>
      <c r="E12" s="150">
        <f>MIN(F16:F111)</f>
        <v>41.35</v>
      </c>
      <c r="F12" s="151">
        <f>AVERAGE(F16:F111)</f>
        <v>41.791463414634144</v>
      </c>
      <c r="G12" s="72">
        <v>1</v>
      </c>
      <c r="H12" s="73">
        <f t="shared" si="0"/>
        <v>0.44146341463414274</v>
      </c>
      <c r="I12" s="74">
        <v>0.10436342592592592</v>
      </c>
      <c r="J12" s="75">
        <f t="shared" si="1"/>
        <v>2.0752314814814793E-2</v>
      </c>
      <c r="K12" s="76"/>
      <c r="L12" s="77"/>
    </row>
    <row r="13" spans="1:14" s="3" customFormat="1" ht="30" customHeight="1" thickBot="1">
      <c r="A13" s="64"/>
      <c r="B13" s="19"/>
      <c r="C13" s="19"/>
      <c r="D13" s="19"/>
      <c r="E13" s="135">
        <f>MIN(B16:E111)</f>
        <v>41.3</v>
      </c>
      <c r="F13" s="136">
        <f>AVERAGE(B16:E111)</f>
        <v>41.861249999999984</v>
      </c>
      <c r="G13" s="136"/>
      <c r="H13" s="137">
        <f>AVERAGE(H8:H12)</f>
        <v>0.43745439376501027</v>
      </c>
      <c r="I13" s="19"/>
      <c r="J13" s="19"/>
      <c r="K13" s="18"/>
      <c r="L13" s="18"/>
    </row>
    <row r="15" spans="1:14" ht="15.75" thickBot="1">
      <c r="B15" s="2" t="str">
        <f>B8</f>
        <v>69</v>
      </c>
      <c r="C15" s="2" t="str">
        <f>B9</f>
        <v>4</v>
      </c>
      <c r="D15" s="2" t="str">
        <f>B10</f>
        <v>13</v>
      </c>
      <c r="E15" s="2" t="str">
        <f>B11</f>
        <v>4</v>
      </c>
      <c r="F15" s="2" t="str">
        <f>B12</f>
        <v>10</v>
      </c>
    </row>
    <row r="16" spans="1:14">
      <c r="A16" s="1">
        <v>1</v>
      </c>
      <c r="B16" s="60">
        <v>43.55</v>
      </c>
      <c r="C16" s="61">
        <v>43.22</v>
      </c>
      <c r="D16" s="61">
        <v>43.13</v>
      </c>
      <c r="E16" s="61">
        <v>42.87</v>
      </c>
      <c r="F16" s="128">
        <v>43</v>
      </c>
      <c r="K16" s="2"/>
      <c r="L16" s="2"/>
    </row>
    <row r="17" spans="1:14">
      <c r="A17" s="1">
        <v>2</v>
      </c>
      <c r="B17" s="62">
        <v>42.09</v>
      </c>
      <c r="C17" s="63">
        <v>42.1</v>
      </c>
      <c r="D17" s="63">
        <v>42.41</v>
      </c>
      <c r="E17" s="63">
        <v>41.68</v>
      </c>
      <c r="F17" s="129">
        <v>41.84</v>
      </c>
      <c r="K17" s="3"/>
      <c r="L17" s="3"/>
    </row>
    <row r="18" spans="1:14">
      <c r="A18" s="1">
        <v>3</v>
      </c>
      <c r="B18" s="62">
        <v>42.53</v>
      </c>
      <c r="C18" s="63">
        <v>41.96</v>
      </c>
      <c r="D18" s="63">
        <v>41.76</v>
      </c>
      <c r="E18" s="63">
        <v>42.56</v>
      </c>
      <c r="F18" s="129">
        <v>41.88</v>
      </c>
      <c r="K18" s="3"/>
      <c r="L18" s="3"/>
    </row>
    <row r="19" spans="1:14">
      <c r="A19" s="1">
        <v>4</v>
      </c>
      <c r="B19" s="62">
        <v>41.88</v>
      </c>
      <c r="C19" s="63">
        <v>42.53</v>
      </c>
      <c r="D19" s="63">
        <v>41.71</v>
      </c>
      <c r="E19" s="63">
        <v>41.62</v>
      </c>
      <c r="F19" s="129">
        <v>41.97</v>
      </c>
      <c r="K19" s="3"/>
      <c r="L19" s="3"/>
    </row>
    <row r="20" spans="1:14">
      <c r="A20" s="1">
        <v>5</v>
      </c>
      <c r="B20" s="62">
        <v>42.02</v>
      </c>
      <c r="C20" s="63">
        <v>41.67</v>
      </c>
      <c r="D20" s="63">
        <v>41.49</v>
      </c>
      <c r="E20" s="63">
        <v>41.5</v>
      </c>
      <c r="F20" s="129">
        <v>42.75</v>
      </c>
    </row>
    <row r="21" spans="1:14">
      <c r="A21" s="1">
        <v>6</v>
      </c>
      <c r="B21" s="62">
        <v>41.85</v>
      </c>
      <c r="C21" s="63">
        <v>41.59</v>
      </c>
      <c r="D21" s="63">
        <v>41.52</v>
      </c>
      <c r="E21" s="63">
        <v>41.35</v>
      </c>
      <c r="F21" s="129">
        <v>41.76</v>
      </c>
    </row>
    <row r="22" spans="1:14">
      <c r="A22" s="1">
        <v>7</v>
      </c>
      <c r="B22" s="62">
        <v>41.75</v>
      </c>
      <c r="C22" s="63">
        <v>41.42</v>
      </c>
      <c r="D22" s="63">
        <v>41.89</v>
      </c>
      <c r="E22" s="63">
        <v>41.52</v>
      </c>
      <c r="F22" s="129">
        <v>41.69</v>
      </c>
    </row>
    <row r="23" spans="1:14">
      <c r="A23" s="1">
        <v>8</v>
      </c>
      <c r="B23" s="62">
        <v>42.46</v>
      </c>
      <c r="C23" s="63">
        <v>41.52</v>
      </c>
      <c r="D23" s="63">
        <v>41.82</v>
      </c>
      <c r="E23" s="63">
        <v>41.65</v>
      </c>
      <c r="F23" s="129">
        <v>41.73</v>
      </c>
    </row>
    <row r="24" spans="1:14">
      <c r="A24" s="1">
        <v>9</v>
      </c>
      <c r="B24" s="62">
        <v>42.15</v>
      </c>
      <c r="C24" s="63">
        <v>42</v>
      </c>
      <c r="D24" s="63">
        <v>41.73</v>
      </c>
      <c r="E24" s="63">
        <v>42.87</v>
      </c>
      <c r="F24" s="129">
        <v>41.98</v>
      </c>
    </row>
    <row r="25" spans="1:14">
      <c r="A25" s="1">
        <v>10</v>
      </c>
      <c r="B25" s="62">
        <v>41.8</v>
      </c>
      <c r="C25" s="63">
        <v>41.6</v>
      </c>
      <c r="D25" s="63">
        <v>42.61</v>
      </c>
      <c r="E25" s="63">
        <v>41.65</v>
      </c>
      <c r="F25" s="129">
        <v>41.73</v>
      </c>
    </row>
    <row r="26" spans="1:14">
      <c r="A26" s="1">
        <v>11</v>
      </c>
      <c r="B26" s="62">
        <v>42.16</v>
      </c>
      <c r="C26" s="63">
        <v>41.84</v>
      </c>
      <c r="D26" s="63">
        <v>41.85</v>
      </c>
      <c r="E26" s="63">
        <v>41.76</v>
      </c>
      <c r="F26" s="129">
        <v>41.64</v>
      </c>
    </row>
    <row r="27" spans="1:14">
      <c r="A27" s="1">
        <v>12</v>
      </c>
      <c r="B27" s="62">
        <v>41.86</v>
      </c>
      <c r="C27" s="63">
        <v>41.57</v>
      </c>
      <c r="D27" s="63">
        <v>42.05</v>
      </c>
      <c r="E27" s="63">
        <v>41.79</v>
      </c>
      <c r="F27" s="129">
        <v>41.58</v>
      </c>
    </row>
    <row r="28" spans="1:14">
      <c r="A28" s="1">
        <v>13</v>
      </c>
      <c r="B28" s="62">
        <v>41.72</v>
      </c>
      <c r="C28" s="63">
        <v>41.73</v>
      </c>
      <c r="D28" s="63">
        <v>41.88</v>
      </c>
      <c r="E28" s="63">
        <v>41.47</v>
      </c>
      <c r="F28" s="129">
        <v>41.69</v>
      </c>
    </row>
    <row r="29" spans="1:14">
      <c r="A29" s="1">
        <v>14</v>
      </c>
      <c r="B29" s="62">
        <v>41.72</v>
      </c>
      <c r="C29" s="63">
        <v>41.53</v>
      </c>
      <c r="D29" s="63">
        <v>41.96</v>
      </c>
      <c r="E29" s="63">
        <v>41.62</v>
      </c>
      <c r="F29" s="129">
        <v>41.82</v>
      </c>
    </row>
    <row r="30" spans="1:14" s="2" customFormat="1">
      <c r="A30" s="1">
        <v>15</v>
      </c>
      <c r="B30" s="62">
        <v>41.87</v>
      </c>
      <c r="C30" s="63">
        <v>41.53</v>
      </c>
      <c r="D30" s="63">
        <v>41.79</v>
      </c>
      <c r="E30" s="63">
        <v>41.5</v>
      </c>
      <c r="F30" s="129">
        <v>41.88</v>
      </c>
      <c r="K30" s="1"/>
      <c r="L30" s="1"/>
      <c r="M30" s="1"/>
      <c r="N30" s="1"/>
    </row>
    <row r="31" spans="1:14" s="2" customFormat="1">
      <c r="A31" s="1">
        <v>16</v>
      </c>
      <c r="B31" s="62">
        <v>41.66</v>
      </c>
      <c r="C31" s="63">
        <v>41.75</v>
      </c>
      <c r="D31" s="63">
        <v>41.92</v>
      </c>
      <c r="E31" s="63">
        <v>41.57</v>
      </c>
      <c r="F31" s="129">
        <v>41.92</v>
      </c>
      <c r="K31" s="1"/>
      <c r="L31" s="1"/>
      <c r="M31" s="1"/>
      <c r="N31" s="1"/>
    </row>
    <row r="32" spans="1:14" s="2" customFormat="1">
      <c r="A32" s="1">
        <v>17</v>
      </c>
      <c r="B32" s="62">
        <v>41.77</v>
      </c>
      <c r="C32" s="63">
        <v>41.73</v>
      </c>
      <c r="D32" s="63">
        <v>42.8</v>
      </c>
      <c r="E32" s="63">
        <v>42.14</v>
      </c>
      <c r="F32" s="129">
        <v>41.86</v>
      </c>
      <c r="K32" s="1"/>
      <c r="L32" s="1"/>
      <c r="M32" s="1"/>
      <c r="N32" s="1"/>
    </row>
    <row r="33" spans="1:14" s="2" customFormat="1">
      <c r="A33" s="1">
        <v>18</v>
      </c>
      <c r="B33" s="62">
        <v>41.79</v>
      </c>
      <c r="C33" s="63">
        <v>41.89</v>
      </c>
      <c r="D33" s="63">
        <v>42.5</v>
      </c>
      <c r="E33" s="63">
        <v>41.75</v>
      </c>
      <c r="F33" s="129">
        <v>41.66</v>
      </c>
      <c r="K33" s="1"/>
      <c r="L33" s="1"/>
      <c r="M33" s="1"/>
      <c r="N33" s="1"/>
    </row>
    <row r="34" spans="1:14" s="2" customFormat="1">
      <c r="A34" s="1">
        <v>19</v>
      </c>
      <c r="B34" s="62">
        <v>41.66</v>
      </c>
      <c r="C34" s="63">
        <v>42.07</v>
      </c>
      <c r="D34" s="63">
        <v>41.96</v>
      </c>
      <c r="E34" s="63">
        <v>41.75</v>
      </c>
      <c r="F34" s="129">
        <v>42.19</v>
      </c>
      <c r="K34" s="1"/>
      <c r="L34" s="1"/>
      <c r="M34" s="1"/>
      <c r="N34" s="1"/>
    </row>
    <row r="35" spans="1:14" s="2" customFormat="1">
      <c r="A35" s="1">
        <v>20</v>
      </c>
      <c r="B35" s="62">
        <v>41.65</v>
      </c>
      <c r="C35" s="63">
        <v>41.8</v>
      </c>
      <c r="D35" s="63">
        <v>41.93</v>
      </c>
      <c r="E35" s="63">
        <v>41.6</v>
      </c>
      <c r="F35" s="129">
        <v>41.61</v>
      </c>
      <c r="K35" s="1"/>
      <c r="L35" s="1"/>
      <c r="M35" s="1"/>
      <c r="N35" s="1"/>
    </row>
    <row r="36" spans="1:14" s="2" customFormat="1">
      <c r="A36" s="1">
        <v>21</v>
      </c>
      <c r="B36" s="62">
        <v>42.2</v>
      </c>
      <c r="C36" s="63">
        <v>41.7</v>
      </c>
      <c r="D36" s="63">
        <v>41.76</v>
      </c>
      <c r="E36" s="63">
        <v>41.7</v>
      </c>
      <c r="F36" s="129">
        <v>41.77</v>
      </c>
      <c r="K36" s="1"/>
      <c r="L36" s="1"/>
      <c r="M36" s="1"/>
      <c r="N36" s="1"/>
    </row>
    <row r="37" spans="1:14" s="2" customFormat="1">
      <c r="A37" s="1">
        <v>22</v>
      </c>
      <c r="B37" s="62">
        <v>41.67</v>
      </c>
      <c r="C37" s="63">
        <v>41.8</v>
      </c>
      <c r="D37" s="63">
        <v>41.78</v>
      </c>
      <c r="E37" s="63">
        <v>41.53</v>
      </c>
      <c r="F37" s="129">
        <v>41.64</v>
      </c>
      <c r="K37" s="1"/>
      <c r="L37" s="1"/>
      <c r="M37" s="1"/>
      <c r="N37" s="1"/>
    </row>
    <row r="38" spans="1:14" s="2" customFormat="1">
      <c r="A38" s="1">
        <v>23</v>
      </c>
      <c r="B38" s="62">
        <v>41.74</v>
      </c>
      <c r="C38" s="58">
        <v>41.64</v>
      </c>
      <c r="D38" s="63">
        <v>41.77</v>
      </c>
      <c r="E38" s="63">
        <v>41.57</v>
      </c>
      <c r="F38" s="129">
        <v>41.51</v>
      </c>
      <c r="K38" s="1"/>
      <c r="L38" s="1"/>
      <c r="M38" s="1"/>
      <c r="N38" s="1"/>
    </row>
    <row r="39" spans="1:14" s="2" customFormat="1">
      <c r="A39" s="1">
        <v>24</v>
      </c>
      <c r="B39" s="62">
        <v>42.07</v>
      </c>
      <c r="C39" s="58">
        <v>41.79</v>
      </c>
      <c r="D39" s="63">
        <v>41.77</v>
      </c>
      <c r="E39" s="63">
        <v>41.44</v>
      </c>
      <c r="F39" s="129">
        <v>41.67</v>
      </c>
      <c r="K39" s="1"/>
      <c r="L39" s="1"/>
      <c r="M39" s="1"/>
      <c r="N39" s="1"/>
    </row>
    <row r="40" spans="1:14" s="2" customFormat="1">
      <c r="A40" s="1">
        <v>25</v>
      </c>
      <c r="B40" s="62">
        <v>41.9</v>
      </c>
      <c r="C40" s="58">
        <v>41.94</v>
      </c>
      <c r="D40" s="63">
        <v>41.72</v>
      </c>
      <c r="E40" s="63">
        <v>41.67</v>
      </c>
      <c r="F40" s="129">
        <v>42.17</v>
      </c>
      <c r="K40" s="1"/>
      <c r="L40" s="1"/>
      <c r="M40" s="1"/>
      <c r="N40" s="1"/>
    </row>
    <row r="41" spans="1:14" s="2" customFormat="1">
      <c r="A41" s="1">
        <v>26</v>
      </c>
      <c r="B41" s="62">
        <v>41.63</v>
      </c>
      <c r="C41" s="58">
        <v>41.79</v>
      </c>
      <c r="D41" s="63">
        <v>41.74</v>
      </c>
      <c r="E41" s="63">
        <v>41.69</v>
      </c>
      <c r="F41" s="129">
        <v>41.43</v>
      </c>
      <c r="K41" s="1"/>
      <c r="L41" s="1"/>
      <c r="M41" s="1"/>
      <c r="N41" s="1"/>
    </row>
    <row r="42" spans="1:14" s="2" customFormat="1">
      <c r="A42" s="1">
        <v>27</v>
      </c>
      <c r="B42" s="62">
        <v>41.6</v>
      </c>
      <c r="C42" s="58">
        <v>41.7</v>
      </c>
      <c r="D42" s="63">
        <v>41.66</v>
      </c>
      <c r="E42" s="63">
        <v>41.69</v>
      </c>
      <c r="F42" s="129">
        <v>41.35</v>
      </c>
      <c r="K42" s="1"/>
      <c r="L42" s="1"/>
      <c r="M42" s="1"/>
      <c r="N42" s="1"/>
    </row>
    <row r="43" spans="1:14" s="2" customFormat="1">
      <c r="A43" s="1">
        <v>28</v>
      </c>
      <c r="B43" s="62">
        <v>41.82</v>
      </c>
      <c r="C43" s="58">
        <v>41.8</v>
      </c>
      <c r="D43" s="63">
        <v>41.64</v>
      </c>
      <c r="E43" s="63">
        <v>41.54</v>
      </c>
      <c r="F43" s="129">
        <v>41.65</v>
      </c>
      <c r="K43" s="1"/>
      <c r="L43" s="1"/>
      <c r="M43" s="1"/>
      <c r="N43" s="1"/>
    </row>
    <row r="44" spans="1:14" s="2" customFormat="1">
      <c r="A44" s="1">
        <v>29</v>
      </c>
      <c r="B44" s="62">
        <v>41.89</v>
      </c>
      <c r="C44" s="58">
        <v>42.11</v>
      </c>
      <c r="D44" s="63">
        <v>41.75</v>
      </c>
      <c r="E44" s="63"/>
      <c r="F44" s="129">
        <v>41.54</v>
      </c>
      <c r="K44" s="1"/>
      <c r="L44" s="1"/>
      <c r="M44" s="1"/>
      <c r="N44" s="1"/>
    </row>
    <row r="45" spans="1:14" s="2" customFormat="1">
      <c r="A45" s="1">
        <v>30</v>
      </c>
      <c r="B45" s="62">
        <v>41.79</v>
      </c>
      <c r="C45" s="58">
        <v>41.9</v>
      </c>
      <c r="D45" s="63">
        <v>41.55</v>
      </c>
      <c r="E45" s="63"/>
      <c r="F45" s="129">
        <v>41.74</v>
      </c>
      <c r="K45" s="1"/>
      <c r="L45" s="1"/>
      <c r="M45" s="1"/>
      <c r="N45" s="1"/>
    </row>
    <row r="46" spans="1:14" s="2" customFormat="1">
      <c r="A46" s="1">
        <v>31</v>
      </c>
      <c r="B46" s="62">
        <v>41.86</v>
      </c>
      <c r="C46" s="58">
        <v>41.77</v>
      </c>
      <c r="D46" s="63">
        <v>41.68</v>
      </c>
      <c r="E46" s="58"/>
      <c r="F46" s="129">
        <v>41.68</v>
      </c>
      <c r="K46" s="1"/>
      <c r="L46" s="1"/>
      <c r="M46" s="1"/>
      <c r="N46" s="1"/>
    </row>
    <row r="47" spans="1:14" s="2" customFormat="1">
      <c r="A47" s="1">
        <v>32</v>
      </c>
      <c r="B47" s="62">
        <v>41.93</v>
      </c>
      <c r="C47" s="58">
        <v>41.95</v>
      </c>
      <c r="D47" s="63">
        <v>42.53</v>
      </c>
      <c r="E47" s="58"/>
      <c r="F47" s="129">
        <v>41.62</v>
      </c>
      <c r="K47" s="1"/>
      <c r="L47" s="1"/>
      <c r="M47" s="1"/>
      <c r="N47" s="1"/>
    </row>
    <row r="48" spans="1:14" s="2" customFormat="1">
      <c r="A48" s="1">
        <v>33</v>
      </c>
      <c r="B48" s="62">
        <v>42.06</v>
      </c>
      <c r="C48" s="58">
        <v>41.93</v>
      </c>
      <c r="D48" s="63">
        <v>41.94</v>
      </c>
      <c r="E48" s="58"/>
      <c r="F48" s="129">
        <v>41.73</v>
      </c>
      <c r="K48" s="1"/>
      <c r="L48" s="1"/>
      <c r="M48" s="1"/>
      <c r="N48" s="1"/>
    </row>
    <row r="49" spans="1:14" s="2" customFormat="1">
      <c r="A49" s="1">
        <v>34</v>
      </c>
      <c r="B49" s="62">
        <v>41.99</v>
      </c>
      <c r="C49" s="58">
        <v>41.69</v>
      </c>
      <c r="D49" s="63">
        <v>41.49</v>
      </c>
      <c r="E49" s="58"/>
      <c r="F49" s="129">
        <v>41.59</v>
      </c>
      <c r="K49" s="1"/>
      <c r="L49" s="1"/>
      <c r="M49" s="1"/>
      <c r="N49" s="1"/>
    </row>
    <row r="50" spans="1:14" s="2" customFormat="1">
      <c r="A50" s="1">
        <v>35</v>
      </c>
      <c r="B50" s="62">
        <v>41.82</v>
      </c>
      <c r="C50" s="58">
        <v>41.77</v>
      </c>
      <c r="D50" s="63">
        <v>41.42</v>
      </c>
      <c r="E50" s="58"/>
      <c r="F50" s="129">
        <v>41.65</v>
      </c>
      <c r="K50" s="1"/>
      <c r="L50" s="1"/>
      <c r="M50" s="1"/>
      <c r="N50" s="1"/>
    </row>
    <row r="51" spans="1:14" s="2" customFormat="1">
      <c r="A51" s="1">
        <v>36</v>
      </c>
      <c r="B51" s="62">
        <v>41.92</v>
      </c>
      <c r="C51" s="58">
        <v>41.75</v>
      </c>
      <c r="D51" s="63">
        <v>41.3</v>
      </c>
      <c r="E51" s="58"/>
      <c r="F51" s="129">
        <v>41.79</v>
      </c>
      <c r="K51" s="1"/>
      <c r="L51" s="1"/>
      <c r="M51" s="1"/>
      <c r="N51" s="1"/>
    </row>
    <row r="52" spans="1:14" s="2" customFormat="1">
      <c r="A52" s="1">
        <v>37</v>
      </c>
      <c r="B52" s="62">
        <v>41.77</v>
      </c>
      <c r="C52" s="58">
        <v>41.59</v>
      </c>
      <c r="D52" s="63">
        <v>41.84</v>
      </c>
      <c r="E52" s="58"/>
      <c r="F52" s="129">
        <v>41.7</v>
      </c>
      <c r="K52" s="1"/>
      <c r="L52" s="1"/>
      <c r="M52" s="1"/>
      <c r="N52" s="1"/>
    </row>
    <row r="53" spans="1:14" s="2" customFormat="1">
      <c r="A53" s="1">
        <v>38</v>
      </c>
      <c r="B53" s="62">
        <v>42.07</v>
      </c>
      <c r="C53" s="58">
        <v>41.71</v>
      </c>
      <c r="D53" s="63">
        <v>41.99</v>
      </c>
      <c r="E53" s="58"/>
      <c r="F53" s="129">
        <v>41.76</v>
      </c>
      <c r="K53" s="1"/>
      <c r="L53" s="1"/>
      <c r="M53" s="1"/>
      <c r="N53" s="1"/>
    </row>
    <row r="54" spans="1:14" s="2" customFormat="1">
      <c r="A54" s="1">
        <v>39</v>
      </c>
      <c r="B54" s="62">
        <v>42.16</v>
      </c>
      <c r="C54" s="58">
        <v>41.73</v>
      </c>
      <c r="D54" s="63">
        <v>41.48</v>
      </c>
      <c r="E54" s="58"/>
      <c r="F54" s="129">
        <v>41.95</v>
      </c>
      <c r="K54" s="1"/>
      <c r="L54" s="1"/>
      <c r="M54" s="1"/>
      <c r="N54" s="1"/>
    </row>
    <row r="55" spans="1:14" s="2" customFormat="1">
      <c r="A55" s="1">
        <v>40</v>
      </c>
      <c r="B55" s="62"/>
      <c r="C55" s="58">
        <v>42.4</v>
      </c>
      <c r="D55" s="63">
        <v>42.08</v>
      </c>
      <c r="E55" s="58"/>
      <c r="F55" s="129">
        <v>41.64</v>
      </c>
      <c r="K55" s="1"/>
      <c r="L55" s="1"/>
      <c r="M55" s="1"/>
      <c r="N55" s="1"/>
    </row>
    <row r="56" spans="1:14" s="2" customFormat="1">
      <c r="A56" s="1">
        <v>41</v>
      </c>
      <c r="B56" s="62"/>
      <c r="C56" s="58">
        <v>41.62</v>
      </c>
      <c r="D56" s="63">
        <v>41.89</v>
      </c>
      <c r="E56" s="58"/>
      <c r="F56" s="129">
        <v>41.69</v>
      </c>
      <c r="K56" s="1"/>
      <c r="L56" s="1"/>
      <c r="M56" s="1"/>
      <c r="N56" s="1"/>
    </row>
    <row r="57" spans="1:14" s="2" customFormat="1">
      <c r="A57" s="1">
        <v>42</v>
      </c>
      <c r="B57" s="62"/>
      <c r="C57" s="58">
        <v>43.19</v>
      </c>
      <c r="D57" s="63">
        <v>41.62</v>
      </c>
      <c r="E57" s="58"/>
      <c r="F57" s="129"/>
      <c r="K57" s="1"/>
      <c r="L57" s="1"/>
      <c r="M57" s="1"/>
      <c r="N57" s="1"/>
    </row>
    <row r="58" spans="1:14" s="2" customFormat="1">
      <c r="A58" s="1">
        <v>43</v>
      </c>
      <c r="B58" s="62"/>
      <c r="C58" s="58"/>
      <c r="D58" s="63">
        <v>42.27</v>
      </c>
      <c r="E58" s="58"/>
      <c r="F58" s="129"/>
      <c r="K58" s="1"/>
      <c r="L58" s="1"/>
      <c r="M58" s="1"/>
      <c r="N58" s="1"/>
    </row>
    <row r="59" spans="1:14" s="2" customFormat="1">
      <c r="A59" s="1">
        <v>44</v>
      </c>
      <c r="B59" s="62"/>
      <c r="C59" s="58"/>
      <c r="D59" s="63">
        <v>41.36</v>
      </c>
      <c r="E59" s="58"/>
      <c r="F59" s="129"/>
      <c r="K59" s="1"/>
      <c r="L59" s="1"/>
      <c r="M59" s="1"/>
      <c r="N59" s="1"/>
    </row>
    <row r="60" spans="1:14" s="2" customFormat="1">
      <c r="A60" s="1">
        <v>45</v>
      </c>
      <c r="B60" s="62"/>
      <c r="C60" s="58"/>
      <c r="D60" s="63">
        <v>41.89</v>
      </c>
      <c r="E60" s="58"/>
      <c r="F60" s="129"/>
      <c r="K60" s="1"/>
      <c r="L60" s="1"/>
      <c r="M60" s="1"/>
      <c r="N60" s="1"/>
    </row>
    <row r="61" spans="1:14" s="2" customFormat="1">
      <c r="A61" s="1">
        <v>46</v>
      </c>
      <c r="B61" s="62"/>
      <c r="C61" s="58"/>
      <c r="D61" s="63">
        <v>41.44</v>
      </c>
      <c r="E61" s="58"/>
      <c r="F61" s="129"/>
      <c r="K61" s="1"/>
      <c r="L61" s="1"/>
      <c r="M61" s="1"/>
      <c r="N61" s="1"/>
    </row>
    <row r="62" spans="1:14" s="2" customFormat="1">
      <c r="A62" s="1">
        <v>47</v>
      </c>
      <c r="B62" s="62"/>
      <c r="C62" s="58"/>
      <c r="D62" s="63">
        <v>41.32</v>
      </c>
      <c r="E62" s="58"/>
      <c r="F62" s="129"/>
      <c r="K62" s="1"/>
      <c r="L62" s="1"/>
      <c r="M62" s="1"/>
      <c r="N62" s="1"/>
    </row>
    <row r="63" spans="1:14" s="2" customFormat="1">
      <c r="A63" s="1">
        <v>48</v>
      </c>
      <c r="B63" s="59"/>
      <c r="C63" s="58"/>
      <c r="D63" s="63">
        <v>41.92</v>
      </c>
      <c r="E63" s="58"/>
      <c r="F63" s="129"/>
      <c r="K63" s="1"/>
      <c r="L63" s="1"/>
      <c r="M63" s="1"/>
      <c r="N63" s="1"/>
    </row>
    <row r="64" spans="1:14" s="2" customFormat="1">
      <c r="A64" s="1">
        <v>49</v>
      </c>
      <c r="B64" s="59"/>
      <c r="C64" s="58"/>
      <c r="D64" s="63">
        <v>41.96</v>
      </c>
      <c r="E64" s="58"/>
      <c r="F64" s="129"/>
      <c r="K64" s="1"/>
      <c r="L64" s="1"/>
      <c r="M64" s="1"/>
      <c r="N64" s="1"/>
    </row>
    <row r="65" spans="1:14" s="2" customFormat="1">
      <c r="A65" s="1">
        <v>50</v>
      </c>
      <c r="B65" s="59"/>
      <c r="C65" s="58"/>
      <c r="D65" s="63">
        <v>41.67</v>
      </c>
      <c r="E65" s="58"/>
      <c r="F65" s="129"/>
      <c r="K65" s="1"/>
      <c r="L65" s="1"/>
      <c r="M65" s="1"/>
      <c r="N65" s="1"/>
    </row>
    <row r="66" spans="1:14" s="2" customFormat="1">
      <c r="A66" s="1">
        <v>51</v>
      </c>
      <c r="B66" s="59"/>
      <c r="C66" s="58"/>
      <c r="D66" s="63">
        <v>41.66</v>
      </c>
      <c r="E66" s="58"/>
      <c r="F66" s="129"/>
      <c r="K66" s="1"/>
      <c r="L66" s="1"/>
      <c r="M66" s="1"/>
      <c r="N66" s="1"/>
    </row>
    <row r="67" spans="1:14" s="2" customFormat="1">
      <c r="A67" s="1">
        <v>52</v>
      </c>
      <c r="B67" s="59"/>
      <c r="C67" s="58"/>
      <c r="D67" s="63"/>
      <c r="E67" s="58"/>
      <c r="F67" s="129"/>
      <c r="K67" s="1"/>
      <c r="L67" s="1"/>
      <c r="M67" s="1"/>
      <c r="N67" s="1"/>
    </row>
    <row r="68" spans="1:14" s="2" customFormat="1">
      <c r="A68" s="1">
        <v>53</v>
      </c>
      <c r="B68" s="59"/>
      <c r="C68" s="58"/>
      <c r="D68" s="63"/>
      <c r="E68" s="58"/>
      <c r="F68" s="129"/>
      <c r="K68" s="1"/>
      <c r="L68" s="1"/>
      <c r="M68" s="1"/>
      <c r="N68" s="1"/>
    </row>
    <row r="69" spans="1:14" s="2" customFormat="1">
      <c r="A69" s="1">
        <v>54</v>
      </c>
      <c r="B69" s="59"/>
      <c r="C69" s="58"/>
      <c r="D69" s="63"/>
      <c r="E69" s="58"/>
      <c r="F69" s="129"/>
      <c r="K69" s="1"/>
      <c r="L69" s="1"/>
      <c r="M69" s="1"/>
      <c r="N69" s="1"/>
    </row>
    <row r="70" spans="1:14" s="2" customFormat="1">
      <c r="A70" s="1">
        <v>55</v>
      </c>
      <c r="B70" s="59"/>
      <c r="C70" s="58"/>
      <c r="D70" s="63"/>
      <c r="E70" s="58"/>
      <c r="F70" s="129"/>
      <c r="K70" s="1"/>
      <c r="L70" s="1"/>
      <c r="M70" s="1"/>
      <c r="N70" s="1"/>
    </row>
    <row r="71" spans="1:14" s="2" customFormat="1">
      <c r="A71" s="1">
        <v>56</v>
      </c>
      <c r="B71" s="59"/>
      <c r="C71" s="58"/>
      <c r="D71" s="63"/>
      <c r="E71" s="58"/>
      <c r="F71" s="129"/>
      <c r="K71" s="1"/>
      <c r="L71" s="1"/>
      <c r="M71" s="1"/>
      <c r="N71" s="1"/>
    </row>
    <row r="72" spans="1:14" s="2" customFormat="1">
      <c r="A72" s="1">
        <v>57</v>
      </c>
      <c r="B72" s="59"/>
      <c r="C72" s="58"/>
      <c r="D72" s="63"/>
      <c r="E72" s="58"/>
      <c r="F72" s="129"/>
      <c r="K72" s="1"/>
      <c r="L72" s="1"/>
      <c r="M72" s="1"/>
      <c r="N72" s="1"/>
    </row>
    <row r="73" spans="1:14" s="2" customFormat="1">
      <c r="A73" s="1">
        <v>58</v>
      </c>
      <c r="B73" s="59"/>
      <c r="C73" s="58"/>
      <c r="D73" s="63"/>
      <c r="E73" s="58"/>
      <c r="F73" s="129"/>
      <c r="K73" s="1"/>
      <c r="L73" s="1"/>
      <c r="M73" s="1"/>
      <c r="N73" s="1"/>
    </row>
    <row r="74" spans="1:14" s="2" customFormat="1">
      <c r="A74" s="1">
        <v>59</v>
      </c>
      <c r="B74" s="59"/>
      <c r="C74" s="58"/>
      <c r="D74" s="63"/>
      <c r="E74" s="58"/>
      <c r="F74" s="129"/>
      <c r="K74" s="1"/>
      <c r="L74" s="1"/>
      <c r="M74" s="1"/>
      <c r="N74" s="1"/>
    </row>
    <row r="75" spans="1:14" s="2" customFormat="1">
      <c r="A75" s="1">
        <v>60</v>
      </c>
      <c r="B75" s="59"/>
      <c r="C75" s="58"/>
      <c r="D75" s="63"/>
      <c r="E75" s="58"/>
      <c r="F75" s="129"/>
      <c r="K75" s="1"/>
      <c r="L75" s="1"/>
      <c r="M75" s="1"/>
      <c r="N75" s="1"/>
    </row>
    <row r="76" spans="1:14" s="2" customFormat="1">
      <c r="A76" s="1">
        <v>61</v>
      </c>
      <c r="B76" s="59"/>
      <c r="C76" s="58"/>
      <c r="D76" s="63"/>
      <c r="E76" s="58"/>
      <c r="F76" s="129"/>
      <c r="K76" s="1"/>
      <c r="L76" s="1"/>
      <c r="M76" s="1"/>
      <c r="N76" s="1"/>
    </row>
    <row r="77" spans="1:14" s="2" customFormat="1">
      <c r="A77" s="1">
        <v>62</v>
      </c>
      <c r="B77" s="59"/>
      <c r="C77" s="58"/>
      <c r="D77" s="63"/>
      <c r="E77" s="58"/>
      <c r="F77" s="129"/>
      <c r="K77" s="1"/>
      <c r="L77" s="1"/>
      <c r="M77" s="1"/>
      <c r="N77" s="1"/>
    </row>
    <row r="78" spans="1:14" s="2" customFormat="1">
      <c r="A78" s="1">
        <v>63</v>
      </c>
      <c r="B78" s="59"/>
      <c r="C78" s="58"/>
      <c r="D78" s="63"/>
      <c r="E78" s="58"/>
      <c r="F78" s="129"/>
      <c r="K78" s="1"/>
      <c r="L78" s="1"/>
      <c r="M78" s="1"/>
      <c r="N78" s="1"/>
    </row>
    <row r="79" spans="1:14" s="2" customFormat="1">
      <c r="A79" s="1">
        <v>64</v>
      </c>
      <c r="B79" s="59"/>
      <c r="C79" s="58"/>
      <c r="D79" s="63"/>
      <c r="E79" s="58"/>
      <c r="F79" s="129"/>
      <c r="K79" s="1"/>
      <c r="L79" s="1"/>
      <c r="M79" s="1"/>
      <c r="N79" s="1"/>
    </row>
    <row r="80" spans="1:14" s="2" customFormat="1">
      <c r="A80" s="1">
        <v>65</v>
      </c>
      <c r="B80" s="59"/>
      <c r="C80" s="58"/>
      <c r="D80" s="63"/>
      <c r="E80" s="58"/>
      <c r="F80" s="129"/>
      <c r="K80" s="1"/>
      <c r="L80" s="1"/>
      <c r="M80" s="1"/>
      <c r="N80" s="1"/>
    </row>
    <row r="81" spans="1:6">
      <c r="A81" s="1">
        <v>66</v>
      </c>
      <c r="B81" s="59"/>
      <c r="C81" s="58"/>
      <c r="D81" s="58"/>
      <c r="E81" s="58"/>
      <c r="F81" s="129"/>
    </row>
    <row r="82" spans="1:6">
      <c r="A82" s="1">
        <v>67</v>
      </c>
      <c r="B82" s="59"/>
      <c r="C82" s="58"/>
      <c r="D82" s="58"/>
      <c r="E82" s="58"/>
      <c r="F82" s="129"/>
    </row>
    <row r="83" spans="1:6">
      <c r="A83" s="1">
        <v>68</v>
      </c>
      <c r="B83" s="59"/>
      <c r="C83" s="58"/>
      <c r="D83" s="58"/>
      <c r="E83" s="58"/>
      <c r="F83" s="129"/>
    </row>
    <row r="84" spans="1:6">
      <c r="A84" s="1">
        <v>69</v>
      </c>
      <c r="B84" s="59"/>
      <c r="C84" s="58"/>
      <c r="D84" s="58"/>
      <c r="E84" s="58"/>
      <c r="F84" s="129"/>
    </row>
    <row r="85" spans="1:6">
      <c r="A85" s="1">
        <v>70</v>
      </c>
      <c r="B85" s="59"/>
      <c r="C85" s="58"/>
      <c r="D85" s="58"/>
      <c r="E85" s="58"/>
      <c r="F85" s="129"/>
    </row>
    <row r="86" spans="1:6">
      <c r="A86" s="1">
        <v>71</v>
      </c>
      <c r="B86" s="59"/>
      <c r="C86" s="58"/>
      <c r="D86" s="58"/>
      <c r="E86" s="58"/>
      <c r="F86" s="129"/>
    </row>
    <row r="87" spans="1:6">
      <c r="A87" s="1">
        <v>72</v>
      </c>
      <c r="B87" s="59"/>
      <c r="C87" s="58"/>
      <c r="D87" s="58"/>
      <c r="E87" s="58"/>
      <c r="F87" s="129"/>
    </row>
    <row r="88" spans="1:6">
      <c r="A88" s="1">
        <v>73</v>
      </c>
      <c r="B88" s="59"/>
      <c r="C88" s="58"/>
      <c r="D88" s="58"/>
      <c r="E88" s="58"/>
      <c r="F88" s="129"/>
    </row>
    <row r="89" spans="1:6">
      <c r="A89" s="1">
        <v>74</v>
      </c>
      <c r="B89" s="59"/>
      <c r="C89" s="58"/>
      <c r="D89" s="58"/>
      <c r="E89" s="58"/>
      <c r="F89" s="129"/>
    </row>
    <row r="90" spans="1:6">
      <c r="A90" s="1">
        <v>75</v>
      </c>
      <c r="B90" s="59"/>
      <c r="C90" s="58"/>
      <c r="D90" s="58"/>
      <c r="E90" s="58"/>
      <c r="F90" s="129"/>
    </row>
    <row r="91" spans="1:6">
      <c r="A91" s="1">
        <v>76</v>
      </c>
      <c r="B91" s="59"/>
      <c r="C91" s="58"/>
      <c r="D91" s="58"/>
      <c r="E91" s="58"/>
      <c r="F91" s="129"/>
    </row>
    <row r="92" spans="1:6">
      <c r="A92" s="1">
        <v>77</v>
      </c>
      <c r="B92" s="59"/>
      <c r="C92" s="58"/>
      <c r="D92" s="58"/>
      <c r="E92" s="58"/>
      <c r="F92" s="129"/>
    </row>
    <row r="93" spans="1:6">
      <c r="A93" s="1">
        <v>78</v>
      </c>
      <c r="B93" s="59"/>
      <c r="C93" s="58"/>
      <c r="D93" s="58"/>
      <c r="E93" s="58"/>
      <c r="F93" s="129"/>
    </row>
    <row r="94" spans="1:6">
      <c r="A94" s="1">
        <v>79</v>
      </c>
      <c r="B94" s="59"/>
      <c r="C94" s="58"/>
      <c r="D94" s="58"/>
      <c r="E94" s="58"/>
      <c r="F94" s="129"/>
    </row>
    <row r="95" spans="1:6">
      <c r="A95" s="1">
        <v>80</v>
      </c>
      <c r="B95" s="59"/>
      <c r="C95" s="58"/>
      <c r="D95" s="58"/>
      <c r="E95" s="58"/>
      <c r="F95" s="129"/>
    </row>
    <row r="96" spans="1:6">
      <c r="A96" s="1">
        <v>81</v>
      </c>
      <c r="B96" s="59"/>
      <c r="C96" s="58"/>
      <c r="D96" s="58"/>
      <c r="E96" s="58"/>
      <c r="F96" s="129"/>
    </row>
    <row r="97" spans="2:6">
      <c r="B97" s="130"/>
      <c r="C97" s="127"/>
      <c r="D97" s="127"/>
      <c r="E97" s="127"/>
      <c r="F97" s="129"/>
    </row>
    <row r="98" spans="2:6">
      <c r="B98" s="130"/>
      <c r="C98" s="127"/>
      <c r="D98" s="127"/>
      <c r="E98" s="127"/>
      <c r="F98" s="129"/>
    </row>
    <row r="99" spans="2:6">
      <c r="B99" s="130"/>
      <c r="C99" s="127"/>
      <c r="D99" s="127"/>
      <c r="E99" s="127"/>
      <c r="F99" s="129"/>
    </row>
    <row r="100" spans="2:6">
      <c r="B100" s="130"/>
      <c r="C100" s="127"/>
      <c r="D100" s="127"/>
      <c r="E100" s="127"/>
      <c r="F100" s="129"/>
    </row>
    <row r="101" spans="2:6">
      <c r="B101" s="130"/>
      <c r="C101" s="127"/>
      <c r="D101" s="127"/>
      <c r="E101" s="127"/>
      <c r="F101" s="129"/>
    </row>
    <row r="102" spans="2:6">
      <c r="B102" s="130"/>
      <c r="C102" s="127"/>
      <c r="D102" s="127"/>
      <c r="E102" s="127"/>
      <c r="F102" s="129"/>
    </row>
    <row r="103" spans="2:6">
      <c r="B103" s="130"/>
      <c r="C103" s="127"/>
      <c r="D103" s="127"/>
      <c r="E103" s="127"/>
      <c r="F103" s="129"/>
    </row>
    <row r="104" spans="2:6">
      <c r="B104" s="130"/>
      <c r="C104" s="127"/>
      <c r="D104" s="127"/>
      <c r="E104" s="127"/>
      <c r="F104" s="129"/>
    </row>
    <row r="105" spans="2:6">
      <c r="B105" s="130"/>
      <c r="C105" s="127"/>
      <c r="D105" s="127"/>
      <c r="E105" s="127"/>
      <c r="F105" s="129"/>
    </row>
    <row r="106" spans="2:6">
      <c r="B106" s="130"/>
      <c r="C106" s="127"/>
      <c r="D106" s="127"/>
      <c r="E106" s="127"/>
      <c r="F106" s="129"/>
    </row>
    <row r="107" spans="2:6">
      <c r="B107" s="130"/>
      <c r="C107" s="127"/>
      <c r="D107" s="127"/>
      <c r="E107" s="127"/>
      <c r="F107" s="129"/>
    </row>
    <row r="108" spans="2:6">
      <c r="B108" s="130"/>
      <c r="C108" s="127"/>
      <c r="D108" s="127"/>
      <c r="E108" s="127"/>
      <c r="F108" s="129"/>
    </row>
    <row r="109" spans="2:6">
      <c r="B109" s="130"/>
      <c r="C109" s="127"/>
      <c r="D109" s="127"/>
      <c r="E109" s="127"/>
      <c r="F109" s="129"/>
    </row>
    <row r="110" spans="2:6" ht="15.75" thickBot="1">
      <c r="B110" s="131"/>
      <c r="C110" s="132"/>
      <c r="D110" s="132"/>
      <c r="E110" s="132"/>
      <c r="F110" s="133"/>
    </row>
  </sheetData>
  <mergeCells count="9">
    <mergeCell ref="A2:L2"/>
    <mergeCell ref="A4:L4"/>
    <mergeCell ref="A6:A7"/>
    <mergeCell ref="B6:B7"/>
    <mergeCell ref="C6:C7"/>
    <mergeCell ref="D6:D7"/>
    <mergeCell ref="E6:H6"/>
    <mergeCell ref="I6:I7"/>
    <mergeCell ref="J6:J7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>
  <dimension ref="A2:N110"/>
  <sheetViews>
    <sheetView topLeftCell="A12" zoomScale="75" zoomScaleNormal="75" zoomScalePageLayoutView="75" workbookViewId="0">
      <selection activeCell="K11" sqref="K11"/>
    </sheetView>
  </sheetViews>
  <sheetFormatPr defaultColWidth="8.85546875" defaultRowHeight="15"/>
  <cols>
    <col min="1" max="1" width="8.7109375" style="1" customWidth="1"/>
    <col min="2" max="2" width="9.42578125" style="1" customWidth="1"/>
    <col min="3" max="5" width="9.42578125" style="2" customWidth="1"/>
    <col min="6" max="6" width="11.28515625" style="2" customWidth="1"/>
    <col min="7" max="7" width="12.85546875" style="2" customWidth="1"/>
    <col min="8" max="8" width="13.42578125" style="2" customWidth="1"/>
    <col min="9" max="9" width="13" style="2" customWidth="1"/>
    <col min="10" max="10" width="12" style="2" customWidth="1"/>
    <col min="11" max="11" width="11.42578125" style="1" customWidth="1"/>
    <col min="12" max="12" width="22.28515625" style="1" customWidth="1"/>
    <col min="13" max="16384" width="8.85546875" style="1"/>
  </cols>
  <sheetData>
    <row r="2" spans="1:14" ht="18.75">
      <c r="A2" s="106" t="s">
        <v>120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</row>
    <row r="3" spans="1:14" ht="7.5" customHeight="1"/>
    <row r="4" spans="1:14" ht="18.75">
      <c r="A4" s="107" t="s">
        <v>28</v>
      </c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</row>
    <row r="5" spans="1:14" ht="7.5" customHeight="1" thickBot="1"/>
    <row r="6" spans="1:14" s="2" customFormat="1" ht="20.25" customHeight="1">
      <c r="A6" s="108" t="s">
        <v>14</v>
      </c>
      <c r="B6" s="110" t="s">
        <v>15</v>
      </c>
      <c r="C6" s="112" t="s">
        <v>16</v>
      </c>
      <c r="D6" s="114" t="s">
        <v>17</v>
      </c>
      <c r="E6" s="116" t="s">
        <v>18</v>
      </c>
      <c r="F6" s="117"/>
      <c r="G6" s="117"/>
      <c r="H6" s="118"/>
      <c r="I6" s="119" t="s">
        <v>19</v>
      </c>
      <c r="J6" s="119" t="s">
        <v>20</v>
      </c>
      <c r="K6" s="65"/>
      <c r="L6" s="66"/>
    </row>
    <row r="7" spans="1:14" s="2" customFormat="1" ht="27.75" customHeight="1" thickBot="1">
      <c r="A7" s="109"/>
      <c r="B7" s="111"/>
      <c r="C7" s="113"/>
      <c r="D7" s="115"/>
      <c r="E7" s="81" t="s">
        <v>21</v>
      </c>
      <c r="F7" s="81" t="s">
        <v>22</v>
      </c>
      <c r="G7" s="81" t="s">
        <v>23</v>
      </c>
      <c r="H7" s="81" t="s">
        <v>1</v>
      </c>
      <c r="I7" s="120"/>
      <c r="J7" s="120"/>
      <c r="K7" s="82" t="s">
        <v>24</v>
      </c>
      <c r="L7" s="83" t="s">
        <v>25</v>
      </c>
    </row>
    <row r="8" spans="1:14" s="3" customFormat="1" ht="30" customHeight="1" thickBot="1">
      <c r="A8" s="138">
        <v>1</v>
      </c>
      <c r="B8" s="139" t="s">
        <v>50</v>
      </c>
      <c r="C8" s="140">
        <f>COUNTA(B16:B110)+1</f>
        <v>55</v>
      </c>
      <c r="D8" s="161">
        <f>C8</f>
        <v>55</v>
      </c>
      <c r="E8" s="11">
        <f>MIN(B16:B111)</f>
        <v>41.64</v>
      </c>
      <c r="F8" s="142">
        <f>AVERAGE(B16:B111)</f>
        <v>42.101666666666681</v>
      </c>
      <c r="G8" s="143">
        <v>7</v>
      </c>
      <c r="H8" s="144">
        <f>F8-E8</f>
        <v>0.46166666666668021</v>
      </c>
      <c r="I8" s="145">
        <v>2.6863425925925926E-2</v>
      </c>
      <c r="J8" s="146">
        <f>I8</f>
        <v>2.6863425925925926E-2</v>
      </c>
      <c r="K8" s="147" t="s">
        <v>83</v>
      </c>
      <c r="L8" s="148">
        <v>-35</v>
      </c>
      <c r="M8" s="78" t="s">
        <v>53</v>
      </c>
      <c r="N8" s="16"/>
    </row>
    <row r="9" spans="1:14" s="3" customFormat="1" ht="30" customHeight="1">
      <c r="A9" s="67">
        <v>2</v>
      </c>
      <c r="B9" s="20" t="s">
        <v>45</v>
      </c>
      <c r="C9" s="84">
        <f>COUNTA(B16:C110)+2</f>
        <v>70</v>
      </c>
      <c r="D9" s="79">
        <f>C9-C8</f>
        <v>15</v>
      </c>
      <c r="E9" s="80">
        <f>MIN(C16:C111)</f>
        <v>41.99</v>
      </c>
      <c r="F9" s="12">
        <f>AVERAGE(C16:C111)</f>
        <v>42.550000000000004</v>
      </c>
      <c r="G9" s="13">
        <v>2</v>
      </c>
      <c r="H9" s="14">
        <f t="shared" ref="H9:H12" si="0">F9-E9</f>
        <v>0.56000000000000227</v>
      </c>
      <c r="I9" s="36">
        <v>3.498842592592593E-2</v>
      </c>
      <c r="J9" s="15">
        <f>I9-I8</f>
        <v>8.1250000000000037E-3</v>
      </c>
      <c r="K9" s="37" t="s">
        <v>85</v>
      </c>
      <c r="L9" s="68"/>
      <c r="M9" s="16"/>
      <c r="N9" s="16"/>
    </row>
    <row r="10" spans="1:14" s="3" customFormat="1" ht="30" customHeight="1">
      <c r="A10" s="67">
        <v>3</v>
      </c>
      <c r="B10" s="20" t="s">
        <v>50</v>
      </c>
      <c r="C10" s="84">
        <f>COUNTA(B16:D110)+3</f>
        <v>137</v>
      </c>
      <c r="D10" s="134">
        <f>C10-C9</f>
        <v>67</v>
      </c>
      <c r="E10" s="35">
        <f>MIN(D16:D111)</f>
        <v>41.68</v>
      </c>
      <c r="F10" s="12">
        <f>AVERAGE(D16:D111)</f>
        <v>42.077272727272714</v>
      </c>
      <c r="G10" s="13">
        <v>7</v>
      </c>
      <c r="H10" s="14">
        <f t="shared" si="0"/>
        <v>0.39727272727271412</v>
      </c>
      <c r="I10" s="36">
        <v>6.8773148148148153E-2</v>
      </c>
      <c r="J10" s="15">
        <f t="shared" ref="J10:J12" si="1">I10-I9</f>
        <v>3.3784722222222223E-2</v>
      </c>
      <c r="K10" s="37" t="s">
        <v>105</v>
      </c>
      <c r="L10" s="68"/>
      <c r="M10" s="78"/>
      <c r="N10" s="16"/>
    </row>
    <row r="11" spans="1:14" s="3" customFormat="1" ht="30" customHeight="1">
      <c r="A11" s="121">
        <v>4</v>
      </c>
      <c r="B11" s="122" t="s">
        <v>45</v>
      </c>
      <c r="C11" s="84">
        <f>COUNTA(B16:E110)+4</f>
        <v>149</v>
      </c>
      <c r="D11" s="134">
        <f>C11-C10</f>
        <v>12</v>
      </c>
      <c r="E11" s="35">
        <f>MIN(E16:E111)</f>
        <v>42.05</v>
      </c>
      <c r="F11" s="152">
        <f>AVERAGE(E16:E111)</f>
        <v>42.439090909090908</v>
      </c>
      <c r="G11" s="123">
        <v>3</v>
      </c>
      <c r="H11" s="14">
        <f t="shared" si="0"/>
        <v>0.38909090909091049</v>
      </c>
      <c r="I11" s="124">
        <v>7.6504629629629631E-2</v>
      </c>
      <c r="J11" s="15">
        <f>I11-I10</f>
        <v>7.7314814814814781E-3</v>
      </c>
      <c r="K11" s="125" t="s">
        <v>108</v>
      </c>
      <c r="L11" s="126"/>
      <c r="M11" s="78"/>
      <c r="N11" s="16"/>
    </row>
    <row r="12" spans="1:14" s="3" customFormat="1" ht="30" customHeight="1" thickBot="1">
      <c r="A12" s="69" t="s">
        <v>26</v>
      </c>
      <c r="B12" s="70" t="s">
        <v>44</v>
      </c>
      <c r="C12" s="149">
        <f>COUNTA(B16:F110)+4</f>
        <v>204</v>
      </c>
      <c r="D12" s="86">
        <f>C12-C11</f>
        <v>55</v>
      </c>
      <c r="E12" s="150">
        <f>MIN(F16:F111)</f>
        <v>41.8</v>
      </c>
      <c r="F12" s="151">
        <f>AVERAGE(F16:F111)</f>
        <v>42.371090909090917</v>
      </c>
      <c r="G12" s="72">
        <v>1</v>
      </c>
      <c r="H12" s="73">
        <f t="shared" si="0"/>
        <v>0.57109090909091975</v>
      </c>
      <c r="I12" s="74">
        <v>0.10436342592592592</v>
      </c>
      <c r="J12" s="75">
        <f t="shared" si="1"/>
        <v>2.7858796296296284E-2</v>
      </c>
      <c r="K12" s="76"/>
      <c r="L12" s="77"/>
    </row>
    <row r="13" spans="1:14" s="3" customFormat="1" ht="30" customHeight="1" thickBot="1">
      <c r="A13" s="64"/>
      <c r="B13" s="19"/>
      <c r="C13" s="19"/>
      <c r="D13" s="19"/>
      <c r="E13" s="135">
        <f>MIN(B16:E111)</f>
        <v>41.64</v>
      </c>
      <c r="F13" s="136">
        <f>AVERAGE(B16:E111)</f>
        <v>42.159448275862069</v>
      </c>
      <c r="G13" s="136"/>
      <c r="H13" s="137">
        <f>AVERAGE(H8:H12)</f>
        <v>0.47582424242424537</v>
      </c>
      <c r="I13" s="19"/>
      <c r="J13" s="19"/>
      <c r="K13" s="18"/>
      <c r="L13" s="18"/>
    </row>
    <row r="15" spans="1:14" ht="15.75" thickBot="1">
      <c r="B15" s="2" t="str">
        <f>B8</f>
        <v>8</v>
      </c>
      <c r="C15" s="2" t="str">
        <f>B9</f>
        <v>7</v>
      </c>
      <c r="D15" s="2" t="str">
        <f>B10</f>
        <v>8</v>
      </c>
      <c r="E15" s="2" t="str">
        <f>B11</f>
        <v>7</v>
      </c>
      <c r="F15" s="2" t="str">
        <f>B12</f>
        <v>69</v>
      </c>
    </row>
    <row r="16" spans="1:14">
      <c r="A16" s="1">
        <v>1</v>
      </c>
      <c r="B16" s="60">
        <v>42.9</v>
      </c>
      <c r="C16" s="61">
        <v>45.06</v>
      </c>
      <c r="D16" s="61">
        <v>43.5</v>
      </c>
      <c r="E16" s="61">
        <v>44.9</v>
      </c>
      <c r="F16" s="128">
        <v>44.18</v>
      </c>
      <c r="K16" s="2"/>
      <c r="L16" s="2"/>
    </row>
    <row r="17" spans="1:14">
      <c r="A17" s="1">
        <v>2</v>
      </c>
      <c r="B17" s="62">
        <v>42.25</v>
      </c>
      <c r="C17" s="63">
        <v>42.67</v>
      </c>
      <c r="D17" s="63">
        <v>42.26</v>
      </c>
      <c r="E17" s="63">
        <v>42.29</v>
      </c>
      <c r="F17" s="129">
        <v>43.03</v>
      </c>
      <c r="K17" s="3"/>
      <c r="L17" s="3"/>
    </row>
    <row r="18" spans="1:14">
      <c r="A18" s="1">
        <v>3</v>
      </c>
      <c r="B18" s="62">
        <v>43.8</v>
      </c>
      <c r="C18" s="63">
        <v>42.29</v>
      </c>
      <c r="D18" s="63">
        <v>42.77</v>
      </c>
      <c r="E18" s="63">
        <v>42.3</v>
      </c>
      <c r="F18" s="129">
        <v>42.26</v>
      </c>
      <c r="K18" s="3"/>
      <c r="L18" s="3"/>
    </row>
    <row r="19" spans="1:14">
      <c r="A19" s="1">
        <v>4</v>
      </c>
      <c r="B19" s="62">
        <v>42.06</v>
      </c>
      <c r="C19" s="63">
        <v>42.74</v>
      </c>
      <c r="D19" s="63">
        <v>42.03</v>
      </c>
      <c r="E19" s="63">
        <v>42.06</v>
      </c>
      <c r="F19" s="129">
        <v>42.1</v>
      </c>
      <c r="K19" s="3"/>
      <c r="L19" s="3"/>
    </row>
    <row r="20" spans="1:14">
      <c r="A20" s="1">
        <v>5</v>
      </c>
      <c r="B20" s="62">
        <v>42.08</v>
      </c>
      <c r="C20" s="63">
        <v>42.28</v>
      </c>
      <c r="D20" s="63">
        <v>42.78</v>
      </c>
      <c r="E20" s="63">
        <v>42.06</v>
      </c>
      <c r="F20" s="129">
        <v>42.36</v>
      </c>
    </row>
    <row r="21" spans="1:14">
      <c r="A21" s="1">
        <v>6</v>
      </c>
      <c r="B21" s="62">
        <v>42.18</v>
      </c>
      <c r="C21" s="63">
        <v>42.03</v>
      </c>
      <c r="D21" s="63">
        <v>42.33</v>
      </c>
      <c r="E21" s="63">
        <v>42.12</v>
      </c>
      <c r="F21" s="129">
        <v>42.19</v>
      </c>
    </row>
    <row r="22" spans="1:14">
      <c r="A22" s="1">
        <v>7</v>
      </c>
      <c r="B22" s="62">
        <v>41.85</v>
      </c>
      <c r="C22" s="63">
        <v>42.14</v>
      </c>
      <c r="D22" s="63">
        <v>41.86</v>
      </c>
      <c r="E22" s="63">
        <v>42.05</v>
      </c>
      <c r="F22" s="129">
        <v>43.13</v>
      </c>
    </row>
    <row r="23" spans="1:14">
      <c r="A23" s="1">
        <v>8</v>
      </c>
      <c r="B23" s="62">
        <v>41.8</v>
      </c>
      <c r="C23" s="63">
        <v>42.37</v>
      </c>
      <c r="D23" s="63">
        <v>41.82</v>
      </c>
      <c r="E23" s="63">
        <v>42.2</v>
      </c>
      <c r="F23" s="129">
        <v>42.22</v>
      </c>
    </row>
    <row r="24" spans="1:14">
      <c r="A24" s="1">
        <v>9</v>
      </c>
      <c r="B24" s="62">
        <v>42.27</v>
      </c>
      <c r="C24" s="63">
        <v>42.31</v>
      </c>
      <c r="D24" s="63">
        <v>42.1</v>
      </c>
      <c r="E24" s="63">
        <v>42.15</v>
      </c>
      <c r="F24" s="129">
        <v>42.41</v>
      </c>
    </row>
    <row r="25" spans="1:14">
      <c r="A25" s="1">
        <v>10</v>
      </c>
      <c r="B25" s="62">
        <v>41.87</v>
      </c>
      <c r="C25" s="63">
        <v>42.03</v>
      </c>
      <c r="D25" s="63">
        <v>42.15</v>
      </c>
      <c r="E25" s="63">
        <v>42.43</v>
      </c>
      <c r="F25" s="129">
        <v>42.22</v>
      </c>
    </row>
    <row r="26" spans="1:14">
      <c r="A26" s="1">
        <v>11</v>
      </c>
      <c r="B26" s="62">
        <v>42.01</v>
      </c>
      <c r="C26" s="63">
        <v>41.99</v>
      </c>
      <c r="D26" s="63">
        <v>42.31</v>
      </c>
      <c r="E26" s="63">
        <v>42.27</v>
      </c>
      <c r="F26" s="129">
        <v>42.54</v>
      </c>
    </row>
    <row r="27" spans="1:14">
      <c r="A27" s="1">
        <v>12</v>
      </c>
      <c r="B27" s="62">
        <v>42.54</v>
      </c>
      <c r="C27" s="63">
        <v>43.44</v>
      </c>
      <c r="D27" s="63">
        <v>42.28</v>
      </c>
      <c r="E27" s="63"/>
      <c r="F27" s="129">
        <v>42.54</v>
      </c>
    </row>
    <row r="28" spans="1:14">
      <c r="A28" s="1">
        <v>13</v>
      </c>
      <c r="B28" s="62">
        <v>41.89</v>
      </c>
      <c r="C28" s="63">
        <v>42.18</v>
      </c>
      <c r="D28" s="63">
        <v>42.35</v>
      </c>
      <c r="E28" s="63"/>
      <c r="F28" s="129">
        <v>42.2</v>
      </c>
    </row>
    <row r="29" spans="1:14">
      <c r="A29" s="1">
        <v>14</v>
      </c>
      <c r="B29" s="62">
        <v>41.71</v>
      </c>
      <c r="C29" s="63">
        <v>42.17</v>
      </c>
      <c r="D29" s="63">
        <v>41.88</v>
      </c>
      <c r="E29" s="63"/>
      <c r="F29" s="129">
        <v>42.03</v>
      </c>
    </row>
    <row r="30" spans="1:14" s="2" customFormat="1">
      <c r="A30" s="1">
        <v>15</v>
      </c>
      <c r="B30" s="62">
        <v>41.79</v>
      </c>
      <c r="C30" s="63"/>
      <c r="D30" s="63">
        <v>42.24</v>
      </c>
      <c r="E30" s="63"/>
      <c r="F30" s="129">
        <v>42.16</v>
      </c>
      <c r="K30" s="1"/>
      <c r="L30" s="1"/>
      <c r="M30" s="1"/>
      <c r="N30" s="1"/>
    </row>
    <row r="31" spans="1:14" s="2" customFormat="1">
      <c r="A31" s="1">
        <v>16</v>
      </c>
      <c r="B31" s="62">
        <v>41.64</v>
      </c>
      <c r="C31" s="63"/>
      <c r="D31" s="63">
        <v>41.9</v>
      </c>
      <c r="E31" s="63"/>
      <c r="F31" s="129">
        <v>43.12</v>
      </c>
      <c r="K31" s="1"/>
      <c r="L31" s="1"/>
      <c r="M31" s="1"/>
      <c r="N31" s="1"/>
    </row>
    <row r="32" spans="1:14" s="2" customFormat="1">
      <c r="A32" s="1">
        <v>17</v>
      </c>
      <c r="B32" s="62">
        <v>41.71</v>
      </c>
      <c r="C32" s="63"/>
      <c r="D32" s="63">
        <v>42.16</v>
      </c>
      <c r="E32" s="63"/>
      <c r="F32" s="129">
        <v>42.17</v>
      </c>
      <c r="K32" s="1"/>
      <c r="L32" s="1"/>
      <c r="M32" s="1"/>
      <c r="N32" s="1"/>
    </row>
    <row r="33" spans="1:14" s="2" customFormat="1">
      <c r="A33" s="1">
        <v>18</v>
      </c>
      <c r="B33" s="62">
        <v>41.7</v>
      </c>
      <c r="C33" s="63"/>
      <c r="D33" s="63">
        <v>41.89</v>
      </c>
      <c r="E33" s="63"/>
      <c r="F33" s="129">
        <v>42.45</v>
      </c>
      <c r="K33" s="1"/>
      <c r="L33" s="1"/>
      <c r="M33" s="1"/>
      <c r="N33" s="1"/>
    </row>
    <row r="34" spans="1:14" s="2" customFormat="1">
      <c r="A34" s="1">
        <v>19</v>
      </c>
      <c r="B34" s="62">
        <v>41.74</v>
      </c>
      <c r="C34" s="63"/>
      <c r="D34" s="63">
        <v>41.91</v>
      </c>
      <c r="E34" s="63"/>
      <c r="F34" s="129">
        <v>42.19</v>
      </c>
      <c r="K34" s="1"/>
      <c r="L34" s="1"/>
      <c r="M34" s="1"/>
      <c r="N34" s="1"/>
    </row>
    <row r="35" spans="1:14" s="2" customFormat="1">
      <c r="A35" s="1">
        <v>20</v>
      </c>
      <c r="B35" s="62">
        <v>41.72</v>
      </c>
      <c r="C35" s="63"/>
      <c r="D35" s="63">
        <v>41.76</v>
      </c>
      <c r="E35" s="63"/>
      <c r="F35" s="129">
        <v>42.29</v>
      </c>
      <c r="K35" s="1"/>
      <c r="L35" s="1"/>
      <c r="M35" s="1"/>
      <c r="N35" s="1"/>
    </row>
    <row r="36" spans="1:14" s="2" customFormat="1">
      <c r="A36" s="1">
        <v>21</v>
      </c>
      <c r="B36" s="62">
        <v>41.79</v>
      </c>
      <c r="C36" s="63"/>
      <c r="D36" s="63">
        <v>41.79</v>
      </c>
      <c r="E36" s="63"/>
      <c r="F36" s="129">
        <v>42.06</v>
      </c>
      <c r="K36" s="1"/>
      <c r="L36" s="1"/>
      <c r="M36" s="1"/>
      <c r="N36" s="1"/>
    </row>
    <row r="37" spans="1:14" s="2" customFormat="1">
      <c r="A37" s="1">
        <v>22</v>
      </c>
      <c r="B37" s="62">
        <v>41.76</v>
      </c>
      <c r="C37" s="63"/>
      <c r="D37" s="63">
        <v>41.68</v>
      </c>
      <c r="E37" s="63"/>
      <c r="F37" s="129">
        <v>42.7</v>
      </c>
      <c r="K37" s="1"/>
      <c r="L37" s="1"/>
      <c r="M37" s="1"/>
      <c r="N37" s="1"/>
    </row>
    <row r="38" spans="1:14" s="2" customFormat="1">
      <c r="A38" s="1">
        <v>23</v>
      </c>
      <c r="B38" s="62">
        <v>41.89</v>
      </c>
      <c r="C38" s="58"/>
      <c r="D38" s="63">
        <v>41.86</v>
      </c>
      <c r="E38" s="63"/>
      <c r="F38" s="129">
        <v>42.99</v>
      </c>
      <c r="K38" s="1"/>
      <c r="L38" s="1"/>
      <c r="M38" s="1"/>
      <c r="N38" s="1"/>
    </row>
    <row r="39" spans="1:14" s="2" customFormat="1">
      <c r="A39" s="1">
        <v>24</v>
      </c>
      <c r="B39" s="62">
        <v>42.02</v>
      </c>
      <c r="C39" s="58"/>
      <c r="D39" s="63">
        <v>43.53</v>
      </c>
      <c r="E39" s="63"/>
      <c r="F39" s="129">
        <v>42.29</v>
      </c>
      <c r="K39" s="1"/>
      <c r="L39" s="1"/>
      <c r="M39" s="1"/>
      <c r="N39" s="1"/>
    </row>
    <row r="40" spans="1:14" s="2" customFormat="1">
      <c r="A40" s="1">
        <v>25</v>
      </c>
      <c r="B40" s="62">
        <v>41.88</v>
      </c>
      <c r="C40" s="58"/>
      <c r="D40" s="63">
        <v>42.15</v>
      </c>
      <c r="E40" s="63"/>
      <c r="F40" s="129">
        <v>42.16</v>
      </c>
      <c r="K40" s="1"/>
      <c r="L40" s="1"/>
      <c r="M40" s="1"/>
      <c r="N40" s="1"/>
    </row>
    <row r="41" spans="1:14" s="2" customFormat="1">
      <c r="A41" s="1">
        <v>26</v>
      </c>
      <c r="B41" s="62">
        <v>41.85</v>
      </c>
      <c r="C41" s="58"/>
      <c r="D41" s="63">
        <v>41.78</v>
      </c>
      <c r="E41" s="63"/>
      <c r="F41" s="129">
        <v>42.17</v>
      </c>
      <c r="K41" s="1"/>
      <c r="L41" s="1"/>
      <c r="M41" s="1"/>
      <c r="N41" s="1"/>
    </row>
    <row r="42" spans="1:14" s="2" customFormat="1">
      <c r="A42" s="1">
        <v>27</v>
      </c>
      <c r="B42" s="62">
        <v>42.41</v>
      </c>
      <c r="C42" s="58"/>
      <c r="D42" s="63">
        <v>42.04</v>
      </c>
      <c r="E42" s="63"/>
      <c r="F42" s="129">
        <v>42.23</v>
      </c>
      <c r="K42" s="1"/>
      <c r="L42" s="1"/>
      <c r="M42" s="1"/>
      <c r="N42" s="1"/>
    </row>
    <row r="43" spans="1:14" s="2" customFormat="1">
      <c r="A43" s="1">
        <v>28</v>
      </c>
      <c r="B43" s="62">
        <v>42.41</v>
      </c>
      <c r="C43" s="58"/>
      <c r="D43" s="63">
        <v>42.07</v>
      </c>
      <c r="E43" s="63"/>
      <c r="F43" s="129">
        <v>42.48</v>
      </c>
      <c r="K43" s="1"/>
      <c r="L43" s="1"/>
      <c r="M43" s="1"/>
      <c r="N43" s="1"/>
    </row>
    <row r="44" spans="1:14" s="2" customFormat="1">
      <c r="A44" s="1">
        <v>29</v>
      </c>
      <c r="B44" s="62">
        <v>42.18</v>
      </c>
      <c r="C44" s="58"/>
      <c r="D44" s="63">
        <v>42.25</v>
      </c>
      <c r="E44" s="63"/>
      <c r="F44" s="129">
        <v>42.09</v>
      </c>
      <c r="K44" s="1"/>
      <c r="L44" s="1"/>
      <c r="M44" s="1"/>
      <c r="N44" s="1"/>
    </row>
    <row r="45" spans="1:14" s="2" customFormat="1">
      <c r="A45" s="1">
        <v>30</v>
      </c>
      <c r="B45" s="62">
        <v>42.02</v>
      </c>
      <c r="C45" s="58"/>
      <c r="D45" s="63">
        <v>41.71</v>
      </c>
      <c r="E45" s="63"/>
      <c r="F45" s="129">
        <v>42.21</v>
      </c>
      <c r="K45" s="1"/>
      <c r="L45" s="1"/>
      <c r="M45" s="1"/>
      <c r="N45" s="1"/>
    </row>
    <row r="46" spans="1:14" s="2" customFormat="1">
      <c r="A46" s="1">
        <v>31</v>
      </c>
      <c r="B46" s="62">
        <v>42.15</v>
      </c>
      <c r="C46" s="58"/>
      <c r="D46" s="63">
        <v>42.07</v>
      </c>
      <c r="E46" s="58"/>
      <c r="F46" s="129">
        <v>42.36</v>
      </c>
      <c r="K46" s="1"/>
      <c r="L46" s="1"/>
      <c r="M46" s="1"/>
      <c r="N46" s="1"/>
    </row>
    <row r="47" spans="1:14" s="2" customFormat="1">
      <c r="A47" s="1">
        <v>32</v>
      </c>
      <c r="B47" s="62">
        <v>42.2</v>
      </c>
      <c r="C47" s="58"/>
      <c r="D47" s="63">
        <v>41.76</v>
      </c>
      <c r="E47" s="58"/>
      <c r="F47" s="129">
        <v>42.09</v>
      </c>
      <c r="K47" s="1"/>
      <c r="L47" s="1"/>
      <c r="M47" s="1"/>
      <c r="N47" s="1"/>
    </row>
    <row r="48" spans="1:14" s="2" customFormat="1">
      <c r="A48" s="1">
        <v>33</v>
      </c>
      <c r="B48" s="62">
        <v>42.02</v>
      </c>
      <c r="C48" s="58"/>
      <c r="D48" s="63">
        <v>41.94</v>
      </c>
      <c r="E48" s="58"/>
      <c r="F48" s="129">
        <v>42.19</v>
      </c>
      <c r="K48" s="1"/>
      <c r="L48" s="1"/>
      <c r="M48" s="1"/>
      <c r="N48" s="1"/>
    </row>
    <row r="49" spans="1:14" s="2" customFormat="1">
      <c r="A49" s="1">
        <v>34</v>
      </c>
      <c r="B49" s="62">
        <v>42.01</v>
      </c>
      <c r="C49" s="58"/>
      <c r="D49" s="63">
        <v>41.95</v>
      </c>
      <c r="E49" s="58"/>
      <c r="F49" s="129">
        <v>42.22</v>
      </c>
      <c r="K49" s="1"/>
      <c r="L49" s="1"/>
      <c r="M49" s="1"/>
      <c r="N49" s="1"/>
    </row>
    <row r="50" spans="1:14" s="2" customFormat="1">
      <c r="A50" s="1">
        <v>35</v>
      </c>
      <c r="B50" s="62">
        <v>41.98</v>
      </c>
      <c r="C50" s="58"/>
      <c r="D50" s="63">
        <v>42.13</v>
      </c>
      <c r="E50" s="58"/>
      <c r="F50" s="129">
        <v>42.07</v>
      </c>
      <c r="K50" s="1"/>
      <c r="L50" s="1"/>
      <c r="M50" s="1"/>
      <c r="N50" s="1"/>
    </row>
    <row r="51" spans="1:14" s="2" customFormat="1">
      <c r="A51" s="1">
        <v>36</v>
      </c>
      <c r="B51" s="62">
        <v>42.51</v>
      </c>
      <c r="C51" s="58"/>
      <c r="D51" s="63">
        <v>41.9</v>
      </c>
      <c r="E51" s="58"/>
      <c r="F51" s="129">
        <v>42.02</v>
      </c>
      <c r="K51" s="1"/>
      <c r="L51" s="1"/>
      <c r="M51" s="1"/>
      <c r="N51" s="1"/>
    </row>
    <row r="52" spans="1:14" s="2" customFormat="1">
      <c r="A52" s="1">
        <v>37</v>
      </c>
      <c r="B52" s="62">
        <v>42.23</v>
      </c>
      <c r="C52" s="58"/>
      <c r="D52" s="63">
        <v>42.41</v>
      </c>
      <c r="E52" s="58"/>
      <c r="F52" s="129">
        <v>42.12</v>
      </c>
      <c r="K52" s="1"/>
      <c r="L52" s="1"/>
      <c r="M52" s="1"/>
      <c r="N52" s="1"/>
    </row>
    <row r="53" spans="1:14" s="2" customFormat="1">
      <c r="A53" s="1">
        <v>38</v>
      </c>
      <c r="B53" s="62">
        <v>41.97</v>
      </c>
      <c r="C53" s="58"/>
      <c r="D53" s="63">
        <v>41.87</v>
      </c>
      <c r="E53" s="58"/>
      <c r="F53" s="129">
        <v>41.94</v>
      </c>
      <c r="K53" s="1"/>
      <c r="L53" s="1"/>
      <c r="M53" s="1"/>
      <c r="N53" s="1"/>
    </row>
    <row r="54" spans="1:14" s="2" customFormat="1">
      <c r="A54" s="1">
        <v>39</v>
      </c>
      <c r="B54" s="62">
        <v>42.63</v>
      </c>
      <c r="C54" s="58"/>
      <c r="D54" s="63">
        <v>42.09</v>
      </c>
      <c r="E54" s="58"/>
      <c r="F54" s="129">
        <v>41.98</v>
      </c>
      <c r="K54" s="1"/>
      <c r="L54" s="1"/>
      <c r="M54" s="1"/>
      <c r="N54" s="1"/>
    </row>
    <row r="55" spans="1:14" s="2" customFormat="1">
      <c r="A55" s="1">
        <v>40</v>
      </c>
      <c r="B55" s="62">
        <v>41.99</v>
      </c>
      <c r="C55" s="58"/>
      <c r="D55" s="63">
        <v>41.87</v>
      </c>
      <c r="E55" s="58"/>
      <c r="F55" s="129">
        <v>41.9</v>
      </c>
      <c r="K55" s="1"/>
      <c r="L55" s="1"/>
      <c r="M55" s="1"/>
      <c r="N55" s="1"/>
    </row>
    <row r="56" spans="1:14" s="2" customFormat="1">
      <c r="A56" s="1">
        <v>41</v>
      </c>
      <c r="B56" s="62">
        <v>42.21</v>
      </c>
      <c r="C56" s="58"/>
      <c r="D56" s="63">
        <v>42.01</v>
      </c>
      <c r="E56" s="58"/>
      <c r="F56" s="129">
        <v>42.13</v>
      </c>
      <c r="K56" s="1"/>
      <c r="L56" s="1"/>
      <c r="M56" s="1"/>
      <c r="N56" s="1"/>
    </row>
    <row r="57" spans="1:14" s="2" customFormat="1">
      <c r="A57" s="1">
        <v>42</v>
      </c>
      <c r="B57" s="62">
        <v>42.43</v>
      </c>
      <c r="C57" s="58"/>
      <c r="D57" s="63">
        <v>41.89</v>
      </c>
      <c r="E57" s="58"/>
      <c r="F57" s="129">
        <v>42.76</v>
      </c>
      <c r="K57" s="1"/>
      <c r="L57" s="1"/>
      <c r="M57" s="1"/>
      <c r="N57" s="1"/>
    </row>
    <row r="58" spans="1:14" s="2" customFormat="1">
      <c r="A58" s="1">
        <v>43</v>
      </c>
      <c r="B58" s="62">
        <v>41.92</v>
      </c>
      <c r="C58" s="58"/>
      <c r="D58" s="63">
        <v>42.01</v>
      </c>
      <c r="E58" s="58"/>
      <c r="F58" s="129">
        <v>42.25</v>
      </c>
      <c r="K58" s="1"/>
      <c r="L58" s="1"/>
      <c r="M58" s="1"/>
      <c r="N58" s="1"/>
    </row>
    <row r="59" spans="1:14" s="2" customFormat="1">
      <c r="A59" s="1">
        <v>44</v>
      </c>
      <c r="B59" s="62">
        <v>41.98</v>
      </c>
      <c r="C59" s="58"/>
      <c r="D59" s="63">
        <v>42.55</v>
      </c>
      <c r="E59" s="58"/>
      <c r="F59" s="129">
        <v>41.8</v>
      </c>
      <c r="K59" s="1"/>
      <c r="L59" s="1"/>
      <c r="M59" s="1"/>
      <c r="N59" s="1"/>
    </row>
    <row r="60" spans="1:14" s="2" customFormat="1">
      <c r="A60" s="1">
        <v>45</v>
      </c>
      <c r="B60" s="62">
        <v>41.69</v>
      </c>
      <c r="C60" s="58"/>
      <c r="D60" s="63">
        <v>41.79</v>
      </c>
      <c r="E60" s="58"/>
      <c r="F60" s="129">
        <v>42.15</v>
      </c>
      <c r="K60" s="1"/>
      <c r="L60" s="1"/>
      <c r="M60" s="1"/>
      <c r="N60" s="1"/>
    </row>
    <row r="61" spans="1:14" s="2" customFormat="1">
      <c r="A61" s="1">
        <v>46</v>
      </c>
      <c r="B61" s="62">
        <v>41.71</v>
      </c>
      <c r="C61" s="58"/>
      <c r="D61" s="63">
        <v>42.11</v>
      </c>
      <c r="E61" s="58"/>
      <c r="F61" s="129">
        <v>42.97</v>
      </c>
      <c r="K61" s="1"/>
      <c r="L61" s="1"/>
      <c r="M61" s="1"/>
      <c r="N61" s="1"/>
    </row>
    <row r="62" spans="1:14" s="2" customFormat="1">
      <c r="A62" s="1">
        <v>47</v>
      </c>
      <c r="B62" s="62">
        <v>41.91</v>
      </c>
      <c r="C62" s="58"/>
      <c r="D62" s="63">
        <v>41.77</v>
      </c>
      <c r="E62" s="58"/>
      <c r="F62" s="129">
        <v>42.08</v>
      </c>
      <c r="K62" s="1"/>
      <c r="L62" s="1"/>
      <c r="M62" s="1"/>
      <c r="N62" s="1"/>
    </row>
    <row r="63" spans="1:14" s="2" customFormat="1">
      <c r="A63" s="1">
        <v>48</v>
      </c>
      <c r="B63" s="59">
        <v>41.88</v>
      </c>
      <c r="C63" s="58"/>
      <c r="D63" s="63">
        <v>42.03</v>
      </c>
      <c r="E63" s="58"/>
      <c r="F63" s="129">
        <v>42.2</v>
      </c>
      <c r="K63" s="1"/>
      <c r="L63" s="1"/>
      <c r="M63" s="1"/>
      <c r="N63" s="1"/>
    </row>
    <row r="64" spans="1:14" s="2" customFormat="1">
      <c r="A64" s="1">
        <v>49</v>
      </c>
      <c r="B64" s="59">
        <v>42.18</v>
      </c>
      <c r="C64" s="58"/>
      <c r="D64" s="63">
        <v>42.44</v>
      </c>
      <c r="E64" s="58"/>
      <c r="F64" s="129">
        <v>42.56</v>
      </c>
      <c r="K64" s="1"/>
      <c r="L64" s="1"/>
      <c r="M64" s="1"/>
      <c r="N64" s="1"/>
    </row>
    <row r="65" spans="1:14" s="2" customFormat="1">
      <c r="A65" s="1">
        <v>50</v>
      </c>
      <c r="B65" s="59">
        <v>41.95</v>
      </c>
      <c r="C65" s="58"/>
      <c r="D65" s="63">
        <v>42.04</v>
      </c>
      <c r="E65" s="58"/>
      <c r="F65" s="129">
        <v>42.05</v>
      </c>
      <c r="K65" s="1"/>
      <c r="L65" s="1"/>
      <c r="M65" s="1"/>
      <c r="N65" s="1"/>
    </row>
    <row r="66" spans="1:14" s="2" customFormat="1">
      <c r="A66" s="1">
        <v>51</v>
      </c>
      <c r="B66" s="59">
        <v>42.09</v>
      </c>
      <c r="C66" s="58"/>
      <c r="D66" s="63">
        <v>42.21</v>
      </c>
      <c r="E66" s="58"/>
      <c r="F66" s="129">
        <v>42.28</v>
      </c>
      <c r="K66" s="1"/>
      <c r="L66" s="1"/>
      <c r="M66" s="1"/>
      <c r="N66" s="1"/>
    </row>
    <row r="67" spans="1:14" s="2" customFormat="1">
      <c r="A67" s="1">
        <v>52</v>
      </c>
      <c r="B67" s="59">
        <v>42.66</v>
      </c>
      <c r="C67" s="58"/>
      <c r="D67" s="63">
        <v>42.07</v>
      </c>
      <c r="E67" s="58"/>
      <c r="F67" s="129">
        <v>43.52</v>
      </c>
      <c r="K67" s="1"/>
      <c r="L67" s="1"/>
      <c r="M67" s="1"/>
      <c r="N67" s="1"/>
    </row>
    <row r="68" spans="1:14" s="2" customFormat="1">
      <c r="A68" s="1">
        <v>53</v>
      </c>
      <c r="B68" s="59">
        <v>42.85</v>
      </c>
      <c r="C68" s="58"/>
      <c r="D68" s="63">
        <v>41.93</v>
      </c>
      <c r="E68" s="58"/>
      <c r="F68" s="129">
        <v>42.38</v>
      </c>
      <c r="K68" s="1"/>
      <c r="L68" s="1"/>
      <c r="M68" s="1"/>
      <c r="N68" s="1"/>
    </row>
    <row r="69" spans="1:14" s="2" customFormat="1">
      <c r="A69" s="1">
        <v>54</v>
      </c>
      <c r="B69" s="59">
        <v>42.62</v>
      </c>
      <c r="C69" s="58"/>
      <c r="D69" s="63">
        <v>41.99</v>
      </c>
      <c r="E69" s="58"/>
      <c r="F69" s="129">
        <v>42.18</v>
      </c>
      <c r="K69" s="1"/>
      <c r="L69" s="1"/>
      <c r="M69" s="1"/>
      <c r="N69" s="1"/>
    </row>
    <row r="70" spans="1:14" s="2" customFormat="1">
      <c r="A70" s="1">
        <v>55</v>
      </c>
      <c r="B70" s="59"/>
      <c r="C70" s="58"/>
      <c r="D70" s="63">
        <v>42.02</v>
      </c>
      <c r="E70" s="58"/>
      <c r="F70" s="129">
        <v>43.04</v>
      </c>
      <c r="K70" s="1"/>
      <c r="L70" s="1"/>
      <c r="M70" s="1"/>
      <c r="N70" s="1"/>
    </row>
    <row r="71" spans="1:14" s="2" customFormat="1">
      <c r="A71" s="1">
        <v>56</v>
      </c>
      <c r="B71" s="59"/>
      <c r="C71" s="58"/>
      <c r="D71" s="63">
        <v>42.04</v>
      </c>
      <c r="E71" s="58"/>
      <c r="F71" s="129"/>
      <c r="K71" s="1"/>
      <c r="L71" s="1"/>
      <c r="M71" s="1"/>
      <c r="N71" s="1"/>
    </row>
    <row r="72" spans="1:14" s="2" customFormat="1">
      <c r="A72" s="1">
        <v>57</v>
      </c>
      <c r="B72" s="59"/>
      <c r="C72" s="58"/>
      <c r="D72" s="63">
        <v>41.96</v>
      </c>
      <c r="E72" s="58"/>
      <c r="F72" s="129"/>
      <c r="K72" s="1"/>
      <c r="L72" s="1"/>
      <c r="M72" s="1"/>
      <c r="N72" s="1"/>
    </row>
    <row r="73" spans="1:14" s="2" customFormat="1">
      <c r="A73" s="1">
        <v>58</v>
      </c>
      <c r="B73" s="59"/>
      <c r="C73" s="58"/>
      <c r="D73" s="63">
        <v>41.84</v>
      </c>
      <c r="E73" s="58"/>
      <c r="F73" s="129"/>
      <c r="K73" s="1"/>
      <c r="L73" s="1"/>
      <c r="M73" s="1"/>
      <c r="N73" s="1"/>
    </row>
    <row r="74" spans="1:14" s="2" customFormat="1">
      <c r="A74" s="1">
        <v>59</v>
      </c>
      <c r="B74" s="59"/>
      <c r="C74" s="58"/>
      <c r="D74" s="63">
        <v>41.83</v>
      </c>
      <c r="E74" s="58"/>
      <c r="F74" s="129"/>
      <c r="K74" s="1"/>
      <c r="L74" s="1"/>
      <c r="M74" s="1"/>
      <c r="N74" s="1"/>
    </row>
    <row r="75" spans="1:14" s="2" customFormat="1">
      <c r="A75" s="1">
        <v>60</v>
      </c>
      <c r="B75" s="59"/>
      <c r="C75" s="58"/>
      <c r="D75" s="63">
        <v>41.8</v>
      </c>
      <c r="E75" s="58"/>
      <c r="F75" s="129"/>
      <c r="K75" s="1"/>
      <c r="L75" s="1"/>
      <c r="M75" s="1"/>
      <c r="N75" s="1"/>
    </row>
    <row r="76" spans="1:14" s="2" customFormat="1">
      <c r="A76" s="1">
        <v>61</v>
      </c>
      <c r="B76" s="59"/>
      <c r="C76" s="58"/>
      <c r="D76" s="63">
        <v>41.9</v>
      </c>
      <c r="E76" s="58"/>
      <c r="F76" s="129"/>
      <c r="K76" s="1"/>
      <c r="L76" s="1"/>
      <c r="M76" s="1"/>
      <c r="N76" s="1"/>
    </row>
    <row r="77" spans="1:14" s="2" customFormat="1">
      <c r="A77" s="1">
        <v>62</v>
      </c>
      <c r="B77" s="59"/>
      <c r="C77" s="58"/>
      <c r="D77" s="63">
        <v>41.95</v>
      </c>
      <c r="E77" s="58"/>
      <c r="F77" s="129"/>
      <c r="K77" s="1"/>
      <c r="L77" s="1"/>
      <c r="M77" s="1"/>
      <c r="N77" s="1"/>
    </row>
    <row r="78" spans="1:14" s="2" customFormat="1">
      <c r="A78" s="1">
        <v>63</v>
      </c>
      <c r="B78" s="59"/>
      <c r="C78" s="58"/>
      <c r="D78" s="63">
        <v>41.85</v>
      </c>
      <c r="E78" s="58"/>
      <c r="F78" s="129"/>
      <c r="K78" s="1"/>
      <c r="L78" s="1"/>
      <c r="M78" s="1"/>
      <c r="N78" s="1"/>
    </row>
    <row r="79" spans="1:14" s="2" customFormat="1">
      <c r="A79" s="1">
        <v>64</v>
      </c>
      <c r="B79" s="59"/>
      <c r="C79" s="58"/>
      <c r="D79" s="63">
        <v>42.47</v>
      </c>
      <c r="E79" s="58"/>
      <c r="F79" s="129"/>
      <c r="K79" s="1"/>
      <c r="L79" s="1"/>
      <c r="M79" s="1"/>
      <c r="N79" s="1"/>
    </row>
    <row r="80" spans="1:14" s="2" customFormat="1">
      <c r="A80" s="1">
        <v>65</v>
      </c>
      <c r="B80" s="59"/>
      <c r="C80" s="58"/>
      <c r="D80" s="63">
        <v>41.73</v>
      </c>
      <c r="E80" s="58"/>
      <c r="F80" s="129"/>
      <c r="K80" s="1"/>
      <c r="L80" s="1"/>
      <c r="M80" s="1"/>
      <c r="N80" s="1"/>
    </row>
    <row r="81" spans="1:6">
      <c r="A81" s="1">
        <v>66</v>
      </c>
      <c r="B81" s="59"/>
      <c r="C81" s="58"/>
      <c r="D81" s="58">
        <v>41.74</v>
      </c>
      <c r="E81" s="58"/>
      <c r="F81" s="129"/>
    </row>
    <row r="82" spans="1:6">
      <c r="A82" s="1">
        <v>67</v>
      </c>
      <c r="B82" s="59"/>
      <c r="C82" s="58"/>
      <c r="D82" s="58"/>
      <c r="E82" s="58"/>
      <c r="F82" s="129"/>
    </row>
    <row r="83" spans="1:6">
      <c r="A83" s="1">
        <v>68</v>
      </c>
      <c r="B83" s="59"/>
      <c r="C83" s="58"/>
      <c r="D83" s="58"/>
      <c r="E83" s="58"/>
      <c r="F83" s="129"/>
    </row>
    <row r="84" spans="1:6">
      <c r="A84" s="1">
        <v>69</v>
      </c>
      <c r="B84" s="59"/>
      <c r="C84" s="58"/>
      <c r="D84" s="58"/>
      <c r="E84" s="58"/>
      <c r="F84" s="129"/>
    </row>
    <row r="85" spans="1:6">
      <c r="A85" s="1">
        <v>70</v>
      </c>
      <c r="B85" s="59"/>
      <c r="C85" s="58"/>
      <c r="D85" s="58"/>
      <c r="E85" s="58"/>
      <c r="F85" s="129"/>
    </row>
    <row r="86" spans="1:6">
      <c r="A86" s="1">
        <v>71</v>
      </c>
      <c r="B86" s="59"/>
      <c r="C86" s="58"/>
      <c r="D86" s="58"/>
      <c r="E86" s="58"/>
      <c r="F86" s="129"/>
    </row>
    <row r="87" spans="1:6">
      <c r="A87" s="1">
        <v>72</v>
      </c>
      <c r="B87" s="59"/>
      <c r="C87" s="58"/>
      <c r="D87" s="58"/>
      <c r="E87" s="58"/>
      <c r="F87" s="129"/>
    </row>
    <row r="88" spans="1:6">
      <c r="A88" s="1">
        <v>73</v>
      </c>
      <c r="B88" s="59"/>
      <c r="C88" s="58"/>
      <c r="D88" s="58"/>
      <c r="E88" s="58"/>
      <c r="F88" s="129"/>
    </row>
    <row r="89" spans="1:6">
      <c r="A89" s="1">
        <v>74</v>
      </c>
      <c r="B89" s="59"/>
      <c r="C89" s="58"/>
      <c r="D89" s="58"/>
      <c r="E89" s="58"/>
      <c r="F89" s="129"/>
    </row>
    <row r="90" spans="1:6">
      <c r="A90" s="1">
        <v>75</v>
      </c>
      <c r="B90" s="59"/>
      <c r="C90" s="58"/>
      <c r="D90" s="58"/>
      <c r="E90" s="58"/>
      <c r="F90" s="129"/>
    </row>
    <row r="91" spans="1:6">
      <c r="A91" s="1">
        <v>76</v>
      </c>
      <c r="B91" s="59"/>
      <c r="C91" s="58"/>
      <c r="D91" s="58"/>
      <c r="E91" s="58"/>
      <c r="F91" s="129"/>
    </row>
    <row r="92" spans="1:6">
      <c r="A92" s="1">
        <v>77</v>
      </c>
      <c r="B92" s="59"/>
      <c r="C92" s="58"/>
      <c r="D92" s="58"/>
      <c r="E92" s="58"/>
      <c r="F92" s="129"/>
    </row>
    <row r="93" spans="1:6">
      <c r="A93" s="1">
        <v>78</v>
      </c>
      <c r="B93" s="59"/>
      <c r="C93" s="58"/>
      <c r="D93" s="58"/>
      <c r="E93" s="58"/>
      <c r="F93" s="129"/>
    </row>
    <row r="94" spans="1:6">
      <c r="A94" s="1">
        <v>79</v>
      </c>
      <c r="B94" s="59"/>
      <c r="C94" s="58"/>
      <c r="D94" s="58"/>
      <c r="E94" s="58"/>
      <c r="F94" s="129"/>
    </row>
    <row r="95" spans="1:6">
      <c r="A95" s="1">
        <v>80</v>
      </c>
      <c r="B95" s="59"/>
      <c r="C95" s="58"/>
      <c r="D95" s="58"/>
      <c r="E95" s="58"/>
      <c r="F95" s="129"/>
    </row>
    <row r="96" spans="1:6">
      <c r="A96" s="1">
        <v>81</v>
      </c>
      <c r="B96" s="59"/>
      <c r="C96" s="58"/>
      <c r="D96" s="58"/>
      <c r="E96" s="58"/>
      <c r="F96" s="129"/>
    </row>
    <row r="97" spans="2:6">
      <c r="B97" s="130"/>
      <c r="C97" s="127"/>
      <c r="D97" s="127"/>
      <c r="E97" s="127"/>
      <c r="F97" s="129"/>
    </row>
    <row r="98" spans="2:6">
      <c r="B98" s="130"/>
      <c r="C98" s="127"/>
      <c r="D98" s="127"/>
      <c r="E98" s="127"/>
      <c r="F98" s="129"/>
    </row>
    <row r="99" spans="2:6">
      <c r="B99" s="130"/>
      <c r="C99" s="127"/>
      <c r="D99" s="127"/>
      <c r="E99" s="127"/>
      <c r="F99" s="129"/>
    </row>
    <row r="100" spans="2:6">
      <c r="B100" s="130"/>
      <c r="C100" s="127"/>
      <c r="D100" s="127"/>
      <c r="E100" s="127"/>
      <c r="F100" s="129"/>
    </row>
    <row r="101" spans="2:6">
      <c r="B101" s="130"/>
      <c r="C101" s="127"/>
      <c r="D101" s="127"/>
      <c r="E101" s="127"/>
      <c r="F101" s="129"/>
    </row>
    <row r="102" spans="2:6">
      <c r="B102" s="130"/>
      <c r="C102" s="127"/>
      <c r="D102" s="127"/>
      <c r="E102" s="127"/>
      <c r="F102" s="129"/>
    </row>
    <row r="103" spans="2:6">
      <c r="B103" s="130"/>
      <c r="C103" s="127"/>
      <c r="D103" s="127"/>
      <c r="E103" s="127"/>
      <c r="F103" s="129"/>
    </row>
    <row r="104" spans="2:6">
      <c r="B104" s="130"/>
      <c r="C104" s="127"/>
      <c r="D104" s="127"/>
      <c r="E104" s="127"/>
      <c r="F104" s="129"/>
    </row>
    <row r="105" spans="2:6">
      <c r="B105" s="130"/>
      <c r="C105" s="127"/>
      <c r="D105" s="127"/>
      <c r="E105" s="127"/>
      <c r="F105" s="129"/>
    </row>
    <row r="106" spans="2:6">
      <c r="B106" s="130"/>
      <c r="C106" s="127"/>
      <c r="D106" s="127"/>
      <c r="E106" s="127"/>
      <c r="F106" s="129"/>
    </row>
    <row r="107" spans="2:6">
      <c r="B107" s="130"/>
      <c r="C107" s="127"/>
      <c r="D107" s="127"/>
      <c r="E107" s="127"/>
      <c r="F107" s="129"/>
    </row>
    <row r="108" spans="2:6">
      <c r="B108" s="130"/>
      <c r="C108" s="127"/>
      <c r="D108" s="127"/>
      <c r="E108" s="127"/>
      <c r="F108" s="129"/>
    </row>
    <row r="109" spans="2:6">
      <c r="B109" s="130"/>
      <c r="C109" s="127"/>
      <c r="D109" s="127"/>
      <c r="E109" s="127"/>
      <c r="F109" s="129"/>
    </row>
    <row r="110" spans="2:6" ht="15.75" thickBot="1">
      <c r="B110" s="131"/>
      <c r="C110" s="132"/>
      <c r="D110" s="132"/>
      <c r="E110" s="132"/>
      <c r="F110" s="133"/>
    </row>
  </sheetData>
  <mergeCells count="9">
    <mergeCell ref="A2:L2"/>
    <mergeCell ref="A4:L4"/>
    <mergeCell ref="A6:A7"/>
    <mergeCell ref="B6:B7"/>
    <mergeCell ref="C6:C7"/>
    <mergeCell ref="D6:D7"/>
    <mergeCell ref="E6:H6"/>
    <mergeCell ref="I6:I7"/>
    <mergeCell ref="J6:J7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>
  <dimension ref="A2:N110"/>
  <sheetViews>
    <sheetView zoomScale="75" zoomScaleNormal="75" zoomScalePageLayoutView="75" workbookViewId="0">
      <selection activeCell="G13" sqref="G13"/>
    </sheetView>
  </sheetViews>
  <sheetFormatPr defaultColWidth="8.85546875" defaultRowHeight="15"/>
  <cols>
    <col min="1" max="1" width="8.7109375" style="1" customWidth="1"/>
    <col min="2" max="2" width="9.42578125" style="1" customWidth="1"/>
    <col min="3" max="5" width="9.42578125" style="2" customWidth="1"/>
    <col min="6" max="6" width="11.28515625" style="2" customWidth="1"/>
    <col min="7" max="7" width="12.85546875" style="2" customWidth="1"/>
    <col min="8" max="8" width="13.42578125" style="2" customWidth="1"/>
    <col min="9" max="9" width="13" style="2" customWidth="1"/>
    <col min="10" max="10" width="12" style="2" customWidth="1"/>
    <col min="11" max="11" width="11.42578125" style="1" customWidth="1"/>
    <col min="12" max="12" width="22.28515625" style="1" customWidth="1"/>
    <col min="13" max="16384" width="8.85546875" style="1"/>
  </cols>
  <sheetData>
    <row r="2" spans="1:14" ht="18.75">
      <c r="A2" s="106" t="s">
        <v>120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</row>
    <row r="3" spans="1:14" ht="7.5" customHeight="1"/>
    <row r="4" spans="1:14" ht="18.75">
      <c r="A4" s="107" t="s">
        <v>57</v>
      </c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</row>
    <row r="5" spans="1:14" ht="7.5" customHeight="1" thickBot="1"/>
    <row r="6" spans="1:14" s="2" customFormat="1" ht="20.25" customHeight="1">
      <c r="A6" s="108" t="s">
        <v>14</v>
      </c>
      <c r="B6" s="110" t="s">
        <v>15</v>
      </c>
      <c r="C6" s="112" t="s">
        <v>16</v>
      </c>
      <c r="D6" s="114" t="s">
        <v>17</v>
      </c>
      <c r="E6" s="116" t="s">
        <v>18</v>
      </c>
      <c r="F6" s="117"/>
      <c r="G6" s="117"/>
      <c r="H6" s="118"/>
      <c r="I6" s="119" t="s">
        <v>19</v>
      </c>
      <c r="J6" s="119" t="s">
        <v>20</v>
      </c>
      <c r="K6" s="65"/>
      <c r="L6" s="66"/>
    </row>
    <row r="7" spans="1:14" s="2" customFormat="1" ht="27.75" customHeight="1" thickBot="1">
      <c r="A7" s="109"/>
      <c r="B7" s="111"/>
      <c r="C7" s="113"/>
      <c r="D7" s="115"/>
      <c r="E7" s="81" t="s">
        <v>21</v>
      </c>
      <c r="F7" s="81" t="s">
        <v>22</v>
      </c>
      <c r="G7" s="81" t="s">
        <v>23</v>
      </c>
      <c r="H7" s="81" t="s">
        <v>1</v>
      </c>
      <c r="I7" s="120"/>
      <c r="J7" s="120"/>
      <c r="K7" s="82" t="s">
        <v>24</v>
      </c>
      <c r="L7" s="83" t="s">
        <v>25</v>
      </c>
    </row>
    <row r="8" spans="1:14" s="3" customFormat="1" ht="30" customHeight="1">
      <c r="A8" s="138">
        <v>1</v>
      </c>
      <c r="B8" s="139" t="s">
        <v>42</v>
      </c>
      <c r="C8" s="140">
        <f>COUNTA(B16:B110)+1</f>
        <v>37</v>
      </c>
      <c r="D8" s="140">
        <f>C8</f>
        <v>37</v>
      </c>
      <c r="E8" s="141">
        <f>MIN(B16:B111)</f>
        <v>41.79</v>
      </c>
      <c r="F8" s="142">
        <f>AVERAGE(B16:B111)</f>
        <v>42.24583333333333</v>
      </c>
      <c r="G8" s="143">
        <v>2</v>
      </c>
      <c r="H8" s="144">
        <f>F8-E8</f>
        <v>0.45583333333333087</v>
      </c>
      <c r="I8" s="145">
        <v>1.8171296296296297E-2</v>
      </c>
      <c r="J8" s="146">
        <f>I8</f>
        <v>1.8171296296296297E-2</v>
      </c>
      <c r="K8" s="147" t="s">
        <v>75</v>
      </c>
      <c r="L8" s="162" t="s">
        <v>127</v>
      </c>
      <c r="M8" s="78" t="s">
        <v>129</v>
      </c>
      <c r="N8" s="16"/>
    </row>
    <row r="9" spans="1:14" s="3" customFormat="1" ht="30" customHeight="1">
      <c r="A9" s="67">
        <v>2</v>
      </c>
      <c r="B9" s="20" t="s">
        <v>47</v>
      </c>
      <c r="C9" s="84">
        <f>COUNTA(B16:C110)+2</f>
        <v>73</v>
      </c>
      <c r="D9" s="79">
        <f>C9-C8</f>
        <v>36</v>
      </c>
      <c r="E9" s="17">
        <f>MIN(C16:C111)</f>
        <v>41.98</v>
      </c>
      <c r="F9" s="12">
        <f>AVERAGE(C16:C111)</f>
        <v>42.615428571428566</v>
      </c>
      <c r="G9" s="13">
        <v>2</v>
      </c>
      <c r="H9" s="14">
        <f t="shared" ref="H9:H12" si="0">F9-E9</f>
        <v>0.63542857142856946</v>
      </c>
      <c r="I9" s="36">
        <v>3.7060185185185189E-2</v>
      </c>
      <c r="J9" s="15">
        <f>I9-I8</f>
        <v>1.8888888888888893E-2</v>
      </c>
      <c r="K9" s="37" t="s">
        <v>86</v>
      </c>
      <c r="L9" s="68">
        <v>5</v>
      </c>
      <c r="M9" s="78" t="s">
        <v>128</v>
      </c>
      <c r="N9" s="16"/>
    </row>
    <row r="10" spans="1:14" s="3" customFormat="1" ht="30" customHeight="1">
      <c r="A10" s="67">
        <v>3</v>
      </c>
      <c r="B10" s="20" t="s">
        <v>41</v>
      </c>
      <c r="C10" s="84">
        <f>COUNTA(B16:D110)+3</f>
        <v>120</v>
      </c>
      <c r="D10" s="134">
        <f>C10-C9</f>
        <v>47</v>
      </c>
      <c r="E10" s="35">
        <f>MIN(D16:D111)</f>
        <v>42.01</v>
      </c>
      <c r="F10" s="12">
        <f>AVERAGE(D16:D111)</f>
        <v>42.656086956521733</v>
      </c>
      <c r="G10" s="13">
        <v>5</v>
      </c>
      <c r="H10" s="14">
        <f t="shared" si="0"/>
        <v>0.64608695652173509</v>
      </c>
      <c r="I10" s="36">
        <v>6.1481481481481477E-2</v>
      </c>
      <c r="J10" s="15">
        <f t="shared" ref="J10:J12" si="1">I10-I9</f>
        <v>2.4421296296296288E-2</v>
      </c>
      <c r="K10" s="37" t="s">
        <v>96</v>
      </c>
      <c r="L10" s="68"/>
      <c r="M10" s="78"/>
      <c r="N10" s="16"/>
    </row>
    <row r="11" spans="1:14" s="3" customFormat="1" ht="30" customHeight="1" thickBot="1">
      <c r="A11" s="121">
        <v>4</v>
      </c>
      <c r="B11" s="122" t="s">
        <v>40</v>
      </c>
      <c r="C11" s="84">
        <f>COUNTA(B16:E110)+4</f>
        <v>160</v>
      </c>
      <c r="D11" s="134">
        <f>C11-C10</f>
        <v>40</v>
      </c>
      <c r="E11" s="17">
        <f>MIN(E16:E111)</f>
        <v>41.66</v>
      </c>
      <c r="F11" s="152">
        <f>AVERAGE(E16:E111)</f>
        <v>42.349743589743589</v>
      </c>
      <c r="G11" s="123">
        <v>0</v>
      </c>
      <c r="H11" s="14">
        <f t="shared" si="0"/>
        <v>0.68974358974359262</v>
      </c>
      <c r="I11" s="124">
        <v>8.2905092592592586E-2</v>
      </c>
      <c r="J11" s="15">
        <f>I11-I10</f>
        <v>2.1423611111111109E-2</v>
      </c>
      <c r="K11" s="125" t="s">
        <v>110</v>
      </c>
      <c r="L11" s="126"/>
      <c r="M11" s="78"/>
      <c r="N11" s="16"/>
    </row>
    <row r="12" spans="1:14" s="3" customFormat="1" ht="30" customHeight="1" thickBot="1">
      <c r="A12" s="69" t="s">
        <v>26</v>
      </c>
      <c r="B12" s="70" t="s">
        <v>45</v>
      </c>
      <c r="C12" s="149">
        <f>COUNTA(B16:F110)+4</f>
        <v>202</v>
      </c>
      <c r="D12" s="86">
        <f>C12-C11</f>
        <v>42</v>
      </c>
      <c r="E12" s="11">
        <f>MIN(F16:F111)</f>
        <v>41.6</v>
      </c>
      <c r="F12" s="151">
        <f>AVERAGE(F16:F111)</f>
        <v>42.306666666666672</v>
      </c>
      <c r="G12" s="72">
        <v>1</v>
      </c>
      <c r="H12" s="73">
        <f t="shared" si="0"/>
        <v>0.70666666666667055</v>
      </c>
      <c r="I12" s="74">
        <v>0.10436342592592592</v>
      </c>
      <c r="J12" s="75">
        <f t="shared" si="1"/>
        <v>2.1458333333333329E-2</v>
      </c>
      <c r="K12" s="76"/>
      <c r="L12" s="77"/>
    </row>
    <row r="13" spans="1:14" s="3" customFormat="1" ht="30" customHeight="1" thickBot="1">
      <c r="A13" s="64"/>
      <c r="B13" s="19"/>
      <c r="C13" s="19"/>
      <c r="D13" s="19"/>
      <c r="E13" s="135">
        <f>MIN(B16:E111)</f>
        <v>41.66</v>
      </c>
      <c r="F13" s="136">
        <f>AVERAGE(B16:E111)</f>
        <v>42.475705128205142</v>
      </c>
      <c r="G13" s="136"/>
      <c r="H13" s="137">
        <f>AVERAGE(H8:H12)</f>
        <v>0.62675182353877967</v>
      </c>
      <c r="I13" s="19"/>
      <c r="J13" s="19"/>
      <c r="K13" s="18"/>
      <c r="L13" s="18"/>
    </row>
    <row r="15" spans="1:14" ht="15.75" thickBot="1">
      <c r="B15" s="2" t="str">
        <f>B8</f>
        <v>4</v>
      </c>
      <c r="C15" s="2" t="str">
        <f>B9</f>
        <v>2</v>
      </c>
      <c r="D15" s="2" t="str">
        <f>B10</f>
        <v>21</v>
      </c>
      <c r="E15" s="2" t="str">
        <f>B11</f>
        <v>3</v>
      </c>
      <c r="F15" s="2" t="str">
        <f>B12</f>
        <v>7</v>
      </c>
    </row>
    <row r="16" spans="1:14">
      <c r="A16" s="1">
        <v>1</v>
      </c>
      <c r="B16" s="60">
        <v>44.35</v>
      </c>
      <c r="C16" s="61">
        <v>45.57</v>
      </c>
      <c r="D16" s="61">
        <v>43.92</v>
      </c>
      <c r="E16" s="61">
        <v>44.28</v>
      </c>
      <c r="F16" s="128">
        <v>44.91</v>
      </c>
      <c r="K16" s="2"/>
      <c r="L16" s="2"/>
    </row>
    <row r="17" spans="1:14">
      <c r="A17" s="1">
        <v>2</v>
      </c>
      <c r="B17" s="62">
        <v>43.25</v>
      </c>
      <c r="C17" s="63">
        <v>42.78</v>
      </c>
      <c r="D17" s="63">
        <v>42.5</v>
      </c>
      <c r="E17" s="63">
        <v>42.37</v>
      </c>
      <c r="F17" s="129">
        <v>42.25</v>
      </c>
      <c r="K17" s="3"/>
      <c r="L17" s="3"/>
    </row>
    <row r="18" spans="1:14">
      <c r="A18" s="1">
        <v>3</v>
      </c>
      <c r="B18" s="62">
        <v>43.07</v>
      </c>
      <c r="C18" s="63">
        <v>42.76</v>
      </c>
      <c r="D18" s="63">
        <v>42.56</v>
      </c>
      <c r="E18" s="63">
        <v>42.96</v>
      </c>
      <c r="F18" s="129">
        <v>42.73</v>
      </c>
      <c r="K18" s="3"/>
      <c r="L18" s="3"/>
    </row>
    <row r="19" spans="1:14">
      <c r="A19" s="1">
        <v>4</v>
      </c>
      <c r="B19" s="62">
        <v>42.17</v>
      </c>
      <c r="C19" s="63">
        <v>42.44</v>
      </c>
      <c r="D19" s="63">
        <v>43.63</v>
      </c>
      <c r="E19" s="63">
        <v>42.1</v>
      </c>
      <c r="F19" s="129">
        <v>42.78</v>
      </c>
      <c r="K19" s="3"/>
      <c r="L19" s="3"/>
    </row>
    <row r="20" spans="1:14">
      <c r="A20" s="1">
        <v>5</v>
      </c>
      <c r="B20" s="62">
        <v>42.17</v>
      </c>
      <c r="C20" s="63">
        <v>42.14</v>
      </c>
      <c r="D20" s="63">
        <v>42.35</v>
      </c>
      <c r="E20" s="63">
        <v>42.38</v>
      </c>
      <c r="F20" s="129">
        <v>42.14</v>
      </c>
    </row>
    <row r="21" spans="1:14">
      <c r="A21" s="1">
        <v>6</v>
      </c>
      <c r="B21" s="62">
        <v>42.9</v>
      </c>
      <c r="C21" s="63">
        <v>42.4</v>
      </c>
      <c r="D21" s="63">
        <v>42.13</v>
      </c>
      <c r="E21" s="63">
        <v>42.19</v>
      </c>
      <c r="F21" s="129">
        <v>42.32</v>
      </c>
    </row>
    <row r="22" spans="1:14">
      <c r="A22" s="1">
        <v>7</v>
      </c>
      <c r="B22" s="62">
        <v>42.47</v>
      </c>
      <c r="C22" s="63">
        <v>42.51</v>
      </c>
      <c r="D22" s="63">
        <v>42.37</v>
      </c>
      <c r="E22" s="63">
        <v>42.22</v>
      </c>
      <c r="F22" s="129">
        <v>42.4</v>
      </c>
    </row>
    <row r="23" spans="1:14">
      <c r="A23" s="1">
        <v>8</v>
      </c>
      <c r="B23" s="62">
        <v>42.05</v>
      </c>
      <c r="C23" s="63">
        <v>42.18</v>
      </c>
      <c r="D23" s="63">
        <v>42.3</v>
      </c>
      <c r="E23" s="63">
        <v>41.98</v>
      </c>
      <c r="F23" s="129">
        <v>42.18</v>
      </c>
    </row>
    <row r="24" spans="1:14">
      <c r="A24" s="1">
        <v>9</v>
      </c>
      <c r="B24" s="62">
        <v>42.09</v>
      </c>
      <c r="C24" s="63">
        <v>42.38</v>
      </c>
      <c r="D24" s="63">
        <v>42.71</v>
      </c>
      <c r="E24" s="63">
        <v>42.07</v>
      </c>
      <c r="F24" s="129">
        <v>42.04</v>
      </c>
    </row>
    <row r="25" spans="1:14">
      <c r="A25" s="1">
        <v>10</v>
      </c>
      <c r="B25" s="62">
        <v>42.01</v>
      </c>
      <c r="C25" s="63">
        <v>42.74</v>
      </c>
      <c r="D25" s="63">
        <v>42.01</v>
      </c>
      <c r="E25" s="63">
        <v>42.78</v>
      </c>
      <c r="F25" s="129">
        <v>42.16</v>
      </c>
    </row>
    <row r="26" spans="1:14">
      <c r="A26" s="1">
        <v>11</v>
      </c>
      <c r="B26" s="62">
        <v>42.16</v>
      </c>
      <c r="C26" s="63">
        <v>42.33</v>
      </c>
      <c r="D26" s="63">
        <v>42.27</v>
      </c>
      <c r="E26" s="63">
        <v>42.38</v>
      </c>
      <c r="F26" s="129">
        <v>42.3</v>
      </c>
    </row>
    <row r="27" spans="1:14">
      <c r="A27" s="1">
        <v>12</v>
      </c>
      <c r="B27" s="62">
        <v>41.97</v>
      </c>
      <c r="C27" s="63">
        <v>42.88</v>
      </c>
      <c r="D27" s="63">
        <v>42.66</v>
      </c>
      <c r="E27" s="63">
        <v>43.2</v>
      </c>
      <c r="F27" s="129">
        <v>42.21</v>
      </c>
    </row>
    <row r="28" spans="1:14">
      <c r="A28" s="1">
        <v>13</v>
      </c>
      <c r="B28" s="62">
        <v>41.97</v>
      </c>
      <c r="C28" s="63">
        <v>42.1</v>
      </c>
      <c r="D28" s="63">
        <v>43.41</v>
      </c>
      <c r="E28" s="63">
        <v>42.03</v>
      </c>
      <c r="F28" s="129">
        <v>42.68</v>
      </c>
    </row>
    <row r="29" spans="1:14">
      <c r="A29" s="1">
        <v>14</v>
      </c>
      <c r="B29" s="62">
        <v>41.88</v>
      </c>
      <c r="C29" s="63">
        <v>42.06</v>
      </c>
      <c r="D29" s="63">
        <v>42.03</v>
      </c>
      <c r="E29" s="63">
        <v>41.9</v>
      </c>
      <c r="F29" s="129">
        <v>42.3</v>
      </c>
    </row>
    <row r="30" spans="1:14" s="2" customFormat="1">
      <c r="A30" s="1">
        <v>15</v>
      </c>
      <c r="B30" s="62">
        <v>42.16</v>
      </c>
      <c r="C30" s="63">
        <v>42.11</v>
      </c>
      <c r="D30" s="63">
        <v>42.44</v>
      </c>
      <c r="E30" s="63">
        <v>42.02</v>
      </c>
      <c r="F30" s="129">
        <v>42.2</v>
      </c>
      <c r="K30" s="1"/>
      <c r="L30" s="1"/>
      <c r="M30" s="1"/>
      <c r="N30" s="1"/>
    </row>
    <row r="31" spans="1:14" s="2" customFormat="1">
      <c r="A31" s="1">
        <v>16</v>
      </c>
      <c r="B31" s="62">
        <v>42.36</v>
      </c>
      <c r="C31" s="63">
        <v>43.25</v>
      </c>
      <c r="D31" s="63">
        <v>43.25</v>
      </c>
      <c r="E31" s="63">
        <v>42.13</v>
      </c>
      <c r="F31" s="129">
        <v>41.95</v>
      </c>
      <c r="K31" s="1"/>
      <c r="L31" s="1"/>
      <c r="M31" s="1"/>
      <c r="N31" s="1"/>
    </row>
    <row r="32" spans="1:14" s="2" customFormat="1">
      <c r="A32" s="1">
        <v>17</v>
      </c>
      <c r="B32" s="62">
        <v>41.99</v>
      </c>
      <c r="C32" s="63">
        <v>42.45</v>
      </c>
      <c r="D32" s="63">
        <v>42.53</v>
      </c>
      <c r="E32" s="63">
        <v>41.86</v>
      </c>
      <c r="F32" s="129">
        <v>41.93</v>
      </c>
      <c r="K32" s="1"/>
      <c r="L32" s="1"/>
      <c r="M32" s="1"/>
      <c r="N32" s="1"/>
    </row>
    <row r="33" spans="1:14" s="2" customFormat="1">
      <c r="A33" s="1">
        <v>18</v>
      </c>
      <c r="B33" s="62">
        <v>41.96</v>
      </c>
      <c r="C33" s="63">
        <v>42.31</v>
      </c>
      <c r="D33" s="63">
        <v>42.03</v>
      </c>
      <c r="E33" s="63">
        <v>41.66</v>
      </c>
      <c r="F33" s="129">
        <v>42.06</v>
      </c>
      <c r="K33" s="1"/>
      <c r="L33" s="1"/>
      <c r="M33" s="1"/>
      <c r="N33" s="1"/>
    </row>
    <row r="34" spans="1:14" s="2" customFormat="1">
      <c r="A34" s="1">
        <v>19</v>
      </c>
      <c r="B34" s="62">
        <v>41.97</v>
      </c>
      <c r="C34" s="63">
        <v>43.25</v>
      </c>
      <c r="D34" s="63">
        <v>43.86</v>
      </c>
      <c r="E34" s="63">
        <v>41.82</v>
      </c>
      <c r="F34" s="129">
        <v>42.01</v>
      </c>
      <c r="K34" s="1"/>
      <c r="L34" s="1"/>
      <c r="M34" s="1"/>
      <c r="N34" s="1"/>
    </row>
    <row r="35" spans="1:14" s="2" customFormat="1">
      <c r="A35" s="1">
        <v>20</v>
      </c>
      <c r="B35" s="62">
        <v>41.85</v>
      </c>
      <c r="C35" s="63">
        <v>42.03</v>
      </c>
      <c r="D35" s="63">
        <v>42.72</v>
      </c>
      <c r="E35" s="63">
        <v>43.47</v>
      </c>
      <c r="F35" s="129">
        <v>41.89</v>
      </c>
      <c r="K35" s="1"/>
      <c r="L35" s="1"/>
      <c r="M35" s="1"/>
      <c r="N35" s="1"/>
    </row>
    <row r="36" spans="1:14" s="2" customFormat="1">
      <c r="A36" s="1">
        <v>21</v>
      </c>
      <c r="B36" s="62">
        <v>42.48</v>
      </c>
      <c r="C36" s="63">
        <v>43.59</v>
      </c>
      <c r="D36" s="63">
        <v>42.51</v>
      </c>
      <c r="E36" s="63">
        <v>42.55</v>
      </c>
      <c r="F36" s="129">
        <v>42.05</v>
      </c>
      <c r="K36" s="1"/>
      <c r="L36" s="1"/>
      <c r="M36" s="1"/>
      <c r="N36" s="1"/>
    </row>
    <row r="37" spans="1:14" s="2" customFormat="1">
      <c r="A37" s="1">
        <v>22</v>
      </c>
      <c r="B37" s="62">
        <v>42.13</v>
      </c>
      <c r="C37" s="63">
        <v>41.98</v>
      </c>
      <c r="D37" s="63">
        <v>43.21</v>
      </c>
      <c r="E37" s="63">
        <v>42.92</v>
      </c>
      <c r="F37" s="129">
        <v>41.92</v>
      </c>
      <c r="K37" s="1"/>
      <c r="L37" s="1"/>
      <c r="M37" s="1"/>
      <c r="N37" s="1"/>
    </row>
    <row r="38" spans="1:14" s="2" customFormat="1">
      <c r="A38" s="1">
        <v>23</v>
      </c>
      <c r="B38" s="62">
        <v>42.32</v>
      </c>
      <c r="C38" s="58">
        <v>42.23</v>
      </c>
      <c r="D38" s="63">
        <v>42.34</v>
      </c>
      <c r="E38" s="63">
        <v>42.25</v>
      </c>
      <c r="F38" s="129">
        <v>41.8</v>
      </c>
      <c r="K38" s="1"/>
      <c r="L38" s="1"/>
      <c r="M38" s="1"/>
      <c r="N38" s="1"/>
    </row>
    <row r="39" spans="1:14" s="2" customFormat="1">
      <c r="A39" s="1">
        <v>24</v>
      </c>
      <c r="B39" s="62">
        <v>42.27</v>
      </c>
      <c r="C39" s="58">
        <v>42.27</v>
      </c>
      <c r="D39" s="63">
        <v>42.46</v>
      </c>
      <c r="E39" s="63">
        <v>43.33</v>
      </c>
      <c r="F39" s="129">
        <v>41.89</v>
      </c>
      <c r="K39" s="1"/>
      <c r="L39" s="1"/>
      <c r="M39" s="1"/>
      <c r="N39" s="1"/>
    </row>
    <row r="40" spans="1:14" s="2" customFormat="1">
      <c r="A40" s="1">
        <v>25</v>
      </c>
      <c r="B40" s="62">
        <v>42.48</v>
      </c>
      <c r="C40" s="58">
        <v>42.24</v>
      </c>
      <c r="D40" s="63">
        <v>42.12</v>
      </c>
      <c r="E40" s="63">
        <v>42.58</v>
      </c>
      <c r="F40" s="129">
        <v>42.17</v>
      </c>
      <c r="K40" s="1"/>
      <c r="L40" s="1"/>
      <c r="M40" s="1"/>
      <c r="N40" s="1"/>
    </row>
    <row r="41" spans="1:14" s="2" customFormat="1">
      <c r="A41" s="1">
        <v>26</v>
      </c>
      <c r="B41" s="62">
        <v>41.93</v>
      </c>
      <c r="C41" s="58">
        <v>42.32</v>
      </c>
      <c r="D41" s="63">
        <v>42.19</v>
      </c>
      <c r="E41" s="63">
        <v>42.22</v>
      </c>
      <c r="F41" s="129">
        <v>41.99</v>
      </c>
      <c r="K41" s="1"/>
      <c r="L41" s="1"/>
      <c r="M41" s="1"/>
      <c r="N41" s="1"/>
    </row>
    <row r="42" spans="1:14" s="2" customFormat="1">
      <c r="A42" s="1">
        <v>27</v>
      </c>
      <c r="B42" s="62">
        <v>42</v>
      </c>
      <c r="C42" s="58">
        <v>42.35</v>
      </c>
      <c r="D42" s="63">
        <v>42.02</v>
      </c>
      <c r="E42" s="63">
        <v>42.42</v>
      </c>
      <c r="F42" s="129">
        <v>42.35</v>
      </c>
      <c r="K42" s="1"/>
      <c r="L42" s="1"/>
      <c r="M42" s="1"/>
      <c r="N42" s="1"/>
    </row>
    <row r="43" spans="1:14" s="2" customFormat="1">
      <c r="A43" s="1">
        <v>28</v>
      </c>
      <c r="B43" s="62">
        <v>42.05</v>
      </c>
      <c r="C43" s="58">
        <v>42.29</v>
      </c>
      <c r="D43" s="63">
        <v>42.32</v>
      </c>
      <c r="E43" s="63">
        <v>42.1</v>
      </c>
      <c r="F43" s="129">
        <v>42.4</v>
      </c>
      <c r="K43" s="1"/>
      <c r="L43" s="1"/>
      <c r="M43" s="1"/>
      <c r="N43" s="1"/>
    </row>
    <row r="44" spans="1:14" s="2" customFormat="1">
      <c r="A44" s="1">
        <v>29</v>
      </c>
      <c r="B44" s="62">
        <v>42.02</v>
      </c>
      <c r="C44" s="58">
        <v>42.71</v>
      </c>
      <c r="D44" s="63">
        <v>42.55</v>
      </c>
      <c r="E44" s="63">
        <v>42.05</v>
      </c>
      <c r="F44" s="129">
        <v>42.18</v>
      </c>
      <c r="K44" s="1"/>
      <c r="L44" s="1"/>
      <c r="M44" s="1"/>
      <c r="N44" s="1"/>
    </row>
    <row r="45" spans="1:14" s="2" customFormat="1">
      <c r="A45" s="1">
        <v>30</v>
      </c>
      <c r="B45" s="62">
        <v>41.79</v>
      </c>
      <c r="C45" s="58">
        <v>42.57</v>
      </c>
      <c r="D45" s="63">
        <v>43.17</v>
      </c>
      <c r="E45" s="63">
        <v>42.04</v>
      </c>
      <c r="F45" s="129">
        <v>42.19</v>
      </c>
      <c r="K45" s="1"/>
      <c r="L45" s="1"/>
      <c r="M45" s="1"/>
      <c r="N45" s="1"/>
    </row>
    <row r="46" spans="1:14" s="2" customFormat="1">
      <c r="A46" s="1">
        <v>31</v>
      </c>
      <c r="B46" s="62">
        <v>42.09</v>
      </c>
      <c r="C46" s="58">
        <v>42.36</v>
      </c>
      <c r="D46" s="63">
        <v>42.52</v>
      </c>
      <c r="E46" s="58">
        <v>41.96</v>
      </c>
      <c r="F46" s="129">
        <v>42.16</v>
      </c>
      <c r="K46" s="1"/>
      <c r="L46" s="1"/>
      <c r="M46" s="1"/>
      <c r="N46" s="1"/>
    </row>
    <row r="47" spans="1:14" s="2" customFormat="1">
      <c r="A47" s="1">
        <v>32</v>
      </c>
      <c r="B47" s="62">
        <v>41.92</v>
      </c>
      <c r="C47" s="58">
        <v>42.22</v>
      </c>
      <c r="D47" s="63">
        <v>42.37</v>
      </c>
      <c r="E47" s="58">
        <v>42.16</v>
      </c>
      <c r="F47" s="129">
        <v>41.6</v>
      </c>
      <c r="K47" s="1"/>
      <c r="L47" s="1"/>
      <c r="M47" s="1"/>
      <c r="N47" s="1"/>
    </row>
    <row r="48" spans="1:14" s="2" customFormat="1">
      <c r="A48" s="1">
        <v>33</v>
      </c>
      <c r="B48" s="62">
        <v>42.32</v>
      </c>
      <c r="C48" s="58">
        <v>42.51</v>
      </c>
      <c r="D48" s="63">
        <v>42.07</v>
      </c>
      <c r="E48" s="58">
        <v>42.32</v>
      </c>
      <c r="F48" s="129">
        <v>42.94</v>
      </c>
      <c r="K48" s="1"/>
      <c r="L48" s="1"/>
      <c r="M48" s="1"/>
      <c r="N48" s="1"/>
    </row>
    <row r="49" spans="1:14" s="2" customFormat="1">
      <c r="A49" s="1">
        <v>34</v>
      </c>
      <c r="B49" s="62">
        <v>42.05</v>
      </c>
      <c r="C49" s="58">
        <v>43.79</v>
      </c>
      <c r="D49" s="63">
        <v>44.5</v>
      </c>
      <c r="E49" s="58">
        <v>41.87</v>
      </c>
      <c r="F49" s="129">
        <v>41.72</v>
      </c>
      <c r="K49" s="1"/>
      <c r="L49" s="1"/>
      <c r="M49" s="1"/>
      <c r="N49" s="1"/>
    </row>
    <row r="50" spans="1:14" s="2" customFormat="1">
      <c r="A50" s="1">
        <v>35</v>
      </c>
      <c r="B50" s="62">
        <v>42.19</v>
      </c>
      <c r="C50" s="58">
        <v>43.44</v>
      </c>
      <c r="D50" s="63">
        <v>42.96</v>
      </c>
      <c r="E50" s="58">
        <v>42.31</v>
      </c>
      <c r="F50" s="129">
        <v>41.99</v>
      </c>
      <c r="K50" s="1"/>
      <c r="L50" s="1"/>
      <c r="M50" s="1"/>
      <c r="N50" s="1"/>
    </row>
    <row r="51" spans="1:14" s="2" customFormat="1">
      <c r="A51" s="1">
        <v>36</v>
      </c>
      <c r="B51" s="62">
        <v>42.01</v>
      </c>
      <c r="C51" s="58"/>
      <c r="D51" s="63">
        <v>42.42</v>
      </c>
      <c r="E51" s="58">
        <v>42.29</v>
      </c>
      <c r="F51" s="129">
        <v>42.53</v>
      </c>
      <c r="K51" s="1"/>
      <c r="L51" s="1"/>
      <c r="M51" s="1"/>
      <c r="N51" s="1"/>
    </row>
    <row r="52" spans="1:14" s="2" customFormat="1">
      <c r="A52" s="1">
        <v>37</v>
      </c>
      <c r="B52" s="62"/>
      <c r="C52" s="58"/>
      <c r="D52" s="63">
        <v>42.35</v>
      </c>
      <c r="E52" s="58">
        <v>42.16</v>
      </c>
      <c r="F52" s="129">
        <v>42.37</v>
      </c>
      <c r="K52" s="1"/>
      <c r="L52" s="1"/>
      <c r="M52" s="1"/>
      <c r="N52" s="1"/>
    </row>
    <row r="53" spans="1:14" s="2" customFormat="1">
      <c r="A53" s="1">
        <v>38</v>
      </c>
      <c r="B53" s="62"/>
      <c r="C53" s="58"/>
      <c r="D53" s="63">
        <v>42.37</v>
      </c>
      <c r="E53" s="58">
        <v>42.09</v>
      </c>
      <c r="F53" s="129">
        <v>42.92</v>
      </c>
      <c r="K53" s="1"/>
      <c r="L53" s="1"/>
      <c r="M53" s="1"/>
      <c r="N53" s="1"/>
    </row>
    <row r="54" spans="1:14" s="2" customFormat="1">
      <c r="A54" s="1">
        <v>39</v>
      </c>
      <c r="B54" s="62"/>
      <c r="C54" s="58"/>
      <c r="D54" s="63">
        <v>42.07</v>
      </c>
      <c r="E54" s="58">
        <v>42.22</v>
      </c>
      <c r="F54" s="129">
        <v>42.41</v>
      </c>
      <c r="K54" s="1"/>
      <c r="L54" s="1"/>
      <c r="M54" s="1"/>
      <c r="N54" s="1"/>
    </row>
    <row r="55" spans="1:14" s="2" customFormat="1">
      <c r="A55" s="1">
        <v>40</v>
      </c>
      <c r="B55" s="62"/>
      <c r="C55" s="58"/>
      <c r="D55" s="63">
        <v>42.6</v>
      </c>
      <c r="E55" s="58"/>
      <c r="F55" s="129">
        <v>42.83</v>
      </c>
      <c r="K55" s="1"/>
      <c r="L55" s="1"/>
      <c r="M55" s="1"/>
      <c r="N55" s="1"/>
    </row>
    <row r="56" spans="1:14" s="2" customFormat="1">
      <c r="A56" s="1">
        <v>41</v>
      </c>
      <c r="B56" s="62"/>
      <c r="C56" s="58"/>
      <c r="D56" s="63">
        <v>42.28</v>
      </c>
      <c r="E56" s="58"/>
      <c r="F56" s="129">
        <v>42.14</v>
      </c>
      <c r="K56" s="1"/>
      <c r="L56" s="1"/>
      <c r="M56" s="1"/>
      <c r="N56" s="1"/>
    </row>
    <row r="57" spans="1:14" s="2" customFormat="1">
      <c r="A57" s="1">
        <v>42</v>
      </c>
      <c r="B57" s="62"/>
      <c r="C57" s="58"/>
      <c r="D57" s="63">
        <v>42.61</v>
      </c>
      <c r="E57" s="58"/>
      <c r="F57" s="129">
        <v>42.89</v>
      </c>
      <c r="K57" s="1"/>
      <c r="L57" s="1"/>
      <c r="M57" s="1"/>
      <c r="N57" s="1"/>
    </row>
    <row r="58" spans="1:14" s="2" customFormat="1">
      <c r="A58" s="1">
        <v>43</v>
      </c>
      <c r="B58" s="62"/>
      <c r="C58" s="58"/>
      <c r="D58" s="63">
        <v>43.72</v>
      </c>
      <c r="E58" s="58"/>
      <c r="F58" s="129"/>
      <c r="K58" s="1"/>
      <c r="L58" s="1"/>
      <c r="M58" s="1"/>
      <c r="N58" s="1"/>
    </row>
    <row r="59" spans="1:14" s="2" customFormat="1">
      <c r="A59" s="1">
        <v>44</v>
      </c>
      <c r="B59" s="62"/>
      <c r="C59" s="58"/>
      <c r="D59" s="63">
        <v>42.19</v>
      </c>
      <c r="E59" s="58"/>
      <c r="F59" s="129"/>
      <c r="K59" s="1"/>
      <c r="L59" s="1"/>
      <c r="M59" s="1"/>
      <c r="N59" s="1"/>
    </row>
    <row r="60" spans="1:14" s="2" customFormat="1">
      <c r="A60" s="1">
        <v>45</v>
      </c>
      <c r="B60" s="62"/>
      <c r="C60" s="58"/>
      <c r="D60" s="63">
        <v>42.42</v>
      </c>
      <c r="E60" s="58"/>
      <c r="F60" s="129"/>
      <c r="K60" s="1"/>
      <c r="L60" s="1"/>
      <c r="M60" s="1"/>
      <c r="N60" s="1"/>
    </row>
    <row r="61" spans="1:14" s="2" customFormat="1">
      <c r="A61" s="1">
        <v>46</v>
      </c>
      <c r="B61" s="62"/>
      <c r="C61" s="58"/>
      <c r="D61" s="63">
        <v>44.16</v>
      </c>
      <c r="E61" s="58"/>
      <c r="F61" s="129"/>
      <c r="K61" s="1"/>
      <c r="L61" s="1"/>
      <c r="M61" s="1"/>
      <c r="N61" s="1"/>
    </row>
    <row r="62" spans="1:14" s="2" customFormat="1">
      <c r="A62" s="1">
        <v>47</v>
      </c>
      <c r="B62" s="62"/>
      <c r="C62" s="58"/>
      <c r="D62" s="63"/>
      <c r="E62" s="58"/>
      <c r="F62" s="129"/>
      <c r="K62" s="1"/>
      <c r="L62" s="1"/>
      <c r="M62" s="1"/>
      <c r="N62" s="1"/>
    </row>
    <row r="63" spans="1:14" s="2" customFormat="1">
      <c r="A63" s="1">
        <v>48</v>
      </c>
      <c r="B63" s="59"/>
      <c r="C63" s="58"/>
      <c r="D63" s="63"/>
      <c r="E63" s="58"/>
      <c r="F63" s="129"/>
      <c r="K63" s="1"/>
      <c r="L63" s="1"/>
      <c r="M63" s="1"/>
      <c r="N63" s="1"/>
    </row>
    <row r="64" spans="1:14" s="2" customFormat="1">
      <c r="A64" s="1">
        <v>49</v>
      </c>
      <c r="B64" s="59"/>
      <c r="C64" s="58"/>
      <c r="D64" s="63"/>
      <c r="E64" s="58"/>
      <c r="F64" s="129"/>
      <c r="K64" s="1"/>
      <c r="L64" s="1"/>
      <c r="M64" s="1"/>
      <c r="N64" s="1"/>
    </row>
    <row r="65" spans="1:14" s="2" customFormat="1">
      <c r="A65" s="1">
        <v>50</v>
      </c>
      <c r="B65" s="59"/>
      <c r="C65" s="58"/>
      <c r="D65" s="63"/>
      <c r="E65" s="58"/>
      <c r="F65" s="129"/>
      <c r="K65" s="1"/>
      <c r="L65" s="1"/>
      <c r="M65" s="1"/>
      <c r="N65" s="1"/>
    </row>
    <row r="66" spans="1:14" s="2" customFormat="1">
      <c r="A66" s="1">
        <v>51</v>
      </c>
      <c r="B66" s="59"/>
      <c r="C66" s="58"/>
      <c r="D66" s="63"/>
      <c r="E66" s="58"/>
      <c r="F66" s="129"/>
      <c r="K66" s="1"/>
      <c r="L66" s="1"/>
      <c r="M66" s="1"/>
      <c r="N66" s="1"/>
    </row>
    <row r="67" spans="1:14" s="2" customFormat="1">
      <c r="A67" s="1">
        <v>52</v>
      </c>
      <c r="B67" s="59"/>
      <c r="C67" s="58"/>
      <c r="D67" s="63"/>
      <c r="E67" s="58"/>
      <c r="F67" s="129"/>
      <c r="K67" s="1"/>
      <c r="L67" s="1"/>
      <c r="M67" s="1"/>
      <c r="N67" s="1"/>
    </row>
    <row r="68" spans="1:14" s="2" customFormat="1">
      <c r="A68" s="1">
        <v>53</v>
      </c>
      <c r="B68" s="59"/>
      <c r="C68" s="58"/>
      <c r="D68" s="63"/>
      <c r="E68" s="58"/>
      <c r="F68" s="129"/>
      <c r="K68" s="1"/>
      <c r="L68" s="1"/>
      <c r="M68" s="1"/>
      <c r="N68" s="1"/>
    </row>
    <row r="69" spans="1:14" s="2" customFormat="1">
      <c r="A69" s="1">
        <v>54</v>
      </c>
      <c r="B69" s="59"/>
      <c r="C69" s="58"/>
      <c r="D69" s="63"/>
      <c r="E69" s="58"/>
      <c r="F69" s="129"/>
      <c r="K69" s="1"/>
      <c r="L69" s="1"/>
      <c r="M69" s="1"/>
      <c r="N69" s="1"/>
    </row>
    <row r="70" spans="1:14" s="2" customFormat="1">
      <c r="A70" s="1">
        <v>55</v>
      </c>
      <c r="B70" s="59"/>
      <c r="C70" s="58"/>
      <c r="D70" s="63"/>
      <c r="E70" s="58"/>
      <c r="F70" s="129"/>
      <c r="K70" s="1"/>
      <c r="L70" s="1"/>
      <c r="M70" s="1"/>
      <c r="N70" s="1"/>
    </row>
    <row r="71" spans="1:14" s="2" customFormat="1">
      <c r="A71" s="1">
        <v>56</v>
      </c>
      <c r="B71" s="59"/>
      <c r="C71" s="58"/>
      <c r="D71" s="63"/>
      <c r="E71" s="58"/>
      <c r="F71" s="129"/>
      <c r="K71" s="1"/>
      <c r="L71" s="1"/>
      <c r="M71" s="1"/>
      <c r="N71" s="1"/>
    </row>
    <row r="72" spans="1:14" s="2" customFormat="1">
      <c r="A72" s="1">
        <v>57</v>
      </c>
      <c r="B72" s="59"/>
      <c r="C72" s="58"/>
      <c r="D72" s="63"/>
      <c r="E72" s="58"/>
      <c r="F72" s="129"/>
      <c r="K72" s="1"/>
      <c r="L72" s="1"/>
      <c r="M72" s="1"/>
      <c r="N72" s="1"/>
    </row>
    <row r="73" spans="1:14" s="2" customFormat="1">
      <c r="A73" s="1">
        <v>58</v>
      </c>
      <c r="B73" s="59"/>
      <c r="C73" s="58"/>
      <c r="D73" s="63"/>
      <c r="E73" s="58"/>
      <c r="F73" s="129"/>
      <c r="K73" s="1"/>
      <c r="L73" s="1"/>
      <c r="M73" s="1"/>
      <c r="N73" s="1"/>
    </row>
    <row r="74" spans="1:14" s="2" customFormat="1">
      <c r="A74" s="1">
        <v>59</v>
      </c>
      <c r="B74" s="59"/>
      <c r="C74" s="58"/>
      <c r="D74" s="63"/>
      <c r="E74" s="58"/>
      <c r="F74" s="129"/>
      <c r="K74" s="1"/>
      <c r="L74" s="1"/>
      <c r="M74" s="1"/>
      <c r="N74" s="1"/>
    </row>
    <row r="75" spans="1:14" s="2" customFormat="1">
      <c r="A75" s="1">
        <v>60</v>
      </c>
      <c r="B75" s="59"/>
      <c r="C75" s="58"/>
      <c r="D75" s="63"/>
      <c r="E75" s="58"/>
      <c r="F75" s="129"/>
      <c r="K75" s="1"/>
      <c r="L75" s="1"/>
      <c r="M75" s="1"/>
      <c r="N75" s="1"/>
    </row>
    <row r="76" spans="1:14" s="2" customFormat="1">
      <c r="A76" s="1">
        <v>61</v>
      </c>
      <c r="B76" s="59"/>
      <c r="C76" s="58"/>
      <c r="D76" s="63"/>
      <c r="E76" s="58"/>
      <c r="F76" s="129"/>
      <c r="K76" s="1"/>
      <c r="L76" s="1"/>
      <c r="M76" s="1"/>
      <c r="N76" s="1"/>
    </row>
    <row r="77" spans="1:14" s="2" customFormat="1">
      <c r="A77" s="1">
        <v>62</v>
      </c>
      <c r="B77" s="59"/>
      <c r="C77" s="58"/>
      <c r="D77" s="63"/>
      <c r="E77" s="58"/>
      <c r="F77" s="129"/>
      <c r="K77" s="1"/>
      <c r="L77" s="1"/>
      <c r="M77" s="1"/>
      <c r="N77" s="1"/>
    </row>
    <row r="78" spans="1:14" s="2" customFormat="1">
      <c r="A78" s="1">
        <v>63</v>
      </c>
      <c r="B78" s="59"/>
      <c r="C78" s="58"/>
      <c r="D78" s="63"/>
      <c r="E78" s="58"/>
      <c r="F78" s="129"/>
      <c r="K78" s="1"/>
      <c r="L78" s="1"/>
      <c r="M78" s="1"/>
      <c r="N78" s="1"/>
    </row>
    <row r="79" spans="1:14" s="2" customFormat="1">
      <c r="A79" s="1">
        <v>64</v>
      </c>
      <c r="B79" s="59"/>
      <c r="C79" s="58"/>
      <c r="D79" s="63"/>
      <c r="E79" s="58"/>
      <c r="F79" s="129"/>
      <c r="K79" s="1"/>
      <c r="L79" s="1"/>
      <c r="M79" s="1"/>
      <c r="N79" s="1"/>
    </row>
    <row r="80" spans="1:14" s="2" customFormat="1">
      <c r="A80" s="1">
        <v>65</v>
      </c>
      <c r="B80" s="59"/>
      <c r="C80" s="58"/>
      <c r="D80" s="63"/>
      <c r="E80" s="58"/>
      <c r="F80" s="129"/>
      <c r="K80" s="1"/>
      <c r="L80" s="1"/>
      <c r="M80" s="1"/>
      <c r="N80" s="1"/>
    </row>
    <row r="81" spans="1:6">
      <c r="A81" s="1">
        <v>66</v>
      </c>
      <c r="B81" s="59"/>
      <c r="C81" s="58"/>
      <c r="D81" s="58"/>
      <c r="E81" s="58"/>
      <c r="F81" s="129"/>
    </row>
    <row r="82" spans="1:6">
      <c r="A82" s="1">
        <v>67</v>
      </c>
      <c r="B82" s="59"/>
      <c r="C82" s="58"/>
      <c r="D82" s="58"/>
      <c r="E82" s="58"/>
      <c r="F82" s="129"/>
    </row>
    <row r="83" spans="1:6">
      <c r="A83" s="1">
        <v>68</v>
      </c>
      <c r="B83" s="59"/>
      <c r="C83" s="58"/>
      <c r="D83" s="58"/>
      <c r="E83" s="58"/>
      <c r="F83" s="129"/>
    </row>
    <row r="84" spans="1:6">
      <c r="A84" s="1">
        <v>69</v>
      </c>
      <c r="B84" s="59"/>
      <c r="C84" s="58"/>
      <c r="D84" s="58"/>
      <c r="E84" s="58"/>
      <c r="F84" s="129"/>
    </row>
    <row r="85" spans="1:6">
      <c r="A85" s="1">
        <v>70</v>
      </c>
      <c r="B85" s="59"/>
      <c r="C85" s="58"/>
      <c r="D85" s="58"/>
      <c r="E85" s="58"/>
      <c r="F85" s="129"/>
    </row>
    <row r="86" spans="1:6">
      <c r="A86" s="1">
        <v>71</v>
      </c>
      <c r="B86" s="59"/>
      <c r="C86" s="58"/>
      <c r="D86" s="58"/>
      <c r="E86" s="58"/>
      <c r="F86" s="129"/>
    </row>
    <row r="87" spans="1:6">
      <c r="A87" s="1">
        <v>72</v>
      </c>
      <c r="B87" s="59"/>
      <c r="C87" s="58"/>
      <c r="D87" s="58"/>
      <c r="E87" s="58"/>
      <c r="F87" s="129"/>
    </row>
    <row r="88" spans="1:6">
      <c r="A88" s="1">
        <v>73</v>
      </c>
      <c r="B88" s="59"/>
      <c r="C88" s="58"/>
      <c r="D88" s="58"/>
      <c r="E88" s="58"/>
      <c r="F88" s="129"/>
    </row>
    <row r="89" spans="1:6">
      <c r="A89" s="1">
        <v>74</v>
      </c>
      <c r="B89" s="59"/>
      <c r="C89" s="58"/>
      <c r="D89" s="58"/>
      <c r="E89" s="58"/>
      <c r="F89" s="129"/>
    </row>
    <row r="90" spans="1:6">
      <c r="A90" s="1">
        <v>75</v>
      </c>
      <c r="B90" s="59"/>
      <c r="C90" s="58"/>
      <c r="D90" s="58"/>
      <c r="E90" s="58"/>
      <c r="F90" s="129"/>
    </row>
    <row r="91" spans="1:6">
      <c r="A91" s="1">
        <v>76</v>
      </c>
      <c r="B91" s="59"/>
      <c r="C91" s="58"/>
      <c r="D91" s="58"/>
      <c r="E91" s="58"/>
      <c r="F91" s="129"/>
    </row>
    <row r="92" spans="1:6">
      <c r="A92" s="1">
        <v>77</v>
      </c>
      <c r="B92" s="59"/>
      <c r="C92" s="58"/>
      <c r="D92" s="58"/>
      <c r="E92" s="58"/>
      <c r="F92" s="129"/>
    </row>
    <row r="93" spans="1:6">
      <c r="A93" s="1">
        <v>78</v>
      </c>
      <c r="B93" s="59"/>
      <c r="C93" s="58"/>
      <c r="D93" s="58"/>
      <c r="E93" s="58"/>
      <c r="F93" s="129"/>
    </row>
    <row r="94" spans="1:6">
      <c r="A94" s="1">
        <v>79</v>
      </c>
      <c r="B94" s="59"/>
      <c r="C94" s="58"/>
      <c r="D94" s="58"/>
      <c r="E94" s="58"/>
      <c r="F94" s="129"/>
    </row>
    <row r="95" spans="1:6">
      <c r="A95" s="1">
        <v>80</v>
      </c>
      <c r="B95" s="59"/>
      <c r="C95" s="58"/>
      <c r="D95" s="58"/>
      <c r="E95" s="58"/>
      <c r="F95" s="129"/>
    </row>
    <row r="96" spans="1:6">
      <c r="A96" s="1">
        <v>81</v>
      </c>
      <c r="B96" s="59"/>
      <c r="C96" s="58"/>
      <c r="D96" s="58"/>
      <c r="E96" s="58"/>
      <c r="F96" s="129"/>
    </row>
    <row r="97" spans="2:6">
      <c r="B97" s="130"/>
      <c r="C97" s="127"/>
      <c r="D97" s="127"/>
      <c r="E97" s="127"/>
      <c r="F97" s="129"/>
    </row>
    <row r="98" spans="2:6">
      <c r="B98" s="130"/>
      <c r="C98" s="127"/>
      <c r="D98" s="127"/>
      <c r="E98" s="127"/>
      <c r="F98" s="129"/>
    </row>
    <row r="99" spans="2:6">
      <c r="B99" s="130"/>
      <c r="C99" s="127"/>
      <c r="D99" s="127"/>
      <c r="E99" s="127"/>
      <c r="F99" s="129"/>
    </row>
    <row r="100" spans="2:6">
      <c r="B100" s="130"/>
      <c r="C100" s="127"/>
      <c r="D100" s="127"/>
      <c r="E100" s="127"/>
      <c r="F100" s="129"/>
    </row>
    <row r="101" spans="2:6">
      <c r="B101" s="130"/>
      <c r="C101" s="127"/>
      <c r="D101" s="127"/>
      <c r="E101" s="127"/>
      <c r="F101" s="129"/>
    </row>
    <row r="102" spans="2:6">
      <c r="B102" s="130"/>
      <c r="C102" s="127"/>
      <c r="D102" s="127"/>
      <c r="E102" s="127"/>
      <c r="F102" s="129"/>
    </row>
    <row r="103" spans="2:6">
      <c r="B103" s="130"/>
      <c r="C103" s="127"/>
      <c r="D103" s="127"/>
      <c r="E103" s="127"/>
      <c r="F103" s="129"/>
    </row>
    <row r="104" spans="2:6">
      <c r="B104" s="130"/>
      <c r="C104" s="127"/>
      <c r="D104" s="127"/>
      <c r="E104" s="127"/>
      <c r="F104" s="129"/>
    </row>
    <row r="105" spans="2:6">
      <c r="B105" s="130"/>
      <c r="C105" s="127"/>
      <c r="D105" s="127"/>
      <c r="E105" s="127"/>
      <c r="F105" s="129"/>
    </row>
    <row r="106" spans="2:6">
      <c r="B106" s="130"/>
      <c r="C106" s="127"/>
      <c r="D106" s="127"/>
      <c r="E106" s="127"/>
      <c r="F106" s="129"/>
    </row>
    <row r="107" spans="2:6">
      <c r="B107" s="130"/>
      <c r="C107" s="127"/>
      <c r="D107" s="127"/>
      <c r="E107" s="127"/>
      <c r="F107" s="129"/>
    </row>
    <row r="108" spans="2:6">
      <c r="B108" s="130"/>
      <c r="C108" s="127"/>
      <c r="D108" s="127"/>
      <c r="E108" s="127"/>
      <c r="F108" s="129"/>
    </row>
    <row r="109" spans="2:6">
      <c r="B109" s="130"/>
      <c r="C109" s="127"/>
      <c r="D109" s="127"/>
      <c r="E109" s="127"/>
      <c r="F109" s="129"/>
    </row>
    <row r="110" spans="2:6" ht="15.75" thickBot="1">
      <c r="B110" s="131"/>
      <c r="C110" s="132"/>
      <c r="D110" s="132"/>
      <c r="E110" s="132"/>
      <c r="F110" s="133"/>
    </row>
  </sheetData>
  <mergeCells count="9">
    <mergeCell ref="A2:L2"/>
    <mergeCell ref="A4:L4"/>
    <mergeCell ref="A6:A7"/>
    <mergeCell ref="B6:B7"/>
    <mergeCell ref="C6:C7"/>
    <mergeCell ref="D6:D7"/>
    <mergeCell ref="E6:H6"/>
    <mergeCell ref="I6:I7"/>
    <mergeCell ref="J6:J7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>
  <dimension ref="A2:N110"/>
  <sheetViews>
    <sheetView zoomScale="75" zoomScaleNormal="75" zoomScalePageLayoutView="75" workbookViewId="0">
      <selection activeCell="G12" sqref="G12"/>
    </sheetView>
  </sheetViews>
  <sheetFormatPr defaultColWidth="8.85546875" defaultRowHeight="15"/>
  <cols>
    <col min="1" max="1" width="8.7109375" style="1" customWidth="1"/>
    <col min="2" max="2" width="9.42578125" style="1" customWidth="1"/>
    <col min="3" max="5" width="9.42578125" style="2" customWidth="1"/>
    <col min="6" max="6" width="11.28515625" style="2" customWidth="1"/>
    <col min="7" max="7" width="12.85546875" style="2" customWidth="1"/>
    <col min="8" max="8" width="13.42578125" style="2" customWidth="1"/>
    <col min="9" max="9" width="13" style="2" customWidth="1"/>
    <col min="10" max="10" width="12" style="2" customWidth="1"/>
    <col min="11" max="11" width="11.42578125" style="1" customWidth="1"/>
    <col min="12" max="12" width="22.28515625" style="1" customWidth="1"/>
    <col min="13" max="16384" width="8.85546875" style="1"/>
  </cols>
  <sheetData>
    <row r="2" spans="1:14" ht="18.75">
      <c r="A2" s="106" t="s">
        <v>120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</row>
    <row r="3" spans="1:14" ht="7.5" customHeight="1"/>
    <row r="4" spans="1:14" ht="18.75">
      <c r="A4" s="107" t="s">
        <v>61</v>
      </c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</row>
    <row r="5" spans="1:14" ht="7.5" customHeight="1" thickBot="1"/>
    <row r="6" spans="1:14" s="2" customFormat="1" ht="20.25" customHeight="1">
      <c r="A6" s="108" t="s">
        <v>14</v>
      </c>
      <c r="B6" s="110" t="s">
        <v>15</v>
      </c>
      <c r="C6" s="112" t="s">
        <v>16</v>
      </c>
      <c r="D6" s="114" t="s">
        <v>17</v>
      </c>
      <c r="E6" s="116" t="s">
        <v>18</v>
      </c>
      <c r="F6" s="117"/>
      <c r="G6" s="117"/>
      <c r="H6" s="118"/>
      <c r="I6" s="119" t="s">
        <v>19</v>
      </c>
      <c r="J6" s="119" t="s">
        <v>20</v>
      </c>
      <c r="K6" s="65"/>
      <c r="L6" s="66"/>
    </row>
    <row r="7" spans="1:14" s="2" customFormat="1" ht="27.75" customHeight="1" thickBot="1">
      <c r="A7" s="109"/>
      <c r="B7" s="111"/>
      <c r="C7" s="113"/>
      <c r="D7" s="115"/>
      <c r="E7" s="81" t="s">
        <v>21</v>
      </c>
      <c r="F7" s="81" t="s">
        <v>22</v>
      </c>
      <c r="G7" s="81" t="s">
        <v>23</v>
      </c>
      <c r="H7" s="81" t="s">
        <v>1</v>
      </c>
      <c r="I7" s="120"/>
      <c r="J7" s="120"/>
      <c r="K7" s="82" t="s">
        <v>24</v>
      </c>
      <c r="L7" s="83" t="s">
        <v>25</v>
      </c>
    </row>
    <row r="8" spans="1:14" s="3" customFormat="1" ht="30" customHeight="1">
      <c r="A8" s="138">
        <v>1</v>
      </c>
      <c r="B8" s="139" t="s">
        <v>48</v>
      </c>
      <c r="C8" s="140">
        <f>COUNTA(B16:B110)+1</f>
        <v>43</v>
      </c>
      <c r="D8" s="140">
        <f>C8</f>
        <v>43</v>
      </c>
      <c r="E8" s="141">
        <f>MIN(B16:B111)</f>
        <v>41.72</v>
      </c>
      <c r="F8" s="142">
        <f>AVERAGE(B16:B111)</f>
        <v>42.283095238095235</v>
      </c>
      <c r="G8" s="143">
        <v>0</v>
      </c>
      <c r="H8" s="144">
        <f>F8-E8</f>
        <v>0.56309523809523654</v>
      </c>
      <c r="I8" s="145">
        <v>2.1122685185185185E-2</v>
      </c>
      <c r="J8" s="146">
        <f>I8</f>
        <v>2.1122685185185185E-2</v>
      </c>
      <c r="K8" s="147" t="s">
        <v>80</v>
      </c>
      <c r="L8" s="148"/>
      <c r="M8" s="16"/>
      <c r="N8" s="16"/>
    </row>
    <row r="9" spans="1:14" s="3" customFormat="1" ht="30" customHeight="1">
      <c r="A9" s="67">
        <v>2</v>
      </c>
      <c r="B9" s="20" t="s">
        <v>51</v>
      </c>
      <c r="C9" s="84">
        <f>COUNTA(B16:C110)+2</f>
        <v>79</v>
      </c>
      <c r="D9" s="79">
        <f>C9-C8</f>
        <v>36</v>
      </c>
      <c r="E9" s="17">
        <f>MIN(C16:C111)</f>
        <v>42.28</v>
      </c>
      <c r="F9" s="12">
        <f>AVERAGE(C16:C111)</f>
        <v>43.002571428571436</v>
      </c>
      <c r="G9" s="13">
        <v>0</v>
      </c>
      <c r="H9" s="14">
        <f t="shared" ref="H9:H12" si="0">F9-E9</f>
        <v>0.72257142857143464</v>
      </c>
      <c r="I9" s="36">
        <v>4.0162037037037038E-2</v>
      </c>
      <c r="J9" s="15">
        <f>I9-I8</f>
        <v>1.9039351851851852E-2</v>
      </c>
      <c r="K9" s="37" t="s">
        <v>87</v>
      </c>
      <c r="L9" s="68"/>
      <c r="M9" s="16"/>
      <c r="N9" s="16"/>
    </row>
    <row r="10" spans="1:14" s="3" customFormat="1" ht="30" customHeight="1">
      <c r="A10" s="67">
        <v>3</v>
      </c>
      <c r="B10" s="20" t="s">
        <v>45</v>
      </c>
      <c r="C10" s="84">
        <f>COUNTA(B16:D110)+3</f>
        <v>134</v>
      </c>
      <c r="D10" s="134">
        <f>C10-C9</f>
        <v>55</v>
      </c>
      <c r="E10" s="35">
        <f>MIN(D16:D111)</f>
        <v>41.83</v>
      </c>
      <c r="F10" s="12">
        <f>AVERAGE(D16:D111)</f>
        <v>42.547592592592586</v>
      </c>
      <c r="G10" s="13">
        <v>2</v>
      </c>
      <c r="H10" s="14">
        <f t="shared" si="0"/>
        <v>0.71759259259258812</v>
      </c>
      <c r="I10" s="36">
        <v>6.8368055555555557E-2</v>
      </c>
      <c r="J10" s="15">
        <f t="shared" ref="J10:J12" si="1">I10-I9</f>
        <v>2.8206018518518519E-2</v>
      </c>
      <c r="K10" s="37" t="s">
        <v>99</v>
      </c>
      <c r="L10" s="68"/>
      <c r="M10" s="78"/>
      <c r="N10" s="16"/>
    </row>
    <row r="11" spans="1:14" s="3" customFormat="1" ht="30" customHeight="1" thickBot="1">
      <c r="A11" s="121">
        <v>4</v>
      </c>
      <c r="B11" s="122" t="s">
        <v>49</v>
      </c>
      <c r="C11" s="84">
        <f>COUNTA(B16:E110)+4</f>
        <v>172</v>
      </c>
      <c r="D11" s="134">
        <f>C11-C10</f>
        <v>38</v>
      </c>
      <c r="E11" s="17">
        <f>MIN(E16:E111)</f>
        <v>41.63</v>
      </c>
      <c r="F11" s="152">
        <f>AVERAGE(E16:E111)</f>
        <v>42.412162162162154</v>
      </c>
      <c r="G11" s="123">
        <v>2</v>
      </c>
      <c r="H11" s="14">
        <f t="shared" si="0"/>
        <v>0.78216216216215173</v>
      </c>
      <c r="I11" s="124">
        <v>8.8854166666666665E-2</v>
      </c>
      <c r="J11" s="15">
        <f>I11-I10</f>
        <v>2.0486111111111108E-2</v>
      </c>
      <c r="K11" s="125" t="s">
        <v>116</v>
      </c>
      <c r="L11" s="126"/>
      <c r="M11" s="78"/>
      <c r="N11" s="16"/>
    </row>
    <row r="12" spans="1:14" s="3" customFormat="1" ht="30" customHeight="1" thickBot="1">
      <c r="A12" s="69" t="s">
        <v>26</v>
      </c>
      <c r="B12" s="70" t="s">
        <v>43</v>
      </c>
      <c r="C12" s="149">
        <f>COUNTA(B16:F110)+4</f>
        <v>202</v>
      </c>
      <c r="D12" s="86">
        <f>C12-C11</f>
        <v>30</v>
      </c>
      <c r="E12" s="11">
        <f>MIN(F16:F111)</f>
        <v>41.49</v>
      </c>
      <c r="F12" s="151">
        <f>AVERAGE(F16:F111)</f>
        <v>41.924999999999997</v>
      </c>
      <c r="G12" s="72">
        <v>1</v>
      </c>
      <c r="H12" s="73">
        <f t="shared" si="0"/>
        <v>0.43499999999999517</v>
      </c>
      <c r="I12" s="74">
        <v>0.10436342592592592</v>
      </c>
      <c r="J12" s="75">
        <f t="shared" si="1"/>
        <v>1.550925925925925E-2</v>
      </c>
      <c r="K12" s="76"/>
      <c r="L12" s="77"/>
    </row>
    <row r="13" spans="1:14" s="3" customFormat="1" ht="30" customHeight="1" thickBot="1">
      <c r="A13" s="64"/>
      <c r="B13" s="19"/>
      <c r="C13" s="19"/>
      <c r="D13" s="19"/>
      <c r="E13" s="135">
        <f>MIN(B16:E111)</f>
        <v>41.63</v>
      </c>
      <c r="F13" s="136">
        <f>AVERAGE(B16:E111)</f>
        <v>42.546428571428571</v>
      </c>
      <c r="G13" s="136"/>
      <c r="H13" s="137">
        <f>AVERAGE(H8:H12)</f>
        <v>0.64408428428428122</v>
      </c>
      <c r="I13" s="19"/>
      <c r="J13" s="19"/>
      <c r="K13" s="18"/>
      <c r="L13" s="18"/>
    </row>
    <row r="15" spans="1:14" ht="15.75" thickBot="1">
      <c r="B15" s="2" t="str">
        <f>B8</f>
        <v>1</v>
      </c>
      <c r="C15" s="2" t="str">
        <f>B9</f>
        <v>33</v>
      </c>
      <c r="D15" s="2" t="str">
        <f>B10</f>
        <v>7</v>
      </c>
      <c r="E15" s="2" t="str">
        <f>B11</f>
        <v>13</v>
      </c>
      <c r="F15" s="2" t="str">
        <f>B12</f>
        <v>6</v>
      </c>
    </row>
    <row r="16" spans="1:14">
      <c r="A16" s="1">
        <v>1</v>
      </c>
      <c r="B16" s="60">
        <v>44.54</v>
      </c>
      <c r="C16" s="61">
        <v>43.15</v>
      </c>
      <c r="D16" s="61">
        <v>45.11</v>
      </c>
      <c r="E16" s="61">
        <v>44.29</v>
      </c>
      <c r="F16" s="128">
        <v>43.11</v>
      </c>
      <c r="K16" s="2"/>
      <c r="L16" s="2"/>
    </row>
    <row r="17" spans="1:14">
      <c r="A17" s="1">
        <v>2</v>
      </c>
      <c r="B17" s="62">
        <v>43.25</v>
      </c>
      <c r="C17" s="63">
        <v>42.28</v>
      </c>
      <c r="D17" s="63">
        <v>42.49</v>
      </c>
      <c r="E17" s="63">
        <v>42.25</v>
      </c>
      <c r="F17" s="129">
        <v>42.01</v>
      </c>
      <c r="K17" s="3"/>
      <c r="L17" s="3"/>
    </row>
    <row r="18" spans="1:14">
      <c r="A18" s="1">
        <v>3</v>
      </c>
      <c r="B18" s="62">
        <v>43.4</v>
      </c>
      <c r="C18" s="63">
        <v>42.47</v>
      </c>
      <c r="D18" s="63">
        <v>42.27</v>
      </c>
      <c r="E18" s="63">
        <v>41.81</v>
      </c>
      <c r="F18" s="129">
        <v>41.94</v>
      </c>
      <c r="K18" s="3"/>
      <c r="L18" s="3"/>
    </row>
    <row r="19" spans="1:14">
      <c r="A19" s="1">
        <v>4</v>
      </c>
      <c r="B19" s="62">
        <v>42.19</v>
      </c>
      <c r="C19" s="63">
        <v>42.42</v>
      </c>
      <c r="D19" s="63">
        <v>42.77</v>
      </c>
      <c r="E19" s="63">
        <v>42.43</v>
      </c>
      <c r="F19" s="129">
        <v>41.61</v>
      </c>
      <c r="K19" s="3"/>
      <c r="L19" s="3"/>
    </row>
    <row r="20" spans="1:14">
      <c r="A20" s="1">
        <v>5</v>
      </c>
      <c r="B20" s="62">
        <v>42.23</v>
      </c>
      <c r="C20" s="63">
        <v>42.56</v>
      </c>
      <c r="D20" s="63">
        <v>42.25</v>
      </c>
      <c r="E20" s="63">
        <v>42.5</v>
      </c>
      <c r="F20" s="129">
        <v>42.29</v>
      </c>
    </row>
    <row r="21" spans="1:14">
      <c r="A21" s="1">
        <v>6</v>
      </c>
      <c r="B21" s="62">
        <v>42.52</v>
      </c>
      <c r="C21" s="63">
        <v>42.82</v>
      </c>
      <c r="D21" s="63">
        <v>42.01</v>
      </c>
      <c r="E21" s="63">
        <v>42.5</v>
      </c>
      <c r="F21" s="129">
        <v>41.64</v>
      </c>
    </row>
    <row r="22" spans="1:14">
      <c r="A22" s="1">
        <v>7</v>
      </c>
      <c r="B22" s="62">
        <v>42.42</v>
      </c>
      <c r="C22" s="63">
        <v>42.92</v>
      </c>
      <c r="D22" s="63">
        <v>42.15</v>
      </c>
      <c r="E22" s="63">
        <v>41.94</v>
      </c>
      <c r="F22" s="129">
        <v>41.8</v>
      </c>
    </row>
    <row r="23" spans="1:14">
      <c r="A23" s="1">
        <v>8</v>
      </c>
      <c r="B23" s="62">
        <v>42.4</v>
      </c>
      <c r="C23" s="63">
        <v>42.95</v>
      </c>
      <c r="D23" s="63">
        <v>45.28</v>
      </c>
      <c r="E23" s="63">
        <v>41.93</v>
      </c>
      <c r="F23" s="129">
        <v>42.15</v>
      </c>
    </row>
    <row r="24" spans="1:14">
      <c r="A24" s="1">
        <v>9</v>
      </c>
      <c r="B24" s="62">
        <v>42.17</v>
      </c>
      <c r="C24" s="63">
        <v>42.41</v>
      </c>
      <c r="D24" s="63">
        <v>42.4</v>
      </c>
      <c r="E24" s="63">
        <v>41.98</v>
      </c>
      <c r="F24" s="129">
        <v>42.33</v>
      </c>
    </row>
    <row r="25" spans="1:14">
      <c r="A25" s="1">
        <v>10</v>
      </c>
      <c r="B25" s="62">
        <v>42.2</v>
      </c>
      <c r="C25" s="63">
        <v>42.34</v>
      </c>
      <c r="D25" s="63">
        <v>42.2</v>
      </c>
      <c r="E25" s="63">
        <v>42.47</v>
      </c>
      <c r="F25" s="129">
        <v>41.69</v>
      </c>
    </row>
    <row r="26" spans="1:14">
      <c r="A26" s="1">
        <v>11</v>
      </c>
      <c r="B26" s="62">
        <v>42.1</v>
      </c>
      <c r="C26" s="63">
        <v>42.85</v>
      </c>
      <c r="D26" s="63">
        <v>44.3</v>
      </c>
      <c r="E26" s="63">
        <v>42.37</v>
      </c>
      <c r="F26" s="129">
        <v>41.7</v>
      </c>
    </row>
    <row r="27" spans="1:14">
      <c r="A27" s="1">
        <v>12</v>
      </c>
      <c r="B27" s="62">
        <v>42.22</v>
      </c>
      <c r="C27" s="63">
        <v>43.72</v>
      </c>
      <c r="D27" s="63">
        <v>44.13</v>
      </c>
      <c r="E27" s="63">
        <v>42.73</v>
      </c>
      <c r="F27" s="129">
        <v>41.83</v>
      </c>
    </row>
    <row r="28" spans="1:14">
      <c r="A28" s="1">
        <v>13</v>
      </c>
      <c r="B28" s="62">
        <v>41.99</v>
      </c>
      <c r="C28" s="63">
        <v>44.24</v>
      </c>
      <c r="D28" s="63">
        <v>43.38</v>
      </c>
      <c r="E28" s="63">
        <v>42.52</v>
      </c>
      <c r="F28" s="129">
        <v>41.93</v>
      </c>
    </row>
    <row r="29" spans="1:14">
      <c r="A29" s="1">
        <v>14</v>
      </c>
      <c r="B29" s="62">
        <v>42.36</v>
      </c>
      <c r="C29" s="63">
        <v>42.63</v>
      </c>
      <c r="D29" s="63">
        <v>42.08</v>
      </c>
      <c r="E29" s="63">
        <v>42.22</v>
      </c>
      <c r="F29" s="129">
        <v>41.86</v>
      </c>
    </row>
    <row r="30" spans="1:14" s="2" customFormat="1">
      <c r="A30" s="1">
        <v>15</v>
      </c>
      <c r="B30" s="62">
        <v>42.4</v>
      </c>
      <c r="C30" s="63">
        <v>42.45</v>
      </c>
      <c r="D30" s="63">
        <v>42.27</v>
      </c>
      <c r="E30" s="63">
        <v>42.85</v>
      </c>
      <c r="F30" s="129">
        <v>41.86</v>
      </c>
      <c r="K30" s="1"/>
      <c r="L30" s="1"/>
      <c r="M30" s="1"/>
      <c r="N30" s="1"/>
    </row>
    <row r="31" spans="1:14" s="2" customFormat="1">
      <c r="A31" s="1">
        <v>16</v>
      </c>
      <c r="B31" s="62">
        <v>42.25</v>
      </c>
      <c r="C31" s="63">
        <v>42.59</v>
      </c>
      <c r="D31" s="63">
        <v>42.49</v>
      </c>
      <c r="E31" s="63">
        <v>42.62</v>
      </c>
      <c r="F31" s="129">
        <v>41.61</v>
      </c>
      <c r="K31" s="1"/>
      <c r="L31" s="1"/>
      <c r="M31" s="1"/>
      <c r="N31" s="1"/>
    </row>
    <row r="32" spans="1:14" s="2" customFormat="1">
      <c r="A32" s="1">
        <v>17</v>
      </c>
      <c r="B32" s="62">
        <v>42.43</v>
      </c>
      <c r="C32" s="63">
        <v>42.87</v>
      </c>
      <c r="D32" s="63">
        <v>42.22</v>
      </c>
      <c r="E32" s="63">
        <v>43.23</v>
      </c>
      <c r="F32" s="129">
        <v>41.88</v>
      </c>
      <c r="K32" s="1"/>
      <c r="L32" s="1"/>
      <c r="M32" s="1"/>
      <c r="N32" s="1"/>
    </row>
    <row r="33" spans="1:14" s="2" customFormat="1">
      <c r="A33" s="1">
        <v>18</v>
      </c>
      <c r="B33" s="62">
        <v>42.13</v>
      </c>
      <c r="C33" s="63">
        <v>42.67</v>
      </c>
      <c r="D33" s="63">
        <v>43.39</v>
      </c>
      <c r="E33" s="63">
        <v>42.31</v>
      </c>
      <c r="F33" s="129">
        <v>42.03</v>
      </c>
      <c r="K33" s="1"/>
      <c r="L33" s="1"/>
      <c r="M33" s="1"/>
      <c r="N33" s="1"/>
    </row>
    <row r="34" spans="1:14" s="2" customFormat="1">
      <c r="A34" s="1">
        <v>19</v>
      </c>
      <c r="B34" s="62">
        <v>42.02</v>
      </c>
      <c r="C34" s="63">
        <v>42.58</v>
      </c>
      <c r="D34" s="63">
        <v>42.19</v>
      </c>
      <c r="E34" s="63">
        <v>42.43</v>
      </c>
      <c r="F34" s="129">
        <v>42.13</v>
      </c>
      <c r="K34" s="1"/>
      <c r="L34" s="1"/>
      <c r="M34" s="1"/>
      <c r="N34" s="1"/>
    </row>
    <row r="35" spans="1:14" s="2" customFormat="1">
      <c r="A35" s="1">
        <v>20</v>
      </c>
      <c r="B35" s="62">
        <v>41.95</v>
      </c>
      <c r="C35" s="63">
        <v>43.09</v>
      </c>
      <c r="D35" s="63">
        <v>42.17</v>
      </c>
      <c r="E35" s="63">
        <v>44.28</v>
      </c>
      <c r="F35" s="129">
        <v>41.67</v>
      </c>
      <c r="K35" s="1"/>
      <c r="L35" s="1"/>
      <c r="M35" s="1"/>
      <c r="N35" s="1"/>
    </row>
    <row r="36" spans="1:14" s="2" customFormat="1">
      <c r="A36" s="1">
        <v>21</v>
      </c>
      <c r="B36" s="62">
        <v>41.72</v>
      </c>
      <c r="C36" s="63">
        <v>43.04</v>
      </c>
      <c r="D36" s="63">
        <v>42.11</v>
      </c>
      <c r="E36" s="63">
        <v>43.42</v>
      </c>
      <c r="F36" s="129">
        <v>41.57</v>
      </c>
      <c r="K36" s="1"/>
      <c r="L36" s="1"/>
      <c r="M36" s="1"/>
      <c r="N36" s="1"/>
    </row>
    <row r="37" spans="1:14" s="2" customFormat="1">
      <c r="A37" s="1">
        <v>22</v>
      </c>
      <c r="B37" s="62">
        <v>42.31</v>
      </c>
      <c r="C37" s="63">
        <v>42.79</v>
      </c>
      <c r="D37" s="63">
        <v>42.55</v>
      </c>
      <c r="E37" s="63">
        <v>41.91</v>
      </c>
      <c r="F37" s="129">
        <v>41.79</v>
      </c>
      <c r="K37" s="1"/>
      <c r="L37" s="1"/>
      <c r="M37" s="1"/>
      <c r="N37" s="1"/>
    </row>
    <row r="38" spans="1:14" s="2" customFormat="1">
      <c r="A38" s="1">
        <v>23</v>
      </c>
      <c r="B38" s="62">
        <v>42.16</v>
      </c>
      <c r="C38" s="58">
        <v>43.56</v>
      </c>
      <c r="D38" s="63">
        <v>42.35</v>
      </c>
      <c r="E38" s="63">
        <v>42.01</v>
      </c>
      <c r="F38" s="129">
        <v>41.97</v>
      </c>
      <c r="K38" s="1"/>
      <c r="L38" s="1"/>
      <c r="M38" s="1"/>
      <c r="N38" s="1"/>
    </row>
    <row r="39" spans="1:14" s="2" customFormat="1">
      <c r="A39" s="1">
        <v>24</v>
      </c>
      <c r="B39" s="62">
        <v>41.99</v>
      </c>
      <c r="C39" s="58">
        <v>43.03</v>
      </c>
      <c r="D39" s="63">
        <v>42.14</v>
      </c>
      <c r="E39" s="63">
        <v>41.94</v>
      </c>
      <c r="F39" s="129">
        <v>41.77</v>
      </c>
      <c r="K39" s="1"/>
      <c r="L39" s="1"/>
      <c r="M39" s="1"/>
      <c r="N39" s="1"/>
    </row>
    <row r="40" spans="1:14" s="2" customFormat="1">
      <c r="A40" s="1">
        <v>25</v>
      </c>
      <c r="B40" s="62">
        <v>42.2</v>
      </c>
      <c r="C40" s="58">
        <v>44.13</v>
      </c>
      <c r="D40" s="63">
        <v>41.97</v>
      </c>
      <c r="E40" s="63">
        <v>41.86</v>
      </c>
      <c r="F40" s="129">
        <v>41.77</v>
      </c>
      <c r="K40" s="1"/>
      <c r="L40" s="1"/>
      <c r="M40" s="1"/>
      <c r="N40" s="1"/>
    </row>
    <row r="41" spans="1:14" s="2" customFormat="1">
      <c r="A41" s="1">
        <v>26</v>
      </c>
      <c r="B41" s="62">
        <v>41.93</v>
      </c>
      <c r="C41" s="58">
        <v>43.13</v>
      </c>
      <c r="D41" s="63">
        <v>43.02</v>
      </c>
      <c r="E41" s="63">
        <v>41.66</v>
      </c>
      <c r="F41" s="129">
        <v>42.35</v>
      </c>
      <c r="K41" s="1"/>
      <c r="L41" s="1"/>
      <c r="M41" s="1"/>
      <c r="N41" s="1"/>
    </row>
    <row r="42" spans="1:14" s="2" customFormat="1">
      <c r="A42" s="1">
        <v>27</v>
      </c>
      <c r="B42" s="62">
        <v>41.89</v>
      </c>
      <c r="C42" s="58">
        <v>43.09</v>
      </c>
      <c r="D42" s="63">
        <v>42.47</v>
      </c>
      <c r="E42" s="63">
        <v>42.04</v>
      </c>
      <c r="F42" s="129">
        <v>41.49</v>
      </c>
      <c r="K42" s="1"/>
      <c r="L42" s="1"/>
      <c r="M42" s="1"/>
      <c r="N42" s="1"/>
    </row>
    <row r="43" spans="1:14" s="2" customFormat="1">
      <c r="A43" s="1">
        <v>28</v>
      </c>
      <c r="B43" s="62">
        <v>42.12</v>
      </c>
      <c r="C43" s="58">
        <v>42.72</v>
      </c>
      <c r="D43" s="63">
        <v>41.83</v>
      </c>
      <c r="E43" s="63">
        <v>43.3</v>
      </c>
      <c r="F43" s="129">
        <v>42.07</v>
      </c>
      <c r="K43" s="1"/>
      <c r="L43" s="1"/>
      <c r="M43" s="1"/>
      <c r="N43" s="1"/>
    </row>
    <row r="44" spans="1:14" s="2" customFormat="1">
      <c r="A44" s="1">
        <v>29</v>
      </c>
      <c r="B44" s="62">
        <v>42.09</v>
      </c>
      <c r="C44" s="58">
        <v>44.39</v>
      </c>
      <c r="D44" s="63">
        <v>42.25</v>
      </c>
      <c r="E44" s="63">
        <v>42.48</v>
      </c>
      <c r="F44" s="129">
        <v>41.93</v>
      </c>
      <c r="K44" s="1"/>
      <c r="L44" s="1"/>
      <c r="M44" s="1"/>
      <c r="N44" s="1"/>
    </row>
    <row r="45" spans="1:14" s="2" customFormat="1">
      <c r="A45" s="1">
        <v>30</v>
      </c>
      <c r="B45" s="62">
        <v>42.06</v>
      </c>
      <c r="C45" s="58">
        <v>42.52</v>
      </c>
      <c r="D45" s="63">
        <v>42.5</v>
      </c>
      <c r="E45" s="63">
        <v>41.67</v>
      </c>
      <c r="F45" s="129">
        <v>41.97</v>
      </c>
      <c r="K45" s="1"/>
      <c r="L45" s="1"/>
      <c r="M45" s="1"/>
      <c r="N45" s="1"/>
    </row>
    <row r="46" spans="1:14" s="2" customFormat="1">
      <c r="A46" s="1">
        <v>31</v>
      </c>
      <c r="B46" s="62">
        <v>42.44</v>
      </c>
      <c r="C46" s="58">
        <v>43.87</v>
      </c>
      <c r="D46" s="63">
        <v>42.81</v>
      </c>
      <c r="E46" s="58">
        <v>41.63</v>
      </c>
      <c r="F46" s="129"/>
      <c r="K46" s="1"/>
      <c r="L46" s="1"/>
      <c r="M46" s="1"/>
      <c r="N46" s="1"/>
    </row>
    <row r="47" spans="1:14" s="2" customFormat="1">
      <c r="A47" s="1">
        <v>32</v>
      </c>
      <c r="B47" s="62">
        <v>42.25</v>
      </c>
      <c r="C47" s="58">
        <v>43.1</v>
      </c>
      <c r="D47" s="63">
        <v>42.37</v>
      </c>
      <c r="E47" s="58">
        <v>42.37</v>
      </c>
      <c r="F47" s="129"/>
      <c r="K47" s="1"/>
      <c r="L47" s="1"/>
      <c r="M47" s="1"/>
      <c r="N47" s="1"/>
    </row>
    <row r="48" spans="1:14" s="2" customFormat="1">
      <c r="A48" s="1">
        <v>33</v>
      </c>
      <c r="B48" s="62">
        <v>41.97</v>
      </c>
      <c r="C48" s="58">
        <v>43.49</v>
      </c>
      <c r="D48" s="63">
        <v>42.24</v>
      </c>
      <c r="E48" s="58">
        <v>41.96</v>
      </c>
      <c r="F48" s="129"/>
      <c r="K48" s="1"/>
      <c r="L48" s="1"/>
      <c r="M48" s="1"/>
      <c r="N48" s="1"/>
    </row>
    <row r="49" spans="1:14" s="2" customFormat="1">
      <c r="A49" s="1">
        <v>34</v>
      </c>
      <c r="B49" s="62">
        <v>41.96</v>
      </c>
      <c r="C49" s="58">
        <v>43.24</v>
      </c>
      <c r="D49" s="63">
        <v>42.95</v>
      </c>
      <c r="E49" s="58">
        <v>42.1</v>
      </c>
      <c r="F49" s="129"/>
      <c r="K49" s="1"/>
      <c r="L49" s="1"/>
      <c r="M49" s="1"/>
      <c r="N49" s="1"/>
    </row>
    <row r="50" spans="1:14" s="2" customFormat="1">
      <c r="A50" s="1">
        <v>35</v>
      </c>
      <c r="B50" s="62">
        <v>42.05</v>
      </c>
      <c r="C50" s="58">
        <v>42.98</v>
      </c>
      <c r="D50" s="63">
        <v>42.55</v>
      </c>
      <c r="E50" s="58">
        <v>42.25</v>
      </c>
      <c r="F50" s="129"/>
      <c r="K50" s="1"/>
      <c r="L50" s="1"/>
      <c r="M50" s="1"/>
      <c r="N50" s="1"/>
    </row>
    <row r="51" spans="1:14" s="2" customFormat="1">
      <c r="A51" s="1">
        <v>36</v>
      </c>
      <c r="B51" s="62">
        <v>42.07</v>
      </c>
      <c r="C51" s="58"/>
      <c r="D51" s="63">
        <v>42.55</v>
      </c>
      <c r="E51" s="58">
        <v>42.72</v>
      </c>
      <c r="F51" s="129"/>
      <c r="K51" s="1"/>
      <c r="L51" s="1"/>
      <c r="M51" s="1"/>
      <c r="N51" s="1"/>
    </row>
    <row r="52" spans="1:14" s="2" customFormat="1">
      <c r="A52" s="1">
        <v>37</v>
      </c>
      <c r="B52" s="62">
        <v>41.98</v>
      </c>
      <c r="C52" s="58"/>
      <c r="D52" s="63">
        <v>42.15</v>
      </c>
      <c r="E52" s="58">
        <v>42.27</v>
      </c>
      <c r="F52" s="129"/>
      <c r="K52" s="1"/>
      <c r="L52" s="1"/>
      <c r="M52" s="1"/>
      <c r="N52" s="1"/>
    </row>
    <row r="53" spans="1:14" s="2" customFormat="1">
      <c r="A53" s="1">
        <v>38</v>
      </c>
      <c r="B53" s="62">
        <v>42.35</v>
      </c>
      <c r="C53" s="58"/>
      <c r="D53" s="63">
        <v>42.3</v>
      </c>
      <c r="E53" s="58"/>
      <c r="F53" s="129"/>
      <c r="K53" s="1"/>
      <c r="L53" s="1"/>
      <c r="M53" s="1"/>
      <c r="N53" s="1"/>
    </row>
    <row r="54" spans="1:14" s="2" customFormat="1">
      <c r="A54" s="1">
        <v>39</v>
      </c>
      <c r="B54" s="62">
        <v>42.44</v>
      </c>
      <c r="C54" s="58"/>
      <c r="D54" s="63">
        <v>42.24</v>
      </c>
      <c r="E54" s="58"/>
      <c r="F54" s="129"/>
      <c r="K54" s="1"/>
      <c r="L54" s="1"/>
      <c r="M54" s="1"/>
      <c r="N54" s="1"/>
    </row>
    <row r="55" spans="1:14" s="2" customFormat="1">
      <c r="A55" s="1">
        <v>40</v>
      </c>
      <c r="B55" s="62">
        <v>42.24</v>
      </c>
      <c r="C55" s="58"/>
      <c r="D55" s="63">
        <v>42.15</v>
      </c>
      <c r="E55" s="58"/>
      <c r="F55" s="129"/>
      <c r="K55" s="1"/>
      <c r="L55" s="1"/>
      <c r="M55" s="1"/>
      <c r="N55" s="1"/>
    </row>
    <row r="56" spans="1:14" s="2" customFormat="1">
      <c r="A56" s="1">
        <v>41</v>
      </c>
      <c r="B56" s="62">
        <v>42.13</v>
      </c>
      <c r="C56" s="58"/>
      <c r="D56" s="63">
        <v>42.55</v>
      </c>
      <c r="E56" s="58"/>
      <c r="F56" s="129"/>
      <c r="K56" s="1"/>
      <c r="L56" s="1"/>
      <c r="M56" s="1"/>
      <c r="N56" s="1"/>
    </row>
    <row r="57" spans="1:14" s="2" customFormat="1">
      <c r="A57" s="1">
        <v>42</v>
      </c>
      <c r="B57" s="62">
        <v>42.37</v>
      </c>
      <c r="C57" s="58"/>
      <c r="D57" s="63">
        <v>42.15</v>
      </c>
      <c r="E57" s="58"/>
      <c r="F57" s="129"/>
      <c r="K57" s="1"/>
      <c r="L57" s="1"/>
      <c r="M57" s="1"/>
      <c r="N57" s="1"/>
    </row>
    <row r="58" spans="1:14" s="2" customFormat="1">
      <c r="A58" s="1">
        <v>43</v>
      </c>
      <c r="B58" s="62"/>
      <c r="C58" s="58"/>
      <c r="D58" s="63">
        <v>41.92</v>
      </c>
      <c r="E58" s="58"/>
      <c r="F58" s="129"/>
      <c r="K58" s="1"/>
      <c r="L58" s="1"/>
      <c r="M58" s="1"/>
      <c r="N58" s="1"/>
    </row>
    <row r="59" spans="1:14" s="2" customFormat="1">
      <c r="A59" s="1">
        <v>44</v>
      </c>
      <c r="B59" s="62"/>
      <c r="C59" s="58"/>
      <c r="D59" s="63">
        <v>41.99</v>
      </c>
      <c r="E59" s="58"/>
      <c r="F59" s="129"/>
      <c r="K59" s="1"/>
      <c r="L59" s="1"/>
      <c r="M59" s="1"/>
      <c r="N59" s="1"/>
    </row>
    <row r="60" spans="1:14" s="2" customFormat="1">
      <c r="A60" s="1">
        <v>45</v>
      </c>
      <c r="B60" s="62"/>
      <c r="C60" s="58"/>
      <c r="D60" s="63">
        <v>41.94</v>
      </c>
      <c r="E60" s="58"/>
      <c r="F60" s="129"/>
      <c r="K60" s="1"/>
      <c r="L60" s="1"/>
      <c r="M60" s="1"/>
      <c r="N60" s="1"/>
    </row>
    <row r="61" spans="1:14" s="2" customFormat="1">
      <c r="A61" s="1">
        <v>46</v>
      </c>
      <c r="B61" s="62"/>
      <c r="C61" s="58"/>
      <c r="D61" s="63">
        <v>42.37</v>
      </c>
      <c r="E61" s="58"/>
      <c r="F61" s="129"/>
      <c r="K61" s="1"/>
      <c r="L61" s="1"/>
      <c r="M61" s="1"/>
      <c r="N61" s="1"/>
    </row>
    <row r="62" spans="1:14" s="2" customFormat="1">
      <c r="A62" s="1">
        <v>47</v>
      </c>
      <c r="B62" s="62"/>
      <c r="C62" s="58"/>
      <c r="D62" s="63">
        <v>42.1</v>
      </c>
      <c r="E62" s="58"/>
      <c r="F62" s="129"/>
      <c r="K62" s="1"/>
      <c r="L62" s="1"/>
      <c r="M62" s="1"/>
      <c r="N62" s="1"/>
    </row>
    <row r="63" spans="1:14" s="2" customFormat="1">
      <c r="A63" s="1">
        <v>48</v>
      </c>
      <c r="B63" s="59"/>
      <c r="C63" s="58"/>
      <c r="D63" s="63">
        <v>42.82</v>
      </c>
      <c r="E63" s="58"/>
      <c r="F63" s="129"/>
      <c r="K63" s="1"/>
      <c r="L63" s="1"/>
      <c r="M63" s="1"/>
      <c r="N63" s="1"/>
    </row>
    <row r="64" spans="1:14" s="2" customFormat="1">
      <c r="A64" s="1">
        <v>49</v>
      </c>
      <c r="B64" s="59"/>
      <c r="C64" s="58"/>
      <c r="D64" s="63">
        <v>42.38</v>
      </c>
      <c r="E64" s="58"/>
      <c r="F64" s="129"/>
      <c r="K64" s="1"/>
      <c r="L64" s="1"/>
      <c r="M64" s="1"/>
      <c r="N64" s="1"/>
    </row>
    <row r="65" spans="1:14" s="2" customFormat="1">
      <c r="A65" s="1">
        <v>50</v>
      </c>
      <c r="B65" s="59"/>
      <c r="C65" s="58"/>
      <c r="D65" s="63">
        <v>42.33</v>
      </c>
      <c r="E65" s="58"/>
      <c r="F65" s="129"/>
      <c r="K65" s="1"/>
      <c r="L65" s="1"/>
      <c r="M65" s="1"/>
      <c r="N65" s="1"/>
    </row>
    <row r="66" spans="1:14" s="2" customFormat="1">
      <c r="A66" s="1">
        <v>51</v>
      </c>
      <c r="B66" s="59"/>
      <c r="C66" s="58"/>
      <c r="D66" s="63">
        <v>42.25</v>
      </c>
      <c r="E66" s="58"/>
      <c r="F66" s="129"/>
      <c r="K66" s="1"/>
      <c r="L66" s="1"/>
      <c r="M66" s="1"/>
      <c r="N66" s="1"/>
    </row>
    <row r="67" spans="1:14" s="2" customFormat="1">
      <c r="A67" s="1">
        <v>52</v>
      </c>
      <c r="B67" s="59"/>
      <c r="C67" s="58"/>
      <c r="D67" s="63">
        <v>43.6</v>
      </c>
      <c r="E67" s="58"/>
      <c r="F67" s="129"/>
      <c r="K67" s="1"/>
      <c r="L67" s="1"/>
      <c r="M67" s="1"/>
      <c r="N67" s="1"/>
    </row>
    <row r="68" spans="1:14" s="2" customFormat="1">
      <c r="A68" s="1">
        <v>53</v>
      </c>
      <c r="B68" s="59"/>
      <c r="C68" s="58"/>
      <c r="D68" s="63">
        <v>41.88</v>
      </c>
      <c r="E68" s="58"/>
      <c r="F68" s="129"/>
      <c r="K68" s="1"/>
      <c r="L68" s="1"/>
      <c r="M68" s="1"/>
      <c r="N68" s="1"/>
    </row>
    <row r="69" spans="1:14" s="2" customFormat="1">
      <c r="A69" s="1">
        <v>54</v>
      </c>
      <c r="B69" s="59"/>
      <c r="C69" s="58"/>
      <c r="D69" s="63">
        <v>42.24</v>
      </c>
      <c r="E69" s="58"/>
      <c r="F69" s="129"/>
      <c r="K69" s="1"/>
      <c r="L69" s="1"/>
      <c r="M69" s="1"/>
      <c r="N69" s="1"/>
    </row>
    <row r="70" spans="1:14" s="2" customFormat="1">
      <c r="A70" s="1">
        <v>55</v>
      </c>
      <c r="B70" s="59"/>
      <c r="C70" s="58"/>
      <c r="D70" s="63"/>
      <c r="E70" s="58"/>
      <c r="F70" s="129"/>
      <c r="K70" s="1"/>
      <c r="L70" s="1"/>
      <c r="M70" s="1"/>
      <c r="N70" s="1"/>
    </row>
    <row r="71" spans="1:14" s="2" customFormat="1">
      <c r="A71" s="1">
        <v>56</v>
      </c>
      <c r="B71" s="59"/>
      <c r="C71" s="58"/>
      <c r="D71" s="63"/>
      <c r="E71" s="58"/>
      <c r="F71" s="129"/>
      <c r="K71" s="1"/>
      <c r="L71" s="1"/>
      <c r="M71" s="1"/>
      <c r="N71" s="1"/>
    </row>
    <row r="72" spans="1:14" s="2" customFormat="1">
      <c r="A72" s="1">
        <v>57</v>
      </c>
      <c r="B72" s="59"/>
      <c r="C72" s="58"/>
      <c r="D72" s="63"/>
      <c r="E72" s="58"/>
      <c r="F72" s="129"/>
      <c r="K72" s="1"/>
      <c r="L72" s="1"/>
      <c r="M72" s="1"/>
      <c r="N72" s="1"/>
    </row>
    <row r="73" spans="1:14" s="2" customFormat="1">
      <c r="A73" s="1">
        <v>58</v>
      </c>
      <c r="B73" s="59"/>
      <c r="C73" s="58"/>
      <c r="D73" s="63"/>
      <c r="E73" s="58"/>
      <c r="F73" s="129"/>
      <c r="K73" s="1"/>
      <c r="L73" s="1"/>
      <c r="M73" s="1"/>
      <c r="N73" s="1"/>
    </row>
    <row r="74" spans="1:14" s="2" customFormat="1">
      <c r="A74" s="1">
        <v>59</v>
      </c>
      <c r="B74" s="59"/>
      <c r="C74" s="58"/>
      <c r="D74" s="63"/>
      <c r="E74" s="58"/>
      <c r="F74" s="129"/>
      <c r="K74" s="1"/>
      <c r="L74" s="1"/>
      <c r="M74" s="1"/>
      <c r="N74" s="1"/>
    </row>
    <row r="75" spans="1:14" s="2" customFormat="1">
      <c r="A75" s="1">
        <v>60</v>
      </c>
      <c r="B75" s="59"/>
      <c r="C75" s="58"/>
      <c r="D75" s="63"/>
      <c r="E75" s="58"/>
      <c r="F75" s="129"/>
      <c r="K75" s="1"/>
      <c r="L75" s="1"/>
      <c r="M75" s="1"/>
      <c r="N75" s="1"/>
    </row>
    <row r="76" spans="1:14" s="2" customFormat="1">
      <c r="A76" s="1">
        <v>61</v>
      </c>
      <c r="B76" s="59"/>
      <c r="C76" s="58"/>
      <c r="D76" s="63"/>
      <c r="E76" s="58"/>
      <c r="F76" s="129"/>
      <c r="K76" s="1"/>
      <c r="L76" s="1"/>
      <c r="M76" s="1"/>
      <c r="N76" s="1"/>
    </row>
    <row r="77" spans="1:14" s="2" customFormat="1">
      <c r="A77" s="1">
        <v>62</v>
      </c>
      <c r="B77" s="59"/>
      <c r="C77" s="58"/>
      <c r="D77" s="63"/>
      <c r="E77" s="58"/>
      <c r="F77" s="129"/>
      <c r="K77" s="1"/>
      <c r="L77" s="1"/>
      <c r="M77" s="1"/>
      <c r="N77" s="1"/>
    </row>
    <row r="78" spans="1:14" s="2" customFormat="1">
      <c r="A78" s="1">
        <v>63</v>
      </c>
      <c r="B78" s="59"/>
      <c r="C78" s="58"/>
      <c r="D78" s="63"/>
      <c r="E78" s="58"/>
      <c r="F78" s="129"/>
      <c r="K78" s="1"/>
      <c r="L78" s="1"/>
      <c r="M78" s="1"/>
      <c r="N78" s="1"/>
    </row>
    <row r="79" spans="1:14" s="2" customFormat="1">
      <c r="A79" s="1">
        <v>64</v>
      </c>
      <c r="B79" s="59"/>
      <c r="C79" s="58"/>
      <c r="D79" s="63"/>
      <c r="E79" s="58"/>
      <c r="F79" s="129"/>
      <c r="K79" s="1"/>
      <c r="L79" s="1"/>
      <c r="M79" s="1"/>
      <c r="N79" s="1"/>
    </row>
    <row r="80" spans="1:14" s="2" customFormat="1">
      <c r="A80" s="1">
        <v>65</v>
      </c>
      <c r="B80" s="59"/>
      <c r="C80" s="58"/>
      <c r="D80" s="63"/>
      <c r="E80" s="58"/>
      <c r="F80" s="129"/>
      <c r="K80" s="1"/>
      <c r="L80" s="1"/>
      <c r="M80" s="1"/>
      <c r="N80" s="1"/>
    </row>
    <row r="81" spans="1:6">
      <c r="A81" s="1">
        <v>66</v>
      </c>
      <c r="B81" s="59"/>
      <c r="C81" s="58"/>
      <c r="D81" s="58"/>
      <c r="E81" s="58"/>
      <c r="F81" s="129"/>
    </row>
    <row r="82" spans="1:6">
      <c r="A82" s="1">
        <v>67</v>
      </c>
      <c r="B82" s="59"/>
      <c r="C82" s="58"/>
      <c r="D82" s="58"/>
      <c r="E82" s="58"/>
      <c r="F82" s="129"/>
    </row>
    <row r="83" spans="1:6">
      <c r="A83" s="1">
        <v>68</v>
      </c>
      <c r="B83" s="59"/>
      <c r="C83" s="58"/>
      <c r="D83" s="58"/>
      <c r="E83" s="58"/>
      <c r="F83" s="129"/>
    </row>
    <row r="84" spans="1:6">
      <c r="A84" s="1">
        <v>69</v>
      </c>
      <c r="B84" s="59"/>
      <c r="C84" s="58"/>
      <c r="D84" s="58"/>
      <c r="E84" s="58"/>
      <c r="F84" s="129"/>
    </row>
    <row r="85" spans="1:6">
      <c r="A85" s="1">
        <v>70</v>
      </c>
      <c r="B85" s="59"/>
      <c r="C85" s="58"/>
      <c r="D85" s="58"/>
      <c r="E85" s="58"/>
      <c r="F85" s="129"/>
    </row>
    <row r="86" spans="1:6">
      <c r="A86" s="1">
        <v>71</v>
      </c>
      <c r="B86" s="59"/>
      <c r="C86" s="58"/>
      <c r="D86" s="58"/>
      <c r="E86" s="58"/>
      <c r="F86" s="129"/>
    </row>
    <row r="87" spans="1:6">
      <c r="A87" s="1">
        <v>72</v>
      </c>
      <c r="B87" s="59"/>
      <c r="C87" s="58"/>
      <c r="D87" s="58"/>
      <c r="E87" s="58"/>
      <c r="F87" s="129"/>
    </row>
    <row r="88" spans="1:6">
      <c r="A88" s="1">
        <v>73</v>
      </c>
      <c r="B88" s="59"/>
      <c r="C88" s="58"/>
      <c r="D88" s="58"/>
      <c r="E88" s="58"/>
      <c r="F88" s="129"/>
    </row>
    <row r="89" spans="1:6">
      <c r="A89" s="1">
        <v>74</v>
      </c>
      <c r="B89" s="59"/>
      <c r="C89" s="58"/>
      <c r="D89" s="58"/>
      <c r="E89" s="58"/>
      <c r="F89" s="129"/>
    </row>
    <row r="90" spans="1:6">
      <c r="A90" s="1">
        <v>75</v>
      </c>
      <c r="B90" s="59"/>
      <c r="C90" s="58"/>
      <c r="D90" s="58"/>
      <c r="E90" s="58"/>
      <c r="F90" s="129"/>
    </row>
    <row r="91" spans="1:6">
      <c r="A91" s="1">
        <v>76</v>
      </c>
      <c r="B91" s="59"/>
      <c r="C91" s="58"/>
      <c r="D91" s="58"/>
      <c r="E91" s="58"/>
      <c r="F91" s="129"/>
    </row>
    <row r="92" spans="1:6">
      <c r="A92" s="1">
        <v>77</v>
      </c>
      <c r="B92" s="59"/>
      <c r="C92" s="58"/>
      <c r="D92" s="58"/>
      <c r="E92" s="58"/>
      <c r="F92" s="129"/>
    </row>
    <row r="93" spans="1:6">
      <c r="A93" s="1">
        <v>78</v>
      </c>
      <c r="B93" s="59"/>
      <c r="C93" s="58"/>
      <c r="D93" s="58"/>
      <c r="E93" s="58"/>
      <c r="F93" s="129"/>
    </row>
    <row r="94" spans="1:6">
      <c r="A94" s="1">
        <v>79</v>
      </c>
      <c r="B94" s="59"/>
      <c r="C94" s="58"/>
      <c r="D94" s="58"/>
      <c r="E94" s="58"/>
      <c r="F94" s="129"/>
    </row>
    <row r="95" spans="1:6">
      <c r="A95" s="1">
        <v>80</v>
      </c>
      <c r="B95" s="59"/>
      <c r="C95" s="58"/>
      <c r="D95" s="58"/>
      <c r="E95" s="58"/>
      <c r="F95" s="129"/>
    </row>
    <row r="96" spans="1:6">
      <c r="A96" s="1">
        <v>81</v>
      </c>
      <c r="B96" s="59"/>
      <c r="C96" s="58"/>
      <c r="D96" s="58"/>
      <c r="E96" s="58"/>
      <c r="F96" s="129"/>
    </row>
    <row r="97" spans="2:6">
      <c r="B97" s="130"/>
      <c r="C97" s="127"/>
      <c r="D97" s="127"/>
      <c r="E97" s="127"/>
      <c r="F97" s="129"/>
    </row>
    <row r="98" spans="2:6">
      <c r="B98" s="130"/>
      <c r="C98" s="127"/>
      <c r="D98" s="127"/>
      <c r="E98" s="127"/>
      <c r="F98" s="129"/>
    </row>
    <row r="99" spans="2:6">
      <c r="B99" s="130"/>
      <c r="C99" s="127"/>
      <c r="D99" s="127"/>
      <c r="E99" s="127"/>
      <c r="F99" s="129"/>
    </row>
    <row r="100" spans="2:6">
      <c r="B100" s="130"/>
      <c r="C100" s="127"/>
      <c r="D100" s="127"/>
      <c r="E100" s="127"/>
      <c r="F100" s="129"/>
    </row>
    <row r="101" spans="2:6">
      <c r="B101" s="130"/>
      <c r="C101" s="127"/>
      <c r="D101" s="127"/>
      <c r="E101" s="127"/>
      <c r="F101" s="129"/>
    </row>
    <row r="102" spans="2:6">
      <c r="B102" s="130"/>
      <c r="C102" s="127"/>
      <c r="D102" s="127"/>
      <c r="E102" s="127"/>
      <c r="F102" s="129"/>
    </row>
    <row r="103" spans="2:6">
      <c r="B103" s="130"/>
      <c r="C103" s="127"/>
      <c r="D103" s="127"/>
      <c r="E103" s="127"/>
      <c r="F103" s="129"/>
    </row>
    <row r="104" spans="2:6">
      <c r="B104" s="130"/>
      <c r="C104" s="127"/>
      <c r="D104" s="127"/>
      <c r="E104" s="127"/>
      <c r="F104" s="129"/>
    </row>
    <row r="105" spans="2:6">
      <c r="B105" s="130"/>
      <c r="C105" s="127"/>
      <c r="D105" s="127"/>
      <c r="E105" s="127"/>
      <c r="F105" s="129"/>
    </row>
    <row r="106" spans="2:6">
      <c r="B106" s="130"/>
      <c r="C106" s="127"/>
      <c r="D106" s="127"/>
      <c r="E106" s="127"/>
      <c r="F106" s="129"/>
    </row>
    <row r="107" spans="2:6">
      <c r="B107" s="130"/>
      <c r="C107" s="127"/>
      <c r="D107" s="127"/>
      <c r="E107" s="127"/>
      <c r="F107" s="129"/>
    </row>
    <row r="108" spans="2:6">
      <c r="B108" s="130"/>
      <c r="C108" s="127"/>
      <c r="D108" s="127"/>
      <c r="E108" s="127"/>
      <c r="F108" s="129"/>
    </row>
    <row r="109" spans="2:6">
      <c r="B109" s="130"/>
      <c r="C109" s="127"/>
      <c r="D109" s="127"/>
      <c r="E109" s="127"/>
      <c r="F109" s="129"/>
    </row>
    <row r="110" spans="2:6" ht="15.75" thickBot="1">
      <c r="B110" s="131"/>
      <c r="C110" s="132"/>
      <c r="D110" s="132"/>
      <c r="E110" s="132"/>
      <c r="F110" s="133"/>
    </row>
  </sheetData>
  <mergeCells count="9">
    <mergeCell ref="A2:L2"/>
    <mergeCell ref="A4:L4"/>
    <mergeCell ref="A6:A7"/>
    <mergeCell ref="B6:B7"/>
    <mergeCell ref="C6:C7"/>
    <mergeCell ref="D6:D7"/>
    <mergeCell ref="E6:H6"/>
    <mergeCell ref="I6:I7"/>
    <mergeCell ref="J6:J7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3.xml><?xml version="1.0" encoding="utf-8"?>
<worksheet xmlns="http://schemas.openxmlformats.org/spreadsheetml/2006/main" xmlns:r="http://schemas.openxmlformats.org/officeDocument/2006/relationships">
  <dimension ref="A2:N110"/>
  <sheetViews>
    <sheetView zoomScale="75" zoomScaleNormal="75" zoomScalePageLayoutView="75" workbookViewId="0">
      <selection activeCell="G13" sqref="G13"/>
    </sheetView>
  </sheetViews>
  <sheetFormatPr defaultColWidth="8.85546875" defaultRowHeight="15"/>
  <cols>
    <col min="1" max="1" width="8.7109375" style="1" customWidth="1"/>
    <col min="2" max="2" width="9.42578125" style="1" customWidth="1"/>
    <col min="3" max="5" width="9.42578125" style="2" customWidth="1"/>
    <col min="6" max="6" width="11.28515625" style="2" customWidth="1"/>
    <col min="7" max="7" width="12.85546875" style="2" customWidth="1"/>
    <col min="8" max="8" width="13.42578125" style="2" customWidth="1"/>
    <col min="9" max="9" width="13" style="2" customWidth="1"/>
    <col min="10" max="10" width="12" style="2" customWidth="1"/>
    <col min="11" max="11" width="11.42578125" style="1" customWidth="1"/>
    <col min="12" max="12" width="22.28515625" style="1" customWidth="1"/>
    <col min="13" max="16384" width="8.85546875" style="1"/>
  </cols>
  <sheetData>
    <row r="2" spans="1:14" ht="18.75">
      <c r="A2" s="106" t="s">
        <v>120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</row>
    <row r="3" spans="1:14" ht="7.5" customHeight="1"/>
    <row r="4" spans="1:14" ht="18.75">
      <c r="A4" s="107" t="s">
        <v>60</v>
      </c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</row>
    <row r="5" spans="1:14" ht="7.5" customHeight="1" thickBot="1"/>
    <row r="6" spans="1:14" s="2" customFormat="1" ht="20.25" customHeight="1">
      <c r="A6" s="108" t="s">
        <v>14</v>
      </c>
      <c r="B6" s="110" t="s">
        <v>15</v>
      </c>
      <c r="C6" s="112" t="s">
        <v>16</v>
      </c>
      <c r="D6" s="114" t="s">
        <v>17</v>
      </c>
      <c r="E6" s="116" t="s">
        <v>18</v>
      </c>
      <c r="F6" s="117"/>
      <c r="G6" s="117"/>
      <c r="H6" s="118"/>
      <c r="I6" s="119" t="s">
        <v>19</v>
      </c>
      <c r="J6" s="119" t="s">
        <v>20</v>
      </c>
      <c r="K6" s="65"/>
      <c r="L6" s="66"/>
    </row>
    <row r="7" spans="1:14" s="2" customFormat="1" ht="27.75" customHeight="1" thickBot="1">
      <c r="A7" s="109"/>
      <c r="B7" s="111"/>
      <c r="C7" s="113"/>
      <c r="D7" s="115"/>
      <c r="E7" s="81" t="s">
        <v>21</v>
      </c>
      <c r="F7" s="81" t="s">
        <v>22</v>
      </c>
      <c r="G7" s="81" t="s">
        <v>23</v>
      </c>
      <c r="H7" s="81" t="s">
        <v>1</v>
      </c>
      <c r="I7" s="120"/>
      <c r="J7" s="120"/>
      <c r="K7" s="82" t="s">
        <v>24</v>
      </c>
      <c r="L7" s="83" t="s">
        <v>25</v>
      </c>
    </row>
    <row r="8" spans="1:14" s="3" customFormat="1" ht="30" customHeight="1" thickBot="1">
      <c r="A8" s="138">
        <v>1</v>
      </c>
      <c r="B8" s="139" t="s">
        <v>45</v>
      </c>
      <c r="C8" s="140">
        <f>COUNTA(B16:B110)+1</f>
        <v>46</v>
      </c>
      <c r="D8" s="140">
        <f>C8</f>
        <v>46</v>
      </c>
      <c r="E8" s="159">
        <f>MIN(B16:B111)</f>
        <v>42.03</v>
      </c>
      <c r="F8" s="142">
        <f>AVERAGE(B16:B111)</f>
        <v>42.695333333333345</v>
      </c>
      <c r="G8" s="143">
        <v>0</v>
      </c>
      <c r="H8" s="144">
        <f>F8-E8</f>
        <v>0.66533333333334355</v>
      </c>
      <c r="I8" s="145">
        <v>2.2800925925925929E-2</v>
      </c>
      <c r="J8" s="146">
        <f>I8</f>
        <v>2.2800925925925929E-2</v>
      </c>
      <c r="K8" s="147" t="s">
        <v>81</v>
      </c>
      <c r="L8" s="148">
        <v>-30</v>
      </c>
      <c r="M8" s="78" t="s">
        <v>53</v>
      </c>
      <c r="N8" s="16"/>
    </row>
    <row r="9" spans="1:14" s="3" customFormat="1" ht="30" customHeight="1" thickBot="1">
      <c r="A9" s="67">
        <v>2</v>
      </c>
      <c r="B9" s="20" t="s">
        <v>38</v>
      </c>
      <c r="C9" s="84">
        <f>COUNTA(B16:C110)+2</f>
        <v>81</v>
      </c>
      <c r="D9" s="134">
        <f>C9-C8</f>
        <v>35</v>
      </c>
      <c r="E9" s="11">
        <f>MIN(C16:C111)</f>
        <v>41.82</v>
      </c>
      <c r="F9" s="12">
        <f>AVERAGE(C16:C111)</f>
        <v>42.667058823529409</v>
      </c>
      <c r="G9" s="13">
        <v>1</v>
      </c>
      <c r="H9" s="14">
        <f t="shared" ref="H9:H12" si="0">F9-E9</f>
        <v>0.84705882352940876</v>
      </c>
      <c r="I9" s="36">
        <v>4.0856481481481487E-2</v>
      </c>
      <c r="J9" s="15">
        <f>I9-I8</f>
        <v>1.8055555555555557E-2</v>
      </c>
      <c r="K9" s="37" t="s">
        <v>88</v>
      </c>
      <c r="L9" s="68"/>
      <c r="M9" s="16"/>
      <c r="N9" s="16"/>
    </row>
    <row r="10" spans="1:14" s="3" customFormat="1" ht="30" customHeight="1">
      <c r="A10" s="67">
        <v>3</v>
      </c>
      <c r="B10" s="20" t="s">
        <v>47</v>
      </c>
      <c r="C10" s="84">
        <f>COUNTA(B16:D110)+3</f>
        <v>132</v>
      </c>
      <c r="D10" s="134">
        <f>C10-C9</f>
        <v>51</v>
      </c>
      <c r="E10" s="21">
        <f>MIN(D16:D111)</f>
        <v>42.25</v>
      </c>
      <c r="F10" s="12">
        <f>AVERAGE(D16:D111)</f>
        <v>42.925599999999996</v>
      </c>
      <c r="G10" s="13">
        <v>0</v>
      </c>
      <c r="H10" s="14">
        <f t="shared" si="0"/>
        <v>0.67559999999999576</v>
      </c>
      <c r="I10" s="36">
        <v>6.732638888888888E-2</v>
      </c>
      <c r="J10" s="15">
        <f t="shared" ref="J10:J12" si="1">I10-I9</f>
        <v>2.6469907407407393E-2</v>
      </c>
      <c r="K10" s="37" t="s">
        <v>98</v>
      </c>
      <c r="L10" s="68"/>
      <c r="M10" s="78"/>
      <c r="N10" s="16"/>
    </row>
    <row r="11" spans="1:14" s="3" customFormat="1" ht="30" customHeight="1">
      <c r="A11" s="121">
        <v>4</v>
      </c>
      <c r="B11" s="122" t="s">
        <v>51</v>
      </c>
      <c r="C11" s="84">
        <f>COUNTA(B16:E110)+4</f>
        <v>171</v>
      </c>
      <c r="D11" s="134">
        <f>C11-C10</f>
        <v>39</v>
      </c>
      <c r="E11" s="35">
        <f>MIN(E16:E111)</f>
        <v>42.13</v>
      </c>
      <c r="F11" s="152">
        <f>AVERAGE(E16:E111)</f>
        <v>43.03973684210527</v>
      </c>
      <c r="G11" s="123">
        <v>1</v>
      </c>
      <c r="H11" s="14">
        <f t="shared" si="0"/>
        <v>0.90973684210526784</v>
      </c>
      <c r="I11" s="124">
        <v>8.8576388888888899E-2</v>
      </c>
      <c r="J11" s="15">
        <f>I11-I10</f>
        <v>2.1250000000000019E-2</v>
      </c>
      <c r="K11" s="125" t="s">
        <v>115</v>
      </c>
      <c r="L11" s="126"/>
      <c r="M11" s="78"/>
      <c r="N11" s="16"/>
    </row>
    <row r="12" spans="1:14" s="3" customFormat="1" ht="30" customHeight="1" thickBot="1">
      <c r="A12" s="69" t="s">
        <v>26</v>
      </c>
      <c r="B12" s="70" t="s">
        <v>47</v>
      </c>
      <c r="C12" s="149">
        <f>COUNTA(B16:F110)+4</f>
        <v>201</v>
      </c>
      <c r="D12" s="86">
        <f>C12-C11</f>
        <v>30</v>
      </c>
      <c r="E12" s="150">
        <f>MIN(F16:F111)</f>
        <v>42.48</v>
      </c>
      <c r="F12" s="151">
        <f>AVERAGE(F16:F111)</f>
        <v>43.240666666666662</v>
      </c>
      <c r="G12" s="72">
        <v>4</v>
      </c>
      <c r="H12" s="73">
        <f t="shared" si="0"/>
        <v>0.76066666666666549</v>
      </c>
      <c r="I12" s="74">
        <v>0.10436342592592592</v>
      </c>
      <c r="J12" s="75">
        <f t="shared" si="1"/>
        <v>1.5787037037037016E-2</v>
      </c>
      <c r="K12" s="76"/>
      <c r="L12" s="77"/>
    </row>
    <row r="13" spans="1:14" s="3" customFormat="1" ht="30" customHeight="1" thickBot="1">
      <c r="A13" s="64"/>
      <c r="B13" s="19"/>
      <c r="C13" s="19"/>
      <c r="D13" s="19"/>
      <c r="E13" s="135">
        <f>MIN(B16:E111)</f>
        <v>41.82</v>
      </c>
      <c r="F13" s="136">
        <f>AVERAGE(B16:E111)</f>
        <v>42.836886227544909</v>
      </c>
      <c r="G13" s="136"/>
      <c r="H13" s="137">
        <f>AVERAGE(H8:H12)</f>
        <v>0.77167913312693626</v>
      </c>
      <c r="I13" s="19"/>
      <c r="J13" s="19"/>
      <c r="K13" s="18"/>
      <c r="L13" s="18"/>
    </row>
    <row r="15" spans="1:14" ht="15.75" thickBot="1">
      <c r="B15" s="2" t="str">
        <f>B8</f>
        <v>7</v>
      </c>
      <c r="C15" s="2" t="str">
        <f>B9</f>
        <v>9</v>
      </c>
      <c r="D15" s="2" t="str">
        <f>B10</f>
        <v>2</v>
      </c>
      <c r="E15" s="2" t="str">
        <f>B11</f>
        <v>33</v>
      </c>
      <c r="F15" s="2" t="str">
        <f>B12</f>
        <v>2</v>
      </c>
    </row>
    <row r="16" spans="1:14">
      <c r="A16" s="1">
        <v>1</v>
      </c>
      <c r="B16" s="60">
        <v>44.34</v>
      </c>
      <c r="C16" s="61">
        <v>44.13</v>
      </c>
      <c r="D16" s="61">
        <v>44.89</v>
      </c>
      <c r="E16" s="61">
        <v>43.87</v>
      </c>
      <c r="F16" s="128">
        <v>45.32</v>
      </c>
      <c r="K16" s="2"/>
      <c r="L16" s="2"/>
    </row>
    <row r="17" spans="1:14">
      <c r="A17" s="1">
        <v>2</v>
      </c>
      <c r="B17" s="62">
        <v>44.61</v>
      </c>
      <c r="C17" s="63">
        <v>42.92</v>
      </c>
      <c r="D17" s="63">
        <v>43.13</v>
      </c>
      <c r="E17" s="63">
        <v>42.97</v>
      </c>
      <c r="F17" s="129">
        <v>43.94</v>
      </c>
      <c r="K17" s="3"/>
      <c r="L17" s="3"/>
    </row>
    <row r="18" spans="1:14">
      <c r="A18" s="1">
        <v>3</v>
      </c>
      <c r="B18" s="62">
        <v>43.26</v>
      </c>
      <c r="C18" s="63">
        <v>42.83</v>
      </c>
      <c r="D18" s="63">
        <v>43.18</v>
      </c>
      <c r="E18" s="63">
        <v>42.5</v>
      </c>
      <c r="F18" s="129">
        <v>43.57</v>
      </c>
      <c r="K18" s="3"/>
      <c r="L18" s="3"/>
    </row>
    <row r="19" spans="1:14">
      <c r="A19" s="1">
        <v>4</v>
      </c>
      <c r="B19" s="62">
        <v>42.41</v>
      </c>
      <c r="C19" s="63">
        <v>42.78</v>
      </c>
      <c r="D19" s="63">
        <v>43.35</v>
      </c>
      <c r="E19" s="63">
        <v>42.51</v>
      </c>
      <c r="F19" s="129">
        <v>42.92</v>
      </c>
      <c r="K19" s="3"/>
      <c r="L19" s="3"/>
    </row>
    <row r="20" spans="1:14">
      <c r="A20" s="1">
        <v>5</v>
      </c>
      <c r="B20" s="62">
        <v>42.54</v>
      </c>
      <c r="C20" s="63">
        <v>42.49</v>
      </c>
      <c r="D20" s="63">
        <v>42.73</v>
      </c>
      <c r="E20" s="63">
        <v>42.2</v>
      </c>
      <c r="F20" s="129">
        <v>42.71</v>
      </c>
    </row>
    <row r="21" spans="1:14">
      <c r="A21" s="1">
        <v>6</v>
      </c>
      <c r="B21" s="62">
        <v>42.3</v>
      </c>
      <c r="C21" s="63">
        <v>42.52</v>
      </c>
      <c r="D21" s="63">
        <v>42.97</v>
      </c>
      <c r="E21" s="63">
        <v>42.43</v>
      </c>
      <c r="F21" s="129">
        <v>43.49</v>
      </c>
    </row>
    <row r="22" spans="1:14">
      <c r="A22" s="1">
        <v>7</v>
      </c>
      <c r="B22" s="62">
        <v>42.48</v>
      </c>
      <c r="C22" s="63">
        <v>42.18</v>
      </c>
      <c r="D22" s="63">
        <v>42.54</v>
      </c>
      <c r="E22" s="63">
        <v>42.26</v>
      </c>
      <c r="F22" s="129">
        <v>44.73</v>
      </c>
    </row>
    <row r="23" spans="1:14">
      <c r="A23" s="1">
        <v>8</v>
      </c>
      <c r="B23" s="62">
        <v>42.03</v>
      </c>
      <c r="C23" s="63">
        <v>42.51</v>
      </c>
      <c r="D23" s="63">
        <v>43.06</v>
      </c>
      <c r="E23" s="63">
        <v>43.1</v>
      </c>
      <c r="F23" s="129">
        <v>42.87</v>
      </c>
    </row>
    <row r="24" spans="1:14">
      <c r="A24" s="1">
        <v>9</v>
      </c>
      <c r="B24" s="62">
        <v>42.68</v>
      </c>
      <c r="C24" s="63">
        <v>42.32</v>
      </c>
      <c r="D24" s="63">
        <v>42.74</v>
      </c>
      <c r="E24" s="63">
        <v>43.16</v>
      </c>
      <c r="F24" s="129">
        <v>43.29</v>
      </c>
    </row>
    <row r="25" spans="1:14">
      <c r="A25" s="1">
        <v>10</v>
      </c>
      <c r="B25" s="62">
        <v>42.73</v>
      </c>
      <c r="C25" s="63">
        <v>42.05</v>
      </c>
      <c r="D25" s="63">
        <v>42.73</v>
      </c>
      <c r="E25" s="63">
        <v>42.96</v>
      </c>
      <c r="F25" s="129">
        <v>44.77</v>
      </c>
    </row>
    <row r="26" spans="1:14">
      <c r="A26" s="1">
        <v>11</v>
      </c>
      <c r="B26" s="62">
        <v>42.52</v>
      </c>
      <c r="C26" s="63">
        <v>42.87</v>
      </c>
      <c r="D26" s="63">
        <v>42.84</v>
      </c>
      <c r="E26" s="63">
        <v>42.72</v>
      </c>
      <c r="F26" s="129">
        <v>43.07</v>
      </c>
    </row>
    <row r="27" spans="1:14">
      <c r="A27" s="1">
        <v>12</v>
      </c>
      <c r="B27" s="62">
        <v>42.84</v>
      </c>
      <c r="C27" s="63">
        <v>42.64</v>
      </c>
      <c r="D27" s="63">
        <v>42.53</v>
      </c>
      <c r="E27" s="63">
        <v>43.56</v>
      </c>
      <c r="F27" s="129">
        <v>42.69</v>
      </c>
    </row>
    <row r="28" spans="1:14">
      <c r="A28" s="1">
        <v>13</v>
      </c>
      <c r="B28" s="62">
        <v>42.67</v>
      </c>
      <c r="C28" s="63">
        <v>42.6</v>
      </c>
      <c r="D28" s="63">
        <v>42.5</v>
      </c>
      <c r="E28" s="63">
        <v>42.5</v>
      </c>
      <c r="F28" s="129">
        <v>42.48</v>
      </c>
    </row>
    <row r="29" spans="1:14">
      <c r="A29" s="1">
        <v>14</v>
      </c>
      <c r="B29" s="62">
        <v>42.55</v>
      </c>
      <c r="C29" s="63">
        <v>43.51</v>
      </c>
      <c r="D29" s="63">
        <v>42.98</v>
      </c>
      <c r="E29" s="63">
        <v>42.69</v>
      </c>
      <c r="F29" s="129">
        <v>42.54</v>
      </c>
    </row>
    <row r="30" spans="1:14" s="2" customFormat="1">
      <c r="A30" s="1">
        <v>15</v>
      </c>
      <c r="B30" s="62">
        <v>42.89</v>
      </c>
      <c r="C30" s="63">
        <v>42.49</v>
      </c>
      <c r="D30" s="63">
        <v>42.42</v>
      </c>
      <c r="E30" s="63">
        <v>42.3</v>
      </c>
      <c r="F30" s="129">
        <v>42.48</v>
      </c>
      <c r="K30" s="1"/>
      <c r="L30" s="1"/>
      <c r="M30" s="1"/>
      <c r="N30" s="1"/>
    </row>
    <row r="31" spans="1:14" s="2" customFormat="1">
      <c r="A31" s="1">
        <v>16</v>
      </c>
      <c r="B31" s="62">
        <v>42.47</v>
      </c>
      <c r="C31" s="63">
        <v>43.1</v>
      </c>
      <c r="D31" s="63">
        <v>43.89</v>
      </c>
      <c r="E31" s="63">
        <v>42.42</v>
      </c>
      <c r="F31" s="129">
        <v>43.51</v>
      </c>
      <c r="K31" s="1"/>
      <c r="L31" s="1"/>
      <c r="M31" s="1"/>
      <c r="N31" s="1"/>
    </row>
    <row r="32" spans="1:14" s="2" customFormat="1">
      <c r="A32" s="1">
        <v>17</v>
      </c>
      <c r="B32" s="62">
        <v>42.53</v>
      </c>
      <c r="C32" s="63">
        <v>43.55</v>
      </c>
      <c r="D32" s="63">
        <v>42.51</v>
      </c>
      <c r="E32" s="63">
        <v>42.81</v>
      </c>
      <c r="F32" s="129">
        <v>42.91</v>
      </c>
      <c r="K32" s="1"/>
      <c r="L32" s="1"/>
      <c r="M32" s="1"/>
      <c r="N32" s="1"/>
    </row>
    <row r="33" spans="1:14" s="2" customFormat="1">
      <c r="A33" s="1">
        <v>18</v>
      </c>
      <c r="B33" s="62">
        <v>42.69</v>
      </c>
      <c r="C33" s="63">
        <v>42.26</v>
      </c>
      <c r="D33" s="63">
        <v>42.55</v>
      </c>
      <c r="E33" s="63">
        <v>42.47</v>
      </c>
      <c r="F33" s="129">
        <v>42.68</v>
      </c>
      <c r="K33" s="1"/>
      <c r="L33" s="1"/>
      <c r="M33" s="1"/>
      <c r="N33" s="1"/>
    </row>
    <row r="34" spans="1:14" s="2" customFormat="1">
      <c r="A34" s="1">
        <v>19</v>
      </c>
      <c r="B34" s="62">
        <v>42.59</v>
      </c>
      <c r="C34" s="63">
        <v>42.42</v>
      </c>
      <c r="D34" s="63">
        <v>42.25</v>
      </c>
      <c r="E34" s="63">
        <v>44.58</v>
      </c>
      <c r="F34" s="129">
        <v>42.55</v>
      </c>
      <c r="K34" s="1"/>
      <c r="L34" s="1"/>
      <c r="M34" s="1"/>
      <c r="N34" s="1"/>
    </row>
    <row r="35" spans="1:14" s="2" customFormat="1">
      <c r="A35" s="1">
        <v>20</v>
      </c>
      <c r="B35" s="62">
        <v>42.59</v>
      </c>
      <c r="C35" s="63">
        <v>42.36</v>
      </c>
      <c r="D35" s="63">
        <v>42.52</v>
      </c>
      <c r="E35" s="63">
        <v>42.93</v>
      </c>
      <c r="F35" s="129">
        <v>43.18</v>
      </c>
      <c r="K35" s="1"/>
      <c r="L35" s="1"/>
      <c r="M35" s="1"/>
      <c r="N35" s="1"/>
    </row>
    <row r="36" spans="1:14" s="2" customFormat="1">
      <c r="A36" s="1">
        <v>21</v>
      </c>
      <c r="B36" s="62">
        <v>42.62</v>
      </c>
      <c r="C36" s="63">
        <v>43.68</v>
      </c>
      <c r="D36" s="63">
        <v>42.82</v>
      </c>
      <c r="E36" s="63">
        <v>44.05</v>
      </c>
      <c r="F36" s="129">
        <v>43.51</v>
      </c>
      <c r="K36" s="1"/>
      <c r="L36" s="1"/>
      <c r="M36" s="1"/>
      <c r="N36" s="1"/>
    </row>
    <row r="37" spans="1:14" s="2" customFormat="1">
      <c r="A37" s="1">
        <v>22</v>
      </c>
      <c r="B37" s="62">
        <v>42.49</v>
      </c>
      <c r="C37" s="63">
        <v>41.92</v>
      </c>
      <c r="D37" s="63">
        <v>42.68</v>
      </c>
      <c r="E37" s="63">
        <v>43.08</v>
      </c>
      <c r="F37" s="129">
        <v>43.42</v>
      </c>
      <c r="K37" s="1"/>
      <c r="L37" s="1"/>
      <c r="M37" s="1"/>
      <c r="N37" s="1"/>
    </row>
    <row r="38" spans="1:14" s="2" customFormat="1">
      <c r="A38" s="1">
        <v>23</v>
      </c>
      <c r="B38" s="62">
        <v>43.12</v>
      </c>
      <c r="C38" s="58">
        <v>43.4</v>
      </c>
      <c r="D38" s="63">
        <v>42.79</v>
      </c>
      <c r="E38" s="63">
        <v>42.85</v>
      </c>
      <c r="F38" s="129">
        <v>43.35</v>
      </c>
      <c r="K38" s="1"/>
      <c r="L38" s="1"/>
      <c r="M38" s="1"/>
      <c r="N38" s="1"/>
    </row>
    <row r="39" spans="1:14" s="2" customFormat="1">
      <c r="A39" s="1">
        <v>24</v>
      </c>
      <c r="B39" s="62">
        <v>42.51</v>
      </c>
      <c r="C39" s="58">
        <v>41.82</v>
      </c>
      <c r="D39" s="63">
        <v>42.81</v>
      </c>
      <c r="E39" s="63">
        <v>42.73</v>
      </c>
      <c r="F39" s="129">
        <v>42.71</v>
      </c>
      <c r="K39" s="1"/>
      <c r="L39" s="1"/>
      <c r="M39" s="1"/>
      <c r="N39" s="1"/>
    </row>
    <row r="40" spans="1:14" s="2" customFormat="1">
      <c r="A40" s="1">
        <v>25</v>
      </c>
      <c r="B40" s="62">
        <v>42.55</v>
      </c>
      <c r="C40" s="58">
        <v>42.29</v>
      </c>
      <c r="D40" s="63">
        <v>42.69</v>
      </c>
      <c r="E40" s="63">
        <v>42.87</v>
      </c>
      <c r="F40" s="129">
        <v>43</v>
      </c>
      <c r="K40" s="1"/>
      <c r="L40" s="1"/>
      <c r="M40" s="1"/>
      <c r="N40" s="1"/>
    </row>
    <row r="41" spans="1:14" s="2" customFormat="1">
      <c r="A41" s="1">
        <v>26</v>
      </c>
      <c r="B41" s="62">
        <v>42.34</v>
      </c>
      <c r="C41" s="58">
        <v>42.26</v>
      </c>
      <c r="D41" s="63">
        <v>43.12</v>
      </c>
      <c r="E41" s="63">
        <v>43.6</v>
      </c>
      <c r="F41" s="129">
        <v>43.77</v>
      </c>
      <c r="K41" s="1"/>
      <c r="L41" s="1"/>
      <c r="M41" s="1"/>
      <c r="N41" s="1"/>
    </row>
    <row r="42" spans="1:14" s="2" customFormat="1">
      <c r="A42" s="1">
        <v>27</v>
      </c>
      <c r="B42" s="62">
        <v>42.65</v>
      </c>
      <c r="C42" s="58">
        <v>43.23</v>
      </c>
      <c r="D42" s="63">
        <v>42.53</v>
      </c>
      <c r="E42" s="63">
        <v>42.69</v>
      </c>
      <c r="F42" s="129">
        <v>43.31</v>
      </c>
      <c r="K42" s="1"/>
      <c r="L42" s="1"/>
      <c r="M42" s="1"/>
      <c r="N42" s="1"/>
    </row>
    <row r="43" spans="1:14" s="2" customFormat="1">
      <c r="A43" s="1">
        <v>28</v>
      </c>
      <c r="B43" s="62">
        <v>42.73</v>
      </c>
      <c r="C43" s="58">
        <v>42.31</v>
      </c>
      <c r="D43" s="63">
        <v>42.84</v>
      </c>
      <c r="E43" s="63">
        <v>42.47</v>
      </c>
      <c r="F43" s="129">
        <v>42.94</v>
      </c>
      <c r="K43" s="1"/>
      <c r="L43" s="1"/>
      <c r="M43" s="1"/>
      <c r="N43" s="1"/>
    </row>
    <row r="44" spans="1:14" s="2" customFormat="1">
      <c r="A44" s="1">
        <v>29</v>
      </c>
      <c r="B44" s="62">
        <v>42.43</v>
      </c>
      <c r="C44" s="58">
        <v>42.13</v>
      </c>
      <c r="D44" s="63">
        <v>42.66</v>
      </c>
      <c r="E44" s="63">
        <v>42.65</v>
      </c>
      <c r="F44" s="129">
        <v>42.94</v>
      </c>
      <c r="K44" s="1"/>
      <c r="L44" s="1"/>
      <c r="M44" s="1"/>
      <c r="N44" s="1"/>
    </row>
    <row r="45" spans="1:14" s="2" customFormat="1">
      <c r="A45" s="1">
        <v>30</v>
      </c>
      <c r="B45" s="62">
        <v>42.5</v>
      </c>
      <c r="C45" s="58">
        <v>42.94</v>
      </c>
      <c r="D45" s="63">
        <v>43.71</v>
      </c>
      <c r="E45" s="63">
        <v>42.86</v>
      </c>
      <c r="F45" s="129">
        <v>42.57</v>
      </c>
      <c r="K45" s="1"/>
      <c r="L45" s="1"/>
      <c r="M45" s="1"/>
      <c r="N45" s="1"/>
    </row>
    <row r="46" spans="1:14" s="2" customFormat="1">
      <c r="A46" s="1">
        <v>31</v>
      </c>
      <c r="B46" s="62">
        <v>42.47</v>
      </c>
      <c r="C46" s="58">
        <v>42.84</v>
      </c>
      <c r="D46" s="63">
        <v>43.3</v>
      </c>
      <c r="E46" s="58">
        <v>42.45</v>
      </c>
      <c r="F46" s="129"/>
      <c r="K46" s="1"/>
      <c r="L46" s="1"/>
      <c r="M46" s="1"/>
      <c r="N46" s="1"/>
    </row>
    <row r="47" spans="1:14" s="2" customFormat="1">
      <c r="A47" s="1">
        <v>32</v>
      </c>
      <c r="B47" s="62">
        <v>42.66</v>
      </c>
      <c r="C47" s="58">
        <v>42.95</v>
      </c>
      <c r="D47" s="63">
        <v>42.83</v>
      </c>
      <c r="E47" s="58">
        <v>42.13</v>
      </c>
      <c r="F47" s="129"/>
      <c r="K47" s="1"/>
      <c r="L47" s="1"/>
      <c r="M47" s="1"/>
      <c r="N47" s="1"/>
    </row>
    <row r="48" spans="1:14" s="2" customFormat="1">
      <c r="A48" s="1">
        <v>33</v>
      </c>
      <c r="B48" s="62">
        <v>42.75</v>
      </c>
      <c r="C48" s="58">
        <v>42.05</v>
      </c>
      <c r="D48" s="63">
        <v>42.57</v>
      </c>
      <c r="E48" s="58">
        <v>43.99</v>
      </c>
      <c r="F48" s="129"/>
      <c r="K48" s="1"/>
      <c r="L48" s="1"/>
      <c r="M48" s="1"/>
      <c r="N48" s="1"/>
    </row>
    <row r="49" spans="1:14" s="2" customFormat="1">
      <c r="A49" s="1">
        <v>34</v>
      </c>
      <c r="B49" s="62">
        <v>42.47</v>
      </c>
      <c r="C49" s="58">
        <v>42.33</v>
      </c>
      <c r="D49" s="63">
        <v>42.91</v>
      </c>
      <c r="E49" s="58">
        <v>46.41</v>
      </c>
      <c r="F49" s="129"/>
      <c r="K49" s="1"/>
      <c r="L49" s="1"/>
      <c r="M49" s="1"/>
      <c r="N49" s="1"/>
    </row>
    <row r="50" spans="1:14" s="2" customFormat="1">
      <c r="A50" s="1">
        <v>35</v>
      </c>
      <c r="B50" s="62">
        <v>42.56</v>
      </c>
      <c r="C50" s="58"/>
      <c r="D50" s="63">
        <v>42.42</v>
      </c>
      <c r="E50" s="58">
        <v>43.12</v>
      </c>
      <c r="F50" s="129"/>
      <c r="K50" s="1"/>
      <c r="L50" s="1"/>
      <c r="M50" s="1"/>
      <c r="N50" s="1"/>
    </row>
    <row r="51" spans="1:14" s="2" customFormat="1">
      <c r="A51" s="1">
        <v>36</v>
      </c>
      <c r="B51" s="62">
        <v>43.78</v>
      </c>
      <c r="C51" s="58"/>
      <c r="D51" s="63">
        <v>42.72</v>
      </c>
      <c r="E51" s="58">
        <v>43.94</v>
      </c>
      <c r="F51" s="129"/>
      <c r="K51" s="1"/>
      <c r="L51" s="1"/>
      <c r="M51" s="1"/>
      <c r="N51" s="1"/>
    </row>
    <row r="52" spans="1:14" s="2" customFormat="1">
      <c r="A52" s="1">
        <v>37</v>
      </c>
      <c r="B52" s="62">
        <v>42.42</v>
      </c>
      <c r="C52" s="58"/>
      <c r="D52" s="63">
        <v>43.81</v>
      </c>
      <c r="E52" s="58">
        <v>43</v>
      </c>
      <c r="F52" s="129"/>
      <c r="K52" s="1"/>
      <c r="L52" s="1"/>
      <c r="M52" s="1"/>
      <c r="N52" s="1"/>
    </row>
    <row r="53" spans="1:14" s="2" customFormat="1">
      <c r="A53" s="1">
        <v>38</v>
      </c>
      <c r="B53" s="62">
        <v>42.42</v>
      </c>
      <c r="C53" s="58"/>
      <c r="D53" s="63">
        <v>42.77</v>
      </c>
      <c r="E53" s="58">
        <v>43.68</v>
      </c>
      <c r="F53" s="129"/>
      <c r="K53" s="1"/>
      <c r="L53" s="1"/>
      <c r="M53" s="1"/>
      <c r="N53" s="1"/>
    </row>
    <row r="54" spans="1:14" s="2" customFormat="1">
      <c r="A54" s="1">
        <v>39</v>
      </c>
      <c r="B54" s="62">
        <v>43.18</v>
      </c>
      <c r="C54" s="58"/>
      <c r="D54" s="63">
        <v>42.67</v>
      </c>
      <c r="E54" s="58"/>
      <c r="F54" s="129"/>
      <c r="K54" s="1"/>
      <c r="L54" s="1"/>
      <c r="M54" s="1"/>
      <c r="N54" s="1"/>
    </row>
    <row r="55" spans="1:14" s="2" customFormat="1">
      <c r="A55" s="1">
        <v>40</v>
      </c>
      <c r="B55" s="62">
        <v>42.47</v>
      </c>
      <c r="C55" s="58"/>
      <c r="D55" s="63">
        <v>43.25</v>
      </c>
      <c r="E55" s="58"/>
      <c r="F55" s="129"/>
      <c r="K55" s="1"/>
      <c r="L55" s="1"/>
      <c r="M55" s="1"/>
      <c r="N55" s="1"/>
    </row>
    <row r="56" spans="1:14" s="2" customFormat="1">
      <c r="A56" s="1">
        <v>41</v>
      </c>
      <c r="B56" s="62">
        <v>42.7</v>
      </c>
      <c r="C56" s="58"/>
      <c r="D56" s="63">
        <v>43.19</v>
      </c>
      <c r="E56" s="58"/>
      <c r="F56" s="129"/>
      <c r="K56" s="1"/>
      <c r="L56" s="1"/>
      <c r="M56" s="1"/>
      <c r="N56" s="1"/>
    </row>
    <row r="57" spans="1:14" s="2" customFormat="1">
      <c r="A57" s="1">
        <v>42</v>
      </c>
      <c r="B57" s="62">
        <v>42.5</v>
      </c>
      <c r="C57" s="58"/>
      <c r="D57" s="63">
        <v>42.7</v>
      </c>
      <c r="E57" s="58"/>
      <c r="F57" s="129"/>
      <c r="K57" s="1"/>
      <c r="L57" s="1"/>
      <c r="M57" s="1"/>
      <c r="N57" s="1"/>
    </row>
    <row r="58" spans="1:14" s="2" customFormat="1">
      <c r="A58" s="1">
        <v>43</v>
      </c>
      <c r="B58" s="62">
        <v>42.26</v>
      </c>
      <c r="C58" s="58"/>
      <c r="D58" s="63">
        <v>42.68</v>
      </c>
      <c r="E58" s="58"/>
      <c r="F58" s="129"/>
      <c r="K58" s="1"/>
      <c r="L58" s="1"/>
      <c r="M58" s="1"/>
      <c r="N58" s="1"/>
    </row>
    <row r="59" spans="1:14" s="2" customFormat="1">
      <c r="A59" s="1">
        <v>44</v>
      </c>
      <c r="B59" s="62">
        <v>42.48</v>
      </c>
      <c r="C59" s="58"/>
      <c r="D59" s="63">
        <v>43.22</v>
      </c>
      <c r="E59" s="58"/>
      <c r="F59" s="129"/>
      <c r="K59" s="1"/>
      <c r="L59" s="1"/>
      <c r="M59" s="1"/>
      <c r="N59" s="1"/>
    </row>
    <row r="60" spans="1:14" s="2" customFormat="1">
      <c r="A60" s="1">
        <v>45</v>
      </c>
      <c r="B60" s="62">
        <v>42.51</v>
      </c>
      <c r="C60" s="58"/>
      <c r="D60" s="63">
        <v>42.81</v>
      </c>
      <c r="E60" s="58"/>
      <c r="F60" s="129"/>
      <c r="K60" s="1"/>
      <c r="L60" s="1"/>
      <c r="M60" s="1"/>
      <c r="N60" s="1"/>
    </row>
    <row r="61" spans="1:14" s="2" customFormat="1">
      <c r="A61" s="1">
        <v>46</v>
      </c>
      <c r="B61" s="62"/>
      <c r="C61" s="58"/>
      <c r="D61" s="63">
        <v>42.86</v>
      </c>
      <c r="E61" s="58"/>
      <c r="F61" s="129"/>
      <c r="K61" s="1"/>
      <c r="L61" s="1"/>
      <c r="M61" s="1"/>
      <c r="N61" s="1"/>
    </row>
    <row r="62" spans="1:14" s="2" customFormat="1">
      <c r="A62" s="1">
        <v>47</v>
      </c>
      <c r="B62" s="62"/>
      <c r="C62" s="58"/>
      <c r="D62" s="63">
        <v>42.69</v>
      </c>
      <c r="E62" s="58"/>
      <c r="F62" s="129"/>
      <c r="K62" s="1"/>
      <c r="L62" s="1"/>
      <c r="M62" s="1"/>
      <c r="N62" s="1"/>
    </row>
    <row r="63" spans="1:14" s="2" customFormat="1">
      <c r="A63" s="1">
        <v>48</v>
      </c>
      <c r="B63" s="59"/>
      <c r="C63" s="58"/>
      <c r="D63" s="63">
        <v>43.3</v>
      </c>
      <c r="E63" s="58"/>
      <c r="F63" s="129"/>
      <c r="K63" s="1"/>
      <c r="L63" s="1"/>
      <c r="M63" s="1"/>
      <c r="N63" s="1"/>
    </row>
    <row r="64" spans="1:14" s="2" customFormat="1">
      <c r="A64" s="1">
        <v>49</v>
      </c>
      <c r="B64" s="59"/>
      <c r="C64" s="58"/>
      <c r="D64" s="63">
        <v>43.66</v>
      </c>
      <c r="E64" s="58"/>
      <c r="F64" s="129"/>
      <c r="K64" s="1"/>
      <c r="L64" s="1"/>
      <c r="M64" s="1"/>
      <c r="N64" s="1"/>
    </row>
    <row r="65" spans="1:14" s="2" customFormat="1">
      <c r="A65" s="1">
        <v>50</v>
      </c>
      <c r="B65" s="59"/>
      <c r="C65" s="58"/>
      <c r="D65" s="63">
        <v>42.96</v>
      </c>
      <c r="E65" s="58"/>
      <c r="F65" s="129"/>
      <c r="K65" s="1"/>
      <c r="L65" s="1"/>
      <c r="M65" s="1"/>
      <c r="N65" s="1"/>
    </row>
    <row r="66" spans="1:14" s="2" customFormat="1">
      <c r="A66" s="1">
        <v>51</v>
      </c>
      <c r="B66" s="59"/>
      <c r="C66" s="58"/>
      <c r="D66" s="63"/>
      <c r="E66" s="58"/>
      <c r="F66" s="129"/>
      <c r="K66" s="1"/>
      <c r="L66" s="1"/>
      <c r="M66" s="1"/>
      <c r="N66" s="1"/>
    </row>
    <row r="67" spans="1:14" s="2" customFormat="1">
      <c r="A67" s="1">
        <v>52</v>
      </c>
      <c r="B67" s="59"/>
      <c r="C67" s="58"/>
      <c r="D67" s="63"/>
      <c r="E67" s="58"/>
      <c r="F67" s="129"/>
      <c r="K67" s="1"/>
      <c r="L67" s="1"/>
      <c r="M67" s="1"/>
      <c r="N67" s="1"/>
    </row>
    <row r="68" spans="1:14" s="2" customFormat="1">
      <c r="A68" s="1">
        <v>53</v>
      </c>
      <c r="B68" s="59"/>
      <c r="C68" s="58"/>
      <c r="D68" s="63"/>
      <c r="E68" s="58"/>
      <c r="F68" s="129"/>
      <c r="K68" s="1"/>
      <c r="L68" s="1"/>
      <c r="M68" s="1"/>
      <c r="N68" s="1"/>
    </row>
    <row r="69" spans="1:14" s="2" customFormat="1">
      <c r="A69" s="1">
        <v>54</v>
      </c>
      <c r="B69" s="59"/>
      <c r="C69" s="58"/>
      <c r="D69" s="63"/>
      <c r="E69" s="58"/>
      <c r="F69" s="129"/>
      <c r="K69" s="1"/>
      <c r="L69" s="1"/>
      <c r="M69" s="1"/>
      <c r="N69" s="1"/>
    </row>
    <row r="70" spans="1:14" s="2" customFormat="1">
      <c r="A70" s="1">
        <v>55</v>
      </c>
      <c r="B70" s="59"/>
      <c r="C70" s="58"/>
      <c r="D70" s="63"/>
      <c r="E70" s="58"/>
      <c r="F70" s="129"/>
      <c r="K70" s="1"/>
      <c r="L70" s="1"/>
      <c r="M70" s="1"/>
      <c r="N70" s="1"/>
    </row>
    <row r="71" spans="1:14" s="2" customFormat="1">
      <c r="A71" s="1">
        <v>56</v>
      </c>
      <c r="B71" s="59"/>
      <c r="C71" s="58"/>
      <c r="D71" s="63"/>
      <c r="E71" s="58"/>
      <c r="F71" s="129"/>
      <c r="K71" s="1"/>
      <c r="L71" s="1"/>
      <c r="M71" s="1"/>
      <c r="N71" s="1"/>
    </row>
    <row r="72" spans="1:14" s="2" customFormat="1">
      <c r="A72" s="1">
        <v>57</v>
      </c>
      <c r="B72" s="59"/>
      <c r="C72" s="58"/>
      <c r="D72" s="63"/>
      <c r="E72" s="58"/>
      <c r="F72" s="129"/>
      <c r="K72" s="1"/>
      <c r="L72" s="1"/>
      <c r="M72" s="1"/>
      <c r="N72" s="1"/>
    </row>
    <row r="73" spans="1:14" s="2" customFormat="1">
      <c r="A73" s="1">
        <v>58</v>
      </c>
      <c r="B73" s="59"/>
      <c r="C73" s="58"/>
      <c r="D73" s="63"/>
      <c r="E73" s="58"/>
      <c r="F73" s="129"/>
      <c r="K73" s="1"/>
      <c r="L73" s="1"/>
      <c r="M73" s="1"/>
      <c r="N73" s="1"/>
    </row>
    <row r="74" spans="1:14" s="2" customFormat="1">
      <c r="A74" s="1">
        <v>59</v>
      </c>
      <c r="B74" s="59"/>
      <c r="C74" s="58"/>
      <c r="D74" s="63"/>
      <c r="E74" s="58"/>
      <c r="F74" s="129"/>
      <c r="K74" s="1"/>
      <c r="L74" s="1"/>
      <c r="M74" s="1"/>
      <c r="N74" s="1"/>
    </row>
    <row r="75" spans="1:14" s="2" customFormat="1">
      <c r="A75" s="1">
        <v>60</v>
      </c>
      <c r="B75" s="59"/>
      <c r="C75" s="58"/>
      <c r="D75" s="63"/>
      <c r="E75" s="58"/>
      <c r="F75" s="129"/>
      <c r="K75" s="1"/>
      <c r="L75" s="1"/>
      <c r="M75" s="1"/>
      <c r="N75" s="1"/>
    </row>
    <row r="76" spans="1:14" s="2" customFormat="1">
      <c r="A76" s="1">
        <v>61</v>
      </c>
      <c r="B76" s="59"/>
      <c r="C76" s="58"/>
      <c r="D76" s="63"/>
      <c r="E76" s="58"/>
      <c r="F76" s="129"/>
      <c r="K76" s="1"/>
      <c r="L76" s="1"/>
      <c r="M76" s="1"/>
      <c r="N76" s="1"/>
    </row>
    <row r="77" spans="1:14" s="2" customFormat="1">
      <c r="A77" s="1">
        <v>62</v>
      </c>
      <c r="B77" s="59"/>
      <c r="C77" s="58"/>
      <c r="D77" s="63"/>
      <c r="E77" s="58"/>
      <c r="F77" s="129"/>
      <c r="K77" s="1"/>
      <c r="L77" s="1"/>
      <c r="M77" s="1"/>
      <c r="N77" s="1"/>
    </row>
    <row r="78" spans="1:14" s="2" customFormat="1">
      <c r="A78" s="1">
        <v>63</v>
      </c>
      <c r="B78" s="59"/>
      <c r="C78" s="58"/>
      <c r="D78" s="63"/>
      <c r="E78" s="58"/>
      <c r="F78" s="129"/>
      <c r="K78" s="1"/>
      <c r="L78" s="1"/>
      <c r="M78" s="1"/>
      <c r="N78" s="1"/>
    </row>
    <row r="79" spans="1:14" s="2" customFormat="1">
      <c r="A79" s="1">
        <v>64</v>
      </c>
      <c r="B79" s="59"/>
      <c r="C79" s="58"/>
      <c r="D79" s="63"/>
      <c r="E79" s="58"/>
      <c r="F79" s="129"/>
      <c r="K79" s="1"/>
      <c r="L79" s="1"/>
      <c r="M79" s="1"/>
      <c r="N79" s="1"/>
    </row>
    <row r="80" spans="1:14" s="2" customFormat="1">
      <c r="A80" s="1">
        <v>65</v>
      </c>
      <c r="B80" s="59"/>
      <c r="C80" s="58"/>
      <c r="D80" s="63"/>
      <c r="E80" s="58"/>
      <c r="F80" s="129"/>
      <c r="K80" s="1"/>
      <c r="L80" s="1"/>
      <c r="M80" s="1"/>
      <c r="N80" s="1"/>
    </row>
    <row r="81" spans="1:6">
      <c r="A81" s="1">
        <v>66</v>
      </c>
      <c r="B81" s="59"/>
      <c r="C81" s="58"/>
      <c r="D81" s="58"/>
      <c r="E81" s="58"/>
      <c r="F81" s="129"/>
    </row>
    <row r="82" spans="1:6">
      <c r="A82" s="1">
        <v>67</v>
      </c>
      <c r="B82" s="59"/>
      <c r="C82" s="58"/>
      <c r="D82" s="58"/>
      <c r="E82" s="58"/>
      <c r="F82" s="129"/>
    </row>
    <row r="83" spans="1:6">
      <c r="A83" s="1">
        <v>68</v>
      </c>
      <c r="B83" s="59"/>
      <c r="C83" s="58"/>
      <c r="D83" s="58"/>
      <c r="E83" s="58"/>
      <c r="F83" s="129"/>
    </row>
    <row r="84" spans="1:6">
      <c r="A84" s="1">
        <v>69</v>
      </c>
      <c r="B84" s="59"/>
      <c r="C84" s="58"/>
      <c r="D84" s="58"/>
      <c r="E84" s="58"/>
      <c r="F84" s="129"/>
    </row>
    <row r="85" spans="1:6">
      <c r="A85" s="1">
        <v>70</v>
      </c>
      <c r="B85" s="59"/>
      <c r="C85" s="58"/>
      <c r="D85" s="58"/>
      <c r="E85" s="58"/>
      <c r="F85" s="129"/>
    </row>
    <row r="86" spans="1:6">
      <c r="A86" s="1">
        <v>71</v>
      </c>
      <c r="B86" s="59"/>
      <c r="C86" s="58"/>
      <c r="D86" s="58"/>
      <c r="E86" s="58"/>
      <c r="F86" s="129"/>
    </row>
    <row r="87" spans="1:6">
      <c r="A87" s="1">
        <v>72</v>
      </c>
      <c r="B87" s="59"/>
      <c r="C87" s="58"/>
      <c r="D87" s="58"/>
      <c r="E87" s="58"/>
      <c r="F87" s="129"/>
    </row>
    <row r="88" spans="1:6">
      <c r="A88" s="1">
        <v>73</v>
      </c>
      <c r="B88" s="59"/>
      <c r="C88" s="58"/>
      <c r="D88" s="58"/>
      <c r="E88" s="58"/>
      <c r="F88" s="129"/>
    </row>
    <row r="89" spans="1:6">
      <c r="A89" s="1">
        <v>74</v>
      </c>
      <c r="B89" s="59"/>
      <c r="C89" s="58"/>
      <c r="D89" s="58"/>
      <c r="E89" s="58"/>
      <c r="F89" s="129"/>
    </row>
    <row r="90" spans="1:6">
      <c r="A90" s="1">
        <v>75</v>
      </c>
      <c r="B90" s="59"/>
      <c r="C90" s="58"/>
      <c r="D90" s="58"/>
      <c r="E90" s="58"/>
      <c r="F90" s="129"/>
    </row>
    <row r="91" spans="1:6">
      <c r="A91" s="1">
        <v>76</v>
      </c>
      <c r="B91" s="59"/>
      <c r="C91" s="58"/>
      <c r="D91" s="58"/>
      <c r="E91" s="58"/>
      <c r="F91" s="129"/>
    </row>
    <row r="92" spans="1:6">
      <c r="A92" s="1">
        <v>77</v>
      </c>
      <c r="B92" s="59"/>
      <c r="C92" s="58"/>
      <c r="D92" s="58"/>
      <c r="E92" s="58"/>
      <c r="F92" s="129"/>
    </row>
    <row r="93" spans="1:6">
      <c r="A93" s="1">
        <v>78</v>
      </c>
      <c r="B93" s="59"/>
      <c r="C93" s="58"/>
      <c r="D93" s="58"/>
      <c r="E93" s="58"/>
      <c r="F93" s="129"/>
    </row>
    <row r="94" spans="1:6">
      <c r="A94" s="1">
        <v>79</v>
      </c>
      <c r="B94" s="59"/>
      <c r="C94" s="58"/>
      <c r="D94" s="58"/>
      <c r="E94" s="58"/>
      <c r="F94" s="129"/>
    </row>
    <row r="95" spans="1:6">
      <c r="A95" s="1">
        <v>80</v>
      </c>
      <c r="B95" s="59"/>
      <c r="C95" s="58"/>
      <c r="D95" s="58"/>
      <c r="E95" s="58"/>
      <c r="F95" s="129"/>
    </row>
    <row r="96" spans="1:6">
      <c r="A96" s="1">
        <v>81</v>
      </c>
      <c r="B96" s="59"/>
      <c r="C96" s="58"/>
      <c r="D96" s="58"/>
      <c r="E96" s="58"/>
      <c r="F96" s="129"/>
    </row>
    <row r="97" spans="2:6">
      <c r="B97" s="130"/>
      <c r="C97" s="127"/>
      <c r="D97" s="127"/>
      <c r="E97" s="127"/>
      <c r="F97" s="129"/>
    </row>
    <row r="98" spans="2:6">
      <c r="B98" s="130"/>
      <c r="C98" s="127"/>
      <c r="D98" s="127"/>
      <c r="E98" s="127"/>
      <c r="F98" s="129"/>
    </row>
    <row r="99" spans="2:6">
      <c r="B99" s="130"/>
      <c r="C99" s="127"/>
      <c r="D99" s="127"/>
      <c r="E99" s="127"/>
      <c r="F99" s="129"/>
    </row>
    <row r="100" spans="2:6">
      <c r="B100" s="130"/>
      <c r="C100" s="127"/>
      <c r="D100" s="127"/>
      <c r="E100" s="127"/>
      <c r="F100" s="129"/>
    </row>
    <row r="101" spans="2:6">
      <c r="B101" s="130"/>
      <c r="C101" s="127"/>
      <c r="D101" s="127"/>
      <c r="E101" s="127"/>
      <c r="F101" s="129"/>
    </row>
    <row r="102" spans="2:6">
      <c r="B102" s="130"/>
      <c r="C102" s="127"/>
      <c r="D102" s="127"/>
      <c r="E102" s="127"/>
      <c r="F102" s="129"/>
    </row>
    <row r="103" spans="2:6">
      <c r="B103" s="130"/>
      <c r="C103" s="127"/>
      <c r="D103" s="127"/>
      <c r="E103" s="127"/>
      <c r="F103" s="129"/>
    </row>
    <row r="104" spans="2:6">
      <c r="B104" s="130"/>
      <c r="C104" s="127"/>
      <c r="D104" s="127"/>
      <c r="E104" s="127"/>
      <c r="F104" s="129"/>
    </row>
    <row r="105" spans="2:6">
      <c r="B105" s="130"/>
      <c r="C105" s="127"/>
      <c r="D105" s="127"/>
      <c r="E105" s="127"/>
      <c r="F105" s="129"/>
    </row>
    <row r="106" spans="2:6">
      <c r="B106" s="130"/>
      <c r="C106" s="127"/>
      <c r="D106" s="127"/>
      <c r="E106" s="127"/>
      <c r="F106" s="129"/>
    </row>
    <row r="107" spans="2:6">
      <c r="B107" s="130"/>
      <c r="C107" s="127"/>
      <c r="D107" s="127"/>
      <c r="E107" s="127"/>
      <c r="F107" s="129"/>
    </row>
    <row r="108" spans="2:6">
      <c r="B108" s="130"/>
      <c r="C108" s="127"/>
      <c r="D108" s="127"/>
      <c r="E108" s="127"/>
      <c r="F108" s="129"/>
    </row>
    <row r="109" spans="2:6">
      <c r="B109" s="130"/>
      <c r="C109" s="127"/>
      <c r="D109" s="127"/>
      <c r="E109" s="127"/>
      <c r="F109" s="129"/>
    </row>
    <row r="110" spans="2:6" ht="15.75" thickBot="1">
      <c r="B110" s="131"/>
      <c r="C110" s="132"/>
      <c r="D110" s="132"/>
      <c r="E110" s="132"/>
      <c r="F110" s="133"/>
    </row>
  </sheetData>
  <mergeCells count="9">
    <mergeCell ref="A2:L2"/>
    <mergeCell ref="A4:L4"/>
    <mergeCell ref="A6:A7"/>
    <mergeCell ref="B6:B7"/>
    <mergeCell ref="C6:C7"/>
    <mergeCell ref="D6:D7"/>
    <mergeCell ref="E6:H6"/>
    <mergeCell ref="I6:I7"/>
    <mergeCell ref="J6:J7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13</vt:i4>
      </vt:variant>
    </vt:vector>
  </HeadingPairs>
  <TitlesOfParts>
    <vt:vector size="13" baseType="lpstr">
      <vt:lpstr>Общие результаты</vt:lpstr>
      <vt:lpstr>Мифтахутдинов</vt:lpstr>
      <vt:lpstr>Пикулин</vt:lpstr>
      <vt:lpstr>Стоцкий</vt:lpstr>
      <vt:lpstr>Звягин</vt:lpstr>
      <vt:lpstr>Лихошерст</vt:lpstr>
      <vt:lpstr>Фортуна</vt:lpstr>
      <vt:lpstr>Якусик</vt:lpstr>
      <vt:lpstr>Резанко</vt:lpstr>
      <vt:lpstr>Загорулько</vt:lpstr>
      <vt:lpstr>Купцов</vt:lpstr>
      <vt:lpstr>Сериченко</vt:lpstr>
      <vt:lpstr>Гаркин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Картинг</dc:creator>
  <cp:lastModifiedBy>Пользователь Windows</cp:lastModifiedBy>
  <cp:lastPrinted>2019-04-27T07:21:28Z</cp:lastPrinted>
  <dcterms:created xsi:type="dcterms:W3CDTF">2017-04-22T13:57:20Z</dcterms:created>
  <dcterms:modified xsi:type="dcterms:W3CDTF">2019-04-27T20:42:11Z</dcterms:modified>
</cp:coreProperties>
</file>