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autoCompressPictures="0" defaultThemeVersion="124226"/>
  <bookViews>
    <workbookView xWindow="0" yWindow="-435" windowWidth="20730" windowHeight="11760" tabRatio="918"/>
  </bookViews>
  <sheets>
    <sheet name="Общие результаты" sheetId="4" r:id="rId1"/>
    <sheet name="Регистрация" sheetId="5" r:id="rId2"/>
    <sheet name="X Racing Team" sheetId="68" r:id="rId3"/>
    <sheet name="Mesnyki" sheetId="73" r:id="rId4"/>
    <sheet name="MST" sheetId="71" r:id="rId5"/>
    <sheet name="Fortuna Racing" sheetId="72" r:id="rId6"/>
    <sheet name="Kart Freedom" sheetId="67" r:id="rId7"/>
    <sheet name="NSJ" sheetId="56" r:id="rId8"/>
    <sheet name="Kozak I razboiniki" sheetId="74" r:id="rId9"/>
    <sheet name="Fossa" sheetId="75" r:id="rId10"/>
    <sheet name="Simon F1up" sheetId="70" r:id="rId11"/>
    <sheet name="Flash" sheetId="69" r:id="rId1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9" i="74" l="1"/>
  <c r="F21" i="74"/>
  <c r="F21" i="70"/>
  <c r="G24" i="75"/>
  <c r="G24" i="74"/>
  <c r="G19" i="74"/>
  <c r="G24" i="71"/>
  <c r="F14" i="70"/>
  <c r="G24" i="69"/>
  <c r="F16" i="69"/>
  <c r="F21" i="69"/>
  <c r="G25" i="68"/>
  <c r="G12" i="67"/>
  <c r="G16" i="67"/>
  <c r="G19" i="67"/>
  <c r="F19" i="67"/>
  <c r="F16" i="67"/>
  <c r="F12" i="67"/>
  <c r="G24" i="67"/>
  <c r="G24" i="56"/>
  <c r="F21" i="75"/>
  <c r="F21" i="73"/>
  <c r="F15" i="56"/>
  <c r="F21" i="72"/>
  <c r="F21" i="71"/>
  <c r="F21" i="68"/>
  <c r="G21" i="68"/>
  <c r="F21" i="67"/>
  <c r="F21" i="56"/>
  <c r="F20" i="68"/>
  <c r="F19" i="68"/>
  <c r="F18" i="68"/>
  <c r="F17" i="68"/>
  <c r="F16" i="68"/>
  <c r="F15" i="68"/>
  <c r="F14" i="68"/>
  <c r="F13" i="68"/>
  <c r="F12" i="68"/>
  <c r="F24" i="68" s="1"/>
  <c r="F11" i="68"/>
  <c r="F23" i="68" s="1"/>
  <c r="F10" i="68"/>
  <c r="F22" i="68" s="1"/>
  <c r="K17" i="75"/>
  <c r="M26" i="75"/>
  <c r="L26" i="75"/>
  <c r="K26" i="75"/>
  <c r="J26" i="75"/>
  <c r="I26" i="75"/>
  <c r="H26" i="75"/>
  <c r="G26" i="75"/>
  <c r="F26" i="75"/>
  <c r="E26" i="75"/>
  <c r="D26" i="75"/>
  <c r="C26" i="75"/>
  <c r="B26" i="75"/>
  <c r="K21" i="75"/>
  <c r="G21" i="75"/>
  <c r="E21" i="75"/>
  <c r="K20" i="75"/>
  <c r="G20" i="75"/>
  <c r="F20" i="75"/>
  <c r="E20" i="75"/>
  <c r="K19" i="75"/>
  <c r="G19" i="75"/>
  <c r="F19" i="75"/>
  <c r="E19" i="75"/>
  <c r="K18" i="75"/>
  <c r="G18" i="75"/>
  <c r="I18" i="75"/>
  <c r="F18" i="75"/>
  <c r="E18" i="75"/>
  <c r="G17" i="75"/>
  <c r="F17" i="75"/>
  <c r="E17" i="75"/>
  <c r="K16" i="75"/>
  <c r="G16" i="75"/>
  <c r="F16" i="75"/>
  <c r="E16" i="75"/>
  <c r="K15" i="75"/>
  <c r="G15" i="75"/>
  <c r="F15" i="75"/>
  <c r="E15" i="75"/>
  <c r="K14" i="75"/>
  <c r="G14" i="75"/>
  <c r="F14" i="75"/>
  <c r="E14" i="75"/>
  <c r="K13" i="75"/>
  <c r="L13" i="75" s="1"/>
  <c r="G13" i="75"/>
  <c r="F13" i="75"/>
  <c r="E13" i="75"/>
  <c r="K12" i="75"/>
  <c r="L12" i="75" s="1"/>
  <c r="G12" i="75"/>
  <c r="F12" i="75"/>
  <c r="E12" i="75"/>
  <c r="K11" i="75"/>
  <c r="L11" i="75"/>
  <c r="G11" i="75"/>
  <c r="G23" i="75" s="1"/>
  <c r="F11" i="75"/>
  <c r="F23" i="75" s="1"/>
  <c r="E11" i="75"/>
  <c r="K10" i="75"/>
  <c r="L10" i="75"/>
  <c r="G10" i="75"/>
  <c r="G22" i="75" s="1"/>
  <c r="F10" i="75"/>
  <c r="F22" i="75" s="1"/>
  <c r="E10" i="75"/>
  <c r="M26" i="74"/>
  <c r="L26" i="74"/>
  <c r="K26" i="74"/>
  <c r="J26" i="74"/>
  <c r="I26" i="74"/>
  <c r="H26" i="74"/>
  <c r="G26" i="74"/>
  <c r="F26" i="74"/>
  <c r="E26" i="74"/>
  <c r="D26" i="74"/>
  <c r="C26" i="74"/>
  <c r="B26" i="74"/>
  <c r="K21" i="74"/>
  <c r="G21" i="74"/>
  <c r="E21" i="74"/>
  <c r="K20" i="74"/>
  <c r="G20" i="74"/>
  <c r="F20" i="74"/>
  <c r="E20" i="74"/>
  <c r="K19" i="74"/>
  <c r="E19" i="74"/>
  <c r="K18" i="74"/>
  <c r="G18" i="74"/>
  <c r="F18" i="74"/>
  <c r="E18" i="74"/>
  <c r="K17" i="74"/>
  <c r="G17" i="74"/>
  <c r="F17" i="74"/>
  <c r="E17" i="74"/>
  <c r="K16" i="74"/>
  <c r="G16" i="74"/>
  <c r="F16" i="74"/>
  <c r="E16" i="74"/>
  <c r="K15" i="74"/>
  <c r="G15" i="74"/>
  <c r="F15" i="74"/>
  <c r="E15" i="74"/>
  <c r="K14" i="74"/>
  <c r="G14" i="74"/>
  <c r="F14" i="74"/>
  <c r="E14" i="74"/>
  <c r="K13" i="74"/>
  <c r="G13" i="74"/>
  <c r="F13" i="74"/>
  <c r="E13" i="74"/>
  <c r="K12" i="74"/>
  <c r="L12" i="74" s="1"/>
  <c r="G12" i="74"/>
  <c r="F12" i="74"/>
  <c r="E12" i="74"/>
  <c r="K11" i="74"/>
  <c r="L11" i="74" s="1"/>
  <c r="L13" i="74" s="1"/>
  <c r="G11" i="74"/>
  <c r="G23" i="74" s="1"/>
  <c r="F11" i="74"/>
  <c r="F23" i="74" s="1"/>
  <c r="E11" i="74"/>
  <c r="K10" i="74"/>
  <c r="L10" i="74"/>
  <c r="G10" i="74"/>
  <c r="G22" i="74" s="1"/>
  <c r="F10" i="74"/>
  <c r="F22" i="74" s="1"/>
  <c r="E10" i="74"/>
  <c r="M26" i="73"/>
  <c r="L26" i="73"/>
  <c r="K26" i="73"/>
  <c r="J26" i="73"/>
  <c r="I26" i="73"/>
  <c r="H26" i="73"/>
  <c r="G26" i="73"/>
  <c r="F26" i="73"/>
  <c r="E26" i="73"/>
  <c r="D26" i="73"/>
  <c r="C26" i="73"/>
  <c r="B26" i="73"/>
  <c r="G24" i="73"/>
  <c r="K21" i="73"/>
  <c r="G21" i="73"/>
  <c r="E21" i="73"/>
  <c r="K20" i="73"/>
  <c r="G20" i="73"/>
  <c r="F20" i="73"/>
  <c r="E20" i="73"/>
  <c r="K19" i="73"/>
  <c r="G19" i="73"/>
  <c r="F19" i="73"/>
  <c r="E19" i="73"/>
  <c r="K18" i="73"/>
  <c r="G18" i="73"/>
  <c r="I18" i="73"/>
  <c r="F18" i="73"/>
  <c r="E18" i="73"/>
  <c r="K17" i="73"/>
  <c r="G17" i="73"/>
  <c r="F17" i="73"/>
  <c r="E17" i="73"/>
  <c r="K16" i="73"/>
  <c r="G16" i="73"/>
  <c r="F16" i="73"/>
  <c r="E16" i="73"/>
  <c r="K15" i="73"/>
  <c r="L15" i="73" s="1"/>
  <c r="G15" i="73"/>
  <c r="I15" i="73"/>
  <c r="F15" i="73"/>
  <c r="E15" i="73"/>
  <c r="K14" i="73"/>
  <c r="G14" i="73"/>
  <c r="F14" i="73"/>
  <c r="E14" i="73"/>
  <c r="K13" i="73"/>
  <c r="G13" i="73"/>
  <c r="I13" i="73"/>
  <c r="F13" i="73"/>
  <c r="E13" i="73"/>
  <c r="K12" i="73"/>
  <c r="L12" i="73"/>
  <c r="G12" i="73"/>
  <c r="G23" i="73" s="1"/>
  <c r="F12" i="73"/>
  <c r="F23" i="73" s="1"/>
  <c r="E12" i="73"/>
  <c r="K11" i="73"/>
  <c r="G11" i="73"/>
  <c r="F11" i="73"/>
  <c r="E11" i="73"/>
  <c r="K10" i="73"/>
  <c r="L10" i="73" s="1"/>
  <c r="G10" i="73"/>
  <c r="G22" i="73" s="1"/>
  <c r="F10" i="73"/>
  <c r="F22" i="73" s="1"/>
  <c r="E10" i="73"/>
  <c r="M26" i="72"/>
  <c r="L26" i="72"/>
  <c r="K26" i="72"/>
  <c r="J26" i="72"/>
  <c r="I26" i="72"/>
  <c r="H26" i="72"/>
  <c r="G26" i="72"/>
  <c r="F26" i="72"/>
  <c r="E26" i="72"/>
  <c r="D26" i="72"/>
  <c r="C26" i="72"/>
  <c r="B26" i="72"/>
  <c r="G24" i="72"/>
  <c r="K21" i="72"/>
  <c r="G21" i="72"/>
  <c r="E21" i="72"/>
  <c r="K20" i="72"/>
  <c r="G20" i="72"/>
  <c r="F20" i="72"/>
  <c r="E20" i="72"/>
  <c r="K19" i="72"/>
  <c r="G19" i="72"/>
  <c r="F19" i="72"/>
  <c r="E19" i="72"/>
  <c r="K18" i="72"/>
  <c r="G18" i="72"/>
  <c r="F18" i="72"/>
  <c r="E18" i="72"/>
  <c r="K17" i="72"/>
  <c r="G17" i="72"/>
  <c r="F17" i="72"/>
  <c r="E17" i="72"/>
  <c r="K16" i="72"/>
  <c r="G16" i="72"/>
  <c r="F16" i="72"/>
  <c r="E16" i="72"/>
  <c r="K15" i="72"/>
  <c r="G15" i="72"/>
  <c r="F15" i="72"/>
  <c r="E15" i="72"/>
  <c r="K14" i="72"/>
  <c r="G14" i="72"/>
  <c r="F14" i="72"/>
  <c r="E14" i="72"/>
  <c r="K13" i="72"/>
  <c r="L13" i="72" s="1"/>
  <c r="G13" i="72"/>
  <c r="F13" i="72"/>
  <c r="E13" i="72"/>
  <c r="K12" i="72"/>
  <c r="G12" i="72"/>
  <c r="F12" i="72"/>
  <c r="E12" i="72"/>
  <c r="K11" i="72"/>
  <c r="L11" i="72" s="1"/>
  <c r="G11" i="72"/>
  <c r="G23" i="72" s="1"/>
  <c r="F11" i="72"/>
  <c r="F23" i="72" s="1"/>
  <c r="E11" i="72"/>
  <c r="K10" i="72"/>
  <c r="L10" i="72"/>
  <c r="L12" i="72" s="1"/>
  <c r="G10" i="72"/>
  <c r="G22" i="72" s="1"/>
  <c r="F10" i="72"/>
  <c r="F22" i="72" s="1"/>
  <c r="E10" i="72"/>
  <c r="M26" i="71"/>
  <c r="L26" i="71"/>
  <c r="K26" i="71"/>
  <c r="J26" i="71"/>
  <c r="I26" i="71"/>
  <c r="H26" i="71"/>
  <c r="G26" i="71"/>
  <c r="F26" i="71"/>
  <c r="E26" i="71"/>
  <c r="D26" i="71"/>
  <c r="C26" i="71"/>
  <c r="B26" i="71"/>
  <c r="K21" i="71"/>
  <c r="G21" i="71"/>
  <c r="E21" i="71"/>
  <c r="K20" i="71"/>
  <c r="G20" i="71"/>
  <c r="F20" i="71"/>
  <c r="E20" i="71"/>
  <c r="K19" i="71"/>
  <c r="G19" i="71"/>
  <c r="F19" i="71"/>
  <c r="E19" i="71"/>
  <c r="K18" i="71"/>
  <c r="G18" i="71"/>
  <c r="I18" i="71" s="1"/>
  <c r="F18" i="71"/>
  <c r="E18" i="71"/>
  <c r="K17" i="71"/>
  <c r="G17" i="71"/>
  <c r="I17" i="71" s="1"/>
  <c r="F17" i="71"/>
  <c r="E17" i="71"/>
  <c r="K16" i="71"/>
  <c r="L16" i="71" s="1"/>
  <c r="G16" i="71"/>
  <c r="I16" i="71"/>
  <c r="F16" i="71"/>
  <c r="E16" i="71"/>
  <c r="K15" i="71"/>
  <c r="G15" i="71"/>
  <c r="F15" i="71"/>
  <c r="E15" i="71"/>
  <c r="K14" i="71"/>
  <c r="G14" i="71"/>
  <c r="F14" i="71"/>
  <c r="E14" i="71"/>
  <c r="K13" i="71"/>
  <c r="L13" i="71" s="1"/>
  <c r="G13" i="71"/>
  <c r="F13" i="71"/>
  <c r="E13" i="71"/>
  <c r="K12" i="71"/>
  <c r="G12" i="71"/>
  <c r="I12" i="71"/>
  <c r="F12" i="71"/>
  <c r="E12" i="71"/>
  <c r="K11" i="71"/>
  <c r="L11" i="71"/>
  <c r="G11" i="71"/>
  <c r="G23" i="71" s="1"/>
  <c r="F11" i="71"/>
  <c r="F23" i="71" s="1"/>
  <c r="E11" i="71"/>
  <c r="K10" i="71"/>
  <c r="L10" i="71" s="1"/>
  <c r="L12" i="71" s="1"/>
  <c r="G10" i="71"/>
  <c r="G22" i="71" s="1"/>
  <c r="F10" i="71"/>
  <c r="F22" i="71" s="1"/>
  <c r="E10" i="71"/>
  <c r="M27" i="70"/>
  <c r="L27" i="70"/>
  <c r="K27" i="70"/>
  <c r="J27" i="70"/>
  <c r="I27" i="70"/>
  <c r="H27" i="70"/>
  <c r="G27" i="70"/>
  <c r="F27" i="70"/>
  <c r="E27" i="70"/>
  <c r="D27" i="70"/>
  <c r="C27" i="70"/>
  <c r="B27" i="70"/>
  <c r="G25" i="70"/>
  <c r="K21" i="70"/>
  <c r="G21" i="70"/>
  <c r="E21" i="70"/>
  <c r="K20" i="70"/>
  <c r="G20" i="70"/>
  <c r="F20" i="70"/>
  <c r="E20" i="70"/>
  <c r="K19" i="70"/>
  <c r="G19" i="70"/>
  <c r="F19" i="70"/>
  <c r="E19" i="70"/>
  <c r="K18" i="70"/>
  <c r="G18" i="70"/>
  <c r="F18" i="70"/>
  <c r="E18" i="70"/>
  <c r="K17" i="70"/>
  <c r="G17" i="70"/>
  <c r="F17" i="70"/>
  <c r="E17" i="70"/>
  <c r="K16" i="70"/>
  <c r="G16" i="70"/>
  <c r="F16" i="70"/>
  <c r="E16" i="70"/>
  <c r="K15" i="70"/>
  <c r="G15" i="70"/>
  <c r="F15" i="70"/>
  <c r="E15" i="70"/>
  <c r="K14" i="70"/>
  <c r="L14" i="70" s="1"/>
  <c r="G14" i="70"/>
  <c r="E14" i="70"/>
  <c r="K13" i="70"/>
  <c r="L13" i="70" s="1"/>
  <c r="G13" i="70"/>
  <c r="G24" i="70" s="1"/>
  <c r="F13" i="70"/>
  <c r="F24" i="70" s="1"/>
  <c r="E13" i="70"/>
  <c r="K12" i="70"/>
  <c r="G12" i="70"/>
  <c r="F12" i="70"/>
  <c r="E12" i="70"/>
  <c r="K11" i="70"/>
  <c r="L11" i="70" s="1"/>
  <c r="L12" i="70" s="1"/>
  <c r="G11" i="70"/>
  <c r="G23" i="70" s="1"/>
  <c r="F11" i="70"/>
  <c r="F23" i="70" s="1"/>
  <c r="E11" i="70"/>
  <c r="K10" i="70"/>
  <c r="L10" i="70"/>
  <c r="G10" i="70"/>
  <c r="G22" i="70" s="1"/>
  <c r="F10" i="70"/>
  <c r="F22" i="70" s="1"/>
  <c r="E10" i="70"/>
  <c r="M26" i="69"/>
  <c r="L26" i="69"/>
  <c r="K26" i="69"/>
  <c r="J26" i="69"/>
  <c r="I26" i="69"/>
  <c r="H26" i="69"/>
  <c r="G26" i="69"/>
  <c r="F26" i="69"/>
  <c r="E26" i="69"/>
  <c r="D26" i="69"/>
  <c r="C26" i="69"/>
  <c r="B26" i="69"/>
  <c r="K21" i="69"/>
  <c r="G21" i="69"/>
  <c r="E21" i="69"/>
  <c r="K20" i="69"/>
  <c r="G20" i="69"/>
  <c r="I20" i="69"/>
  <c r="F20" i="69"/>
  <c r="E20" i="69"/>
  <c r="K19" i="69"/>
  <c r="G19" i="69"/>
  <c r="F19" i="69"/>
  <c r="E19" i="69"/>
  <c r="K18" i="69"/>
  <c r="G18" i="69"/>
  <c r="I18" i="69"/>
  <c r="F18" i="69"/>
  <c r="E18" i="69"/>
  <c r="K17" i="69"/>
  <c r="G17" i="69"/>
  <c r="I17" i="69"/>
  <c r="F17" i="69"/>
  <c r="E17" i="69"/>
  <c r="K16" i="69"/>
  <c r="G16" i="69"/>
  <c r="E16" i="69"/>
  <c r="K15" i="69"/>
  <c r="G15" i="69"/>
  <c r="F15" i="69"/>
  <c r="E15" i="69"/>
  <c r="K14" i="69"/>
  <c r="G14" i="69"/>
  <c r="F14" i="69"/>
  <c r="E14" i="69"/>
  <c r="K13" i="69"/>
  <c r="L13" i="69" s="1"/>
  <c r="L16" i="69" s="1"/>
  <c r="L17" i="69" s="1"/>
  <c r="G13" i="69"/>
  <c r="I13" i="69" s="1"/>
  <c r="F13" i="69"/>
  <c r="E13" i="69"/>
  <c r="K12" i="69"/>
  <c r="G12" i="69"/>
  <c r="I12" i="69" s="1"/>
  <c r="F12" i="69"/>
  <c r="E12" i="69"/>
  <c r="K11" i="69"/>
  <c r="L11" i="69" s="1"/>
  <c r="G11" i="69"/>
  <c r="G23" i="69" s="1"/>
  <c r="F11" i="69"/>
  <c r="F23" i="69" s="1"/>
  <c r="E11" i="69"/>
  <c r="K10" i="69"/>
  <c r="L10" i="69"/>
  <c r="G10" i="69"/>
  <c r="G22" i="69" s="1"/>
  <c r="F10" i="69"/>
  <c r="F22" i="69" s="1"/>
  <c r="E10" i="69"/>
  <c r="M27" i="68"/>
  <c r="L27" i="68"/>
  <c r="K27" i="68"/>
  <c r="J27" i="68"/>
  <c r="I27" i="68"/>
  <c r="H27" i="68"/>
  <c r="G27" i="68"/>
  <c r="F27" i="68"/>
  <c r="E27" i="68"/>
  <c r="D27" i="68"/>
  <c r="C27" i="68"/>
  <c r="B27" i="68"/>
  <c r="K21" i="68"/>
  <c r="E21" i="68"/>
  <c r="K20" i="68"/>
  <c r="G20" i="68"/>
  <c r="E20" i="68"/>
  <c r="K19" i="68"/>
  <c r="G19" i="68"/>
  <c r="E19" i="68"/>
  <c r="K18" i="68"/>
  <c r="G18" i="68"/>
  <c r="E18" i="68"/>
  <c r="K17" i="68"/>
  <c r="G17" i="68"/>
  <c r="E17" i="68"/>
  <c r="K16" i="68"/>
  <c r="G16" i="68"/>
  <c r="E16" i="68"/>
  <c r="K15" i="68"/>
  <c r="G15" i="68"/>
  <c r="E15" i="68"/>
  <c r="K14" i="68"/>
  <c r="G14" i="68"/>
  <c r="E14" i="68"/>
  <c r="K13" i="68"/>
  <c r="L13" i="68" s="1"/>
  <c r="L16" i="68" s="1"/>
  <c r="G13" i="68"/>
  <c r="E13" i="68"/>
  <c r="K12" i="68"/>
  <c r="L12" i="68" s="1"/>
  <c r="L15" i="68" s="1"/>
  <c r="L18" i="68" s="1"/>
  <c r="G12" i="68"/>
  <c r="G24" i="68" s="1"/>
  <c r="E12" i="68"/>
  <c r="K11" i="68"/>
  <c r="L11" i="68" s="1"/>
  <c r="L14" i="68" s="1"/>
  <c r="L17" i="68" s="1"/>
  <c r="G11" i="68"/>
  <c r="G23" i="68" s="1"/>
  <c r="E11" i="68"/>
  <c r="K10" i="68"/>
  <c r="L10" i="68" s="1"/>
  <c r="G10" i="68"/>
  <c r="G22" i="68" s="1"/>
  <c r="E10" i="68"/>
  <c r="M26" i="67"/>
  <c r="L26" i="67"/>
  <c r="K26" i="67"/>
  <c r="J26" i="67"/>
  <c r="I26" i="67"/>
  <c r="H26" i="67"/>
  <c r="G26" i="67"/>
  <c r="F26" i="67"/>
  <c r="E26" i="67"/>
  <c r="D26" i="67"/>
  <c r="C26" i="67"/>
  <c r="B26" i="67"/>
  <c r="K21" i="67"/>
  <c r="G21" i="67"/>
  <c r="E21" i="67"/>
  <c r="K20" i="67"/>
  <c r="G20" i="67"/>
  <c r="I20" i="67"/>
  <c r="F20" i="67"/>
  <c r="E20" i="67"/>
  <c r="K19" i="67"/>
  <c r="E19" i="67"/>
  <c r="K18" i="67"/>
  <c r="G18" i="67"/>
  <c r="F18" i="67"/>
  <c r="E18" i="67"/>
  <c r="K17" i="67"/>
  <c r="G17" i="67"/>
  <c r="I17" i="67"/>
  <c r="F17" i="67"/>
  <c r="E17" i="67"/>
  <c r="K16" i="67"/>
  <c r="E16" i="67"/>
  <c r="K15" i="67"/>
  <c r="G15" i="67"/>
  <c r="I15" i="67"/>
  <c r="F15" i="67"/>
  <c r="E15" i="67"/>
  <c r="K14" i="67"/>
  <c r="G14" i="67"/>
  <c r="F14" i="67"/>
  <c r="E14" i="67"/>
  <c r="K13" i="67"/>
  <c r="G13" i="67"/>
  <c r="F13" i="67"/>
  <c r="E13" i="67"/>
  <c r="K12" i="67"/>
  <c r="L12" i="67" s="1"/>
  <c r="E12" i="67"/>
  <c r="K11" i="67"/>
  <c r="L11" i="67"/>
  <c r="G11" i="67"/>
  <c r="G23" i="67" s="1"/>
  <c r="F11" i="67"/>
  <c r="F23" i="67" s="1"/>
  <c r="E11" i="67"/>
  <c r="K10" i="67"/>
  <c r="L10" i="67" s="1"/>
  <c r="G10" i="67"/>
  <c r="G22" i="67" s="1"/>
  <c r="F10" i="67"/>
  <c r="F22" i="67" s="1"/>
  <c r="E10" i="67"/>
  <c r="G21" i="56"/>
  <c r="G20" i="56"/>
  <c r="G19" i="56"/>
  <c r="G18" i="56"/>
  <c r="G17" i="56"/>
  <c r="G16" i="56"/>
  <c r="G15" i="56"/>
  <c r="G14" i="56"/>
  <c r="G13" i="56"/>
  <c r="G12" i="56"/>
  <c r="G11" i="56"/>
  <c r="G23" i="56" s="1"/>
  <c r="G10" i="56"/>
  <c r="G22" i="56" s="1"/>
  <c r="F10" i="56"/>
  <c r="F17" i="56"/>
  <c r="F18" i="56"/>
  <c r="F19" i="56"/>
  <c r="F20" i="56"/>
  <c r="F16" i="56"/>
  <c r="F14" i="56"/>
  <c r="F13" i="56"/>
  <c r="F12" i="56"/>
  <c r="F11" i="56"/>
  <c r="F23" i="56" s="1"/>
  <c r="M26" i="56"/>
  <c r="L26" i="56"/>
  <c r="K26" i="56"/>
  <c r="J26" i="56"/>
  <c r="I26" i="56"/>
  <c r="H26" i="56"/>
  <c r="G26" i="56"/>
  <c r="F26" i="56"/>
  <c r="E26" i="56"/>
  <c r="D26" i="56"/>
  <c r="K12" i="56"/>
  <c r="K13" i="56"/>
  <c r="K14" i="56"/>
  <c r="K15" i="56"/>
  <c r="K16" i="56"/>
  <c r="K17" i="56"/>
  <c r="K18" i="56"/>
  <c r="K19" i="56"/>
  <c r="K20" i="56"/>
  <c r="K21" i="56"/>
  <c r="E12" i="56"/>
  <c r="E13" i="56"/>
  <c r="E14" i="56"/>
  <c r="E15" i="56"/>
  <c r="E16" i="56"/>
  <c r="E17" i="56"/>
  <c r="E18" i="56"/>
  <c r="E19" i="56"/>
  <c r="E20" i="56"/>
  <c r="E21" i="56"/>
  <c r="I20" i="75"/>
  <c r="I19" i="75"/>
  <c r="I21" i="75"/>
  <c r="I17" i="75"/>
  <c r="I16" i="75"/>
  <c r="I15" i="75"/>
  <c r="I14" i="75"/>
  <c r="I13" i="75"/>
  <c r="I12" i="75"/>
  <c r="I20" i="70"/>
  <c r="I19" i="70"/>
  <c r="I21" i="70"/>
  <c r="I18" i="70"/>
  <c r="I17" i="70"/>
  <c r="I16" i="70"/>
  <c r="I15" i="70"/>
  <c r="I14" i="70"/>
  <c r="I13" i="70"/>
  <c r="I24" i="70" s="1"/>
  <c r="F25" i="70"/>
  <c r="I12" i="70"/>
  <c r="I21" i="74"/>
  <c r="I19" i="74"/>
  <c r="I20" i="74"/>
  <c r="I18" i="74"/>
  <c r="I17" i="74"/>
  <c r="I16" i="74"/>
  <c r="I15" i="74"/>
  <c r="I14" i="74"/>
  <c r="I13" i="74"/>
  <c r="I12" i="74"/>
  <c r="I20" i="72"/>
  <c r="I19" i="72"/>
  <c r="I21" i="72"/>
  <c r="I18" i="72"/>
  <c r="I17" i="72"/>
  <c r="I16" i="72"/>
  <c r="I15" i="72"/>
  <c r="I14" i="72"/>
  <c r="I13" i="72"/>
  <c r="I12" i="72"/>
  <c r="F24" i="72"/>
  <c r="I20" i="71"/>
  <c r="I19" i="71"/>
  <c r="I21" i="71"/>
  <c r="I15" i="71"/>
  <c r="I14" i="71"/>
  <c r="I13" i="71"/>
  <c r="F24" i="71"/>
  <c r="I19" i="69"/>
  <c r="I21" i="69"/>
  <c r="I16" i="69"/>
  <c r="I15" i="69"/>
  <c r="I14" i="69"/>
  <c r="I19" i="67"/>
  <c r="I21" i="67"/>
  <c r="I18" i="67"/>
  <c r="I16" i="67"/>
  <c r="I14" i="67"/>
  <c r="I13" i="67"/>
  <c r="I20" i="73"/>
  <c r="I19" i="73"/>
  <c r="I21" i="73"/>
  <c r="I17" i="73"/>
  <c r="I16" i="73"/>
  <c r="I14" i="73"/>
  <c r="I12" i="73"/>
  <c r="I20" i="56"/>
  <c r="I19" i="56"/>
  <c r="I18" i="56"/>
  <c r="I17" i="56"/>
  <c r="I16" i="56"/>
  <c r="I15" i="56"/>
  <c r="I13" i="56"/>
  <c r="I21" i="68"/>
  <c r="I20" i="68"/>
  <c r="I19" i="68"/>
  <c r="I18" i="68"/>
  <c r="I17" i="68"/>
  <c r="I16" i="68"/>
  <c r="I15" i="68"/>
  <c r="I14" i="68"/>
  <c r="I13" i="68"/>
  <c r="I12" i="68"/>
  <c r="I24" i="68" s="1"/>
  <c r="F25" i="68"/>
  <c r="F24" i="69"/>
  <c r="I12" i="67"/>
  <c r="F24" i="67"/>
  <c r="F24" i="75"/>
  <c r="F24" i="74"/>
  <c r="F24" i="73"/>
  <c r="I10" i="75"/>
  <c r="I22" i="75" s="1"/>
  <c r="I11" i="75"/>
  <c r="I23" i="75" s="1"/>
  <c r="I10" i="74"/>
  <c r="I22" i="74" s="1"/>
  <c r="I11" i="74"/>
  <c r="I23" i="74" s="1"/>
  <c r="I10" i="73"/>
  <c r="I22" i="73" s="1"/>
  <c r="I11" i="73"/>
  <c r="I10" i="72"/>
  <c r="I22" i="72" s="1"/>
  <c r="I11" i="72"/>
  <c r="I23" i="72" s="1"/>
  <c r="I10" i="71"/>
  <c r="I22" i="71" s="1"/>
  <c r="I11" i="71"/>
  <c r="I23" i="71" s="1"/>
  <c r="I10" i="70"/>
  <c r="I22" i="70" s="1"/>
  <c r="I11" i="70"/>
  <c r="I23" i="70" s="1"/>
  <c r="I10" i="69"/>
  <c r="I22" i="69" s="1"/>
  <c r="I11" i="69"/>
  <c r="I23" i="69" s="1"/>
  <c r="I10" i="68"/>
  <c r="I22" i="68" s="1"/>
  <c r="I11" i="68"/>
  <c r="I23" i="68" s="1"/>
  <c r="I10" i="67"/>
  <c r="I22" i="67" s="1"/>
  <c r="I11" i="67"/>
  <c r="I23" i="67" s="1"/>
  <c r="I21" i="56"/>
  <c r="I14" i="56"/>
  <c r="I12" i="56"/>
  <c r="I24" i="75"/>
  <c r="I24" i="74"/>
  <c r="I24" i="73"/>
  <c r="I24" i="72"/>
  <c r="I24" i="71"/>
  <c r="I25" i="70"/>
  <c r="I24" i="69"/>
  <c r="I25" i="68"/>
  <c r="I24" i="67"/>
  <c r="C26" i="56"/>
  <c r="B26" i="56"/>
  <c r="F24" i="56"/>
  <c r="E11" i="56"/>
  <c r="K11" i="56"/>
  <c r="L11" i="56" s="1"/>
  <c r="K10" i="56"/>
  <c r="L10" i="56" s="1"/>
  <c r="L12" i="56" s="1"/>
  <c r="J13" i="5"/>
  <c r="J16" i="5"/>
  <c r="J17" i="5"/>
  <c r="K16" i="5" s="1"/>
  <c r="J19" i="5"/>
  <c r="J20" i="5"/>
  <c r="J22" i="5"/>
  <c r="J23" i="5"/>
  <c r="K22" i="5"/>
  <c r="J25" i="5"/>
  <c r="J26" i="5"/>
  <c r="J28" i="5"/>
  <c r="J29" i="5"/>
  <c r="J31" i="5"/>
  <c r="J32" i="5"/>
  <c r="E10" i="56"/>
  <c r="J8" i="5"/>
  <c r="J7" i="5"/>
  <c r="J9" i="5"/>
  <c r="J10" i="5"/>
  <c r="J11" i="5"/>
  <c r="J12" i="5"/>
  <c r="J15" i="5"/>
  <c r="J18" i="5"/>
  <c r="J21" i="5"/>
  <c r="J24" i="5"/>
  <c r="J27" i="5"/>
  <c r="J30" i="5"/>
  <c r="J33" i="5"/>
  <c r="J34" i="5"/>
  <c r="J35" i="5"/>
  <c r="J36" i="5"/>
  <c r="U9" i="5"/>
  <c r="U8" i="5"/>
  <c r="U7" i="5"/>
  <c r="T9" i="5"/>
  <c r="T8" i="5"/>
  <c r="S9" i="5"/>
  <c r="S8" i="5"/>
  <c r="R9" i="5"/>
  <c r="R8" i="5"/>
  <c r="Q9" i="5"/>
  <c r="Q8" i="5"/>
  <c r="P8" i="5"/>
  <c r="P9" i="5"/>
  <c r="O9" i="5"/>
  <c r="O8" i="5"/>
  <c r="K28" i="5"/>
  <c r="K34" i="5"/>
  <c r="K10" i="5"/>
  <c r="K25" i="5"/>
  <c r="I10" i="56"/>
  <c r="I22" i="56" s="1"/>
  <c r="K7" i="5"/>
  <c r="I11" i="56"/>
  <c r="I23" i="56" s="1"/>
  <c r="I24" i="56"/>
  <c r="L15" i="56" l="1"/>
  <c r="L17" i="56" s="1"/>
  <c r="K31" i="5"/>
  <c r="K19" i="5"/>
  <c r="I23" i="73"/>
  <c r="L13" i="56"/>
  <c r="L14" i="56" s="1"/>
  <c r="L16" i="56" s="1"/>
  <c r="L18" i="56" s="1"/>
  <c r="L19" i="56" s="1"/>
  <c r="L21" i="56" s="1"/>
  <c r="F22" i="56"/>
  <c r="L20" i="68"/>
  <c r="L21" i="68" s="1"/>
  <c r="L15" i="70"/>
  <c r="L19" i="70" s="1"/>
  <c r="L16" i="70"/>
  <c r="L17" i="70"/>
  <c r="L18" i="70"/>
  <c r="L21" i="70" s="1"/>
  <c r="L20" i="70"/>
  <c r="L14" i="71"/>
  <c r="L15" i="71"/>
  <c r="L16" i="73"/>
  <c r="L19" i="73" s="1"/>
  <c r="L14" i="74"/>
  <c r="L15" i="74"/>
  <c r="L16" i="74"/>
  <c r="L17" i="74"/>
  <c r="L18" i="74"/>
  <c r="L19" i="74"/>
  <c r="L20" i="74"/>
  <c r="K13" i="5"/>
  <c r="L20" i="56"/>
  <c r="L13" i="67"/>
  <c r="L15" i="67" s="1"/>
  <c r="L17" i="67" s="1"/>
  <c r="L18" i="67" s="1"/>
  <c r="L20" i="67" s="1"/>
  <c r="L21" i="67" s="1"/>
  <c r="L14" i="67"/>
  <c r="L16" i="67" s="1"/>
  <c r="L19" i="67" s="1"/>
  <c r="L19" i="68"/>
  <c r="L12" i="69"/>
  <c r="L14" i="69" s="1"/>
  <c r="L15" i="69" s="1"/>
  <c r="L18" i="69" s="1"/>
  <c r="L19" i="69" s="1"/>
  <c r="L20" i="69"/>
  <c r="L21" i="69" s="1"/>
  <c r="L17" i="71"/>
  <c r="L20" i="71" s="1"/>
  <c r="L18" i="71"/>
  <c r="L19" i="71"/>
  <c r="L21" i="71" s="1"/>
  <c r="L14" i="72"/>
  <c r="L17" i="72" s="1"/>
  <c r="L19" i="72" s="1"/>
  <c r="L20" i="72" s="1"/>
  <c r="L15" i="72"/>
  <c r="L16" i="72"/>
  <c r="L18" i="72" s="1"/>
  <c r="L21" i="72" s="1"/>
  <c r="L11" i="73"/>
  <c r="L13" i="73" s="1"/>
  <c r="L14" i="73" s="1"/>
  <c r="L17" i="73" s="1"/>
  <c r="L18" i="73" s="1"/>
  <c r="L21" i="73" s="1"/>
  <c r="L20" i="73"/>
  <c r="L21" i="74"/>
  <c r="L14" i="75"/>
  <c r="L15" i="75"/>
  <c r="L16" i="75" s="1"/>
  <c r="L18" i="75" s="1"/>
  <c r="L19" i="75" s="1"/>
  <c r="L17" i="75"/>
  <c r="L20" i="75" s="1"/>
  <c r="L21" i="75" s="1"/>
  <c r="L19" i="5" l="1"/>
  <c r="L22" i="5"/>
  <c r="L13" i="5"/>
  <c r="L28" i="5"/>
  <c r="L7" i="5"/>
  <c r="L25" i="5"/>
  <c r="L10" i="5"/>
  <c r="L34" i="5"/>
  <c r="L31" i="5"/>
  <c r="L16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<sst xmlns="http://schemas.openxmlformats.org/spreadsheetml/2006/main" count="605" uniqueCount="277">
  <si>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</si>
  <si>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</si>
  <si>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</si>
  <si>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</si>
  <si>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</si>
  <si>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</si>
  <si>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</si>
  <si>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</si>
  <si>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</si>
  <si>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</si>
  <si>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</si>
  <si>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</si>
  <si>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</si>
  <si>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</si>
  <si>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</si>
  <si>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</si>
  <si>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</si>
  <si>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</si>
  <si>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</si>
  <si>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</si>
  <si>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</si>
  <si>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</si>
  <si>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</si>
  <si>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</si>
  <si>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</si>
  <si>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</si>
  <si>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</si>
  <si>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</si>
  <si>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</si>
  <si>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</si>
  <si>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</si>
  <si>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</si>
  <si>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</si>
  <si>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</si>
  <si>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</si>
  <si>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</si>
  <si>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</si>
  <si>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</si>
  <si>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Mesnyki</t>
  </si>
  <si>
    <t>Петушков Андрей</t>
  </si>
  <si>
    <t>MST</t>
  </si>
  <si>
    <t>Тыщенко Миша</t>
  </si>
  <si>
    <t>Fossa</t>
  </si>
  <si>
    <t>Крутоголов Павел</t>
  </si>
  <si>
    <t>Ткаченко Кирилл</t>
  </si>
  <si>
    <t>Kozak I razboiniki</t>
  </si>
  <si>
    <t>Манило Денис</t>
  </si>
  <si>
    <t>Flash</t>
  </si>
  <si>
    <t>Мифтахутдинов Ильяс</t>
  </si>
  <si>
    <t>Паненко Женя</t>
  </si>
  <si>
    <t>80,4</t>
  </si>
  <si>
    <t>6-1</t>
  </si>
  <si>
    <t>6-2</t>
  </si>
  <si>
    <t>Звягин Гриша</t>
  </si>
  <si>
    <t>11-1</t>
  </si>
  <si>
    <t>11-2</t>
  </si>
  <si>
    <t>Пикулин Павел</t>
  </si>
  <si>
    <t>7-1</t>
  </si>
  <si>
    <t>7-2</t>
  </si>
  <si>
    <t>9-1</t>
  </si>
  <si>
    <t>2-1</t>
  </si>
  <si>
    <t>2-2</t>
  </si>
  <si>
    <t>Лантушенко Игорь</t>
  </si>
  <si>
    <t>9-2</t>
  </si>
  <si>
    <t>5-2</t>
  </si>
  <si>
    <t>5-1</t>
  </si>
  <si>
    <t>10-2</t>
  </si>
  <si>
    <t>Таволжан Виталий</t>
  </si>
  <si>
    <t>Серия мини марафонов "Большие Гонки 2018", Гранд Финал, 03.11.18</t>
  </si>
  <si>
    <t>Конфигурация №11</t>
  </si>
  <si>
    <r>
      <t>Серия мини марафонов "Большие Гонки", Гранд Финал 03.11.2018, Конфигурация</t>
    </r>
    <r>
      <rPr>
        <b/>
        <i/>
        <sz val="18"/>
        <color indexed="8"/>
        <rFont val="Calibri"/>
        <family val="2"/>
        <charset val="204"/>
      </rPr>
      <t xml:space="preserve"> №11</t>
    </r>
  </si>
  <si>
    <t>Чемпионат мини марафон "Большие Гонки", Гранд Финал</t>
  </si>
  <si>
    <t>Загорулько Ваня</t>
  </si>
  <si>
    <t>Бахмацкий Олег</t>
  </si>
  <si>
    <t>Винтонив Иван</t>
  </si>
  <si>
    <t>73</t>
  </si>
  <si>
    <t>Kartfredom</t>
  </si>
  <si>
    <t>Медведева Дарья</t>
  </si>
  <si>
    <t>X racing team</t>
  </si>
  <si>
    <t>Гаврилюк Олег</t>
  </si>
  <si>
    <t xml:space="preserve">Фалько Костя </t>
  </si>
  <si>
    <t>10-1</t>
  </si>
  <si>
    <t>86,2</t>
  </si>
  <si>
    <t>Simon F1up</t>
  </si>
  <si>
    <t>79,3</t>
  </si>
  <si>
    <t>4-1</t>
  </si>
  <si>
    <t>4-2</t>
  </si>
  <si>
    <t>4-3</t>
  </si>
  <si>
    <t>Fortuna racing</t>
  </si>
  <si>
    <t>Шутка Виталий</t>
  </si>
  <si>
    <t>Фортуна Таня</t>
  </si>
  <si>
    <t>Вильнев Артем</t>
  </si>
  <si>
    <t>6-3</t>
  </si>
  <si>
    <t>88,4</t>
  </si>
  <si>
    <t>NSJ</t>
  </si>
  <si>
    <t>Стоцкий Андрей</t>
  </si>
  <si>
    <t>Дымко Славик</t>
  </si>
  <si>
    <t>1-1</t>
  </si>
  <si>
    <t>1-2</t>
  </si>
  <si>
    <t>8-1</t>
  </si>
  <si>
    <t>8-2</t>
  </si>
  <si>
    <t>85</t>
  </si>
  <si>
    <t>NSG</t>
  </si>
  <si>
    <t>Kart Freedom</t>
  </si>
  <si>
    <t>X Racing Team</t>
  </si>
  <si>
    <t>Simon F1 up</t>
  </si>
  <si>
    <t>Fortuna Racing</t>
  </si>
  <si>
    <t>Cтоцкий Андрей</t>
  </si>
  <si>
    <t>Медведева Даша</t>
  </si>
  <si>
    <t>Пикулин Паша</t>
  </si>
  <si>
    <t>Наум</t>
  </si>
  <si>
    <t>Фалько Костя</t>
  </si>
  <si>
    <t>70</t>
  </si>
  <si>
    <t>2:26.86</t>
  </si>
  <si>
    <t>2:25.83</t>
  </si>
  <si>
    <t>02:00.69</t>
  </si>
  <si>
    <t>2:21.61</t>
  </si>
  <si>
    <t>2:25.40</t>
  </si>
  <si>
    <t>2:20.84</t>
  </si>
  <si>
    <t>2:23.94</t>
  </si>
  <si>
    <t>2:18.28</t>
  </si>
  <si>
    <t>2:21.76</t>
  </si>
  <si>
    <t>2:19.23</t>
  </si>
  <si>
    <t>2:23.57</t>
  </si>
  <si>
    <t>2:19.24</t>
  </si>
  <si>
    <t>2:18.06</t>
  </si>
  <si>
    <t>2:19.58</t>
  </si>
  <si>
    <t>2:19.55</t>
  </si>
  <si>
    <t>2:19.47</t>
  </si>
  <si>
    <t>2:19.69</t>
  </si>
  <si>
    <t>2:19.25</t>
  </si>
  <si>
    <t>2:21.37</t>
  </si>
  <si>
    <t>2:19.77</t>
  </si>
  <si>
    <t>2:18.68</t>
  </si>
  <si>
    <t>2:20.99</t>
  </si>
  <si>
    <t>2:18.26</t>
  </si>
  <si>
    <t>2:25.25</t>
  </si>
  <si>
    <t>2:21.12</t>
  </si>
  <si>
    <t>2:19.10</t>
  </si>
  <si>
    <t>2:21.53</t>
  </si>
  <si>
    <t>2:18.92</t>
  </si>
  <si>
    <t>2:19.41</t>
  </si>
  <si>
    <t>2:18.89</t>
  </si>
  <si>
    <t>2:18.93</t>
  </si>
  <si>
    <t>2:19.27</t>
  </si>
  <si>
    <t>2:18.80</t>
  </si>
  <si>
    <t>2:19.18</t>
  </si>
  <si>
    <t>2:21.69</t>
  </si>
  <si>
    <t>2:18.39</t>
  </si>
  <si>
    <t>2:18.71</t>
  </si>
  <si>
    <t>2:05.71</t>
  </si>
  <si>
    <t>2:19.19</t>
  </si>
  <si>
    <t>2:23.68</t>
  </si>
  <si>
    <t>2:23.53</t>
  </si>
  <si>
    <t>2:20.43</t>
  </si>
  <si>
    <t>2:20.15</t>
  </si>
  <si>
    <t>2:34.19</t>
  </si>
  <si>
    <t>2:24.81</t>
  </si>
  <si>
    <t>2:24.83</t>
  </si>
  <si>
    <t>2:24.37</t>
  </si>
  <si>
    <t>1:36.12</t>
  </si>
  <si>
    <t>2:20.08</t>
  </si>
  <si>
    <t>2:40.82</t>
  </si>
  <si>
    <t>2:24.01</t>
  </si>
  <si>
    <t>2:19.63</t>
  </si>
  <si>
    <t>2:18.66</t>
  </si>
  <si>
    <t>2:21.68</t>
  </si>
  <si>
    <t>2:24.29</t>
  </si>
  <si>
    <t>2:15.97</t>
  </si>
  <si>
    <t>2:20.02</t>
  </si>
  <si>
    <t>2:20.83</t>
  </si>
  <si>
    <t>2:17.53</t>
  </si>
  <si>
    <t>2:19.05</t>
  </si>
  <si>
    <t>2:24.20</t>
  </si>
  <si>
    <t>2:20.09</t>
  </si>
  <si>
    <t>2:20.96</t>
  </si>
  <si>
    <t>2:20.42</t>
  </si>
  <si>
    <t>2:19.14</t>
  </si>
  <si>
    <t>1:18.21</t>
  </si>
  <si>
    <t>2:20.86</t>
  </si>
  <si>
    <t>2:03.43</t>
  </si>
  <si>
    <t>2:19.99</t>
  </si>
  <si>
    <t>2:20.94</t>
  </si>
  <si>
    <t>2:19.37</t>
  </si>
  <si>
    <t>2:20.80</t>
  </si>
  <si>
    <t>2:19.40</t>
  </si>
  <si>
    <t>2:20.71</t>
  </si>
  <si>
    <t>2:20.38</t>
  </si>
  <si>
    <t>2:21.58</t>
  </si>
  <si>
    <t>2:19.33</t>
  </si>
  <si>
    <t>2:27.70</t>
  </si>
  <si>
    <t>2:19.68</t>
  </si>
  <si>
    <t>2:19.56</t>
  </si>
  <si>
    <t>2:21.34</t>
  </si>
  <si>
    <t>2:19.51</t>
  </si>
  <si>
    <t>2:19.39</t>
  </si>
  <si>
    <t>2:21.19</t>
  </si>
  <si>
    <t>2:18.86</t>
  </si>
  <si>
    <t>1:41.57</t>
  </si>
  <si>
    <t>2:21.49</t>
  </si>
  <si>
    <t>2:20.92</t>
  </si>
  <si>
    <t>2:20.34</t>
  </si>
  <si>
    <t>2:20.88</t>
  </si>
  <si>
    <t>2:20.06</t>
  </si>
  <si>
    <t>2:20.05</t>
  </si>
  <si>
    <t>2:19.85</t>
  </si>
  <si>
    <t>2:19.83</t>
  </si>
  <si>
    <t xml:space="preserve">5 c </t>
  </si>
  <si>
    <t>судья против 2, провоз</t>
  </si>
  <si>
    <t>5 с</t>
  </si>
  <si>
    <t>лимит</t>
  </si>
  <si>
    <t xml:space="preserve">5 с </t>
  </si>
  <si>
    <t>линия</t>
  </si>
  <si>
    <t xml:space="preserve">16 с </t>
  </si>
  <si>
    <t>компенсация поломка</t>
  </si>
  <si>
    <t>судья, против 1 место в равных</t>
  </si>
  <si>
    <t>15 с</t>
  </si>
  <si>
    <t>судья, против 7 провоз</t>
  </si>
  <si>
    <t>5 c</t>
  </si>
  <si>
    <t>судья, против  10, подбивание в бок</t>
  </si>
  <si>
    <t>компенсация</t>
  </si>
  <si>
    <t>передержали на предідущем пит стопе</t>
  </si>
  <si>
    <t>-4с</t>
  </si>
  <si>
    <t>-45 с</t>
  </si>
  <si>
    <t>2:20.29</t>
  </si>
  <si>
    <t>1:29.00</t>
  </si>
  <si>
    <t>1:50.16</t>
  </si>
  <si>
    <t>1:41.05</t>
  </si>
  <si>
    <t>2:20.47</t>
  </si>
  <si>
    <t>2:21.97</t>
  </si>
  <si>
    <t>2:25.78</t>
  </si>
  <si>
    <t>2:20.57</t>
  </si>
  <si>
    <t>2:20.27</t>
  </si>
  <si>
    <t>2:22.08</t>
  </si>
  <si>
    <t>-18 с</t>
  </si>
  <si>
    <t>-компенсация вес</t>
  </si>
  <si>
    <t>- 62 с</t>
  </si>
  <si>
    <t>-Компенсация поломка</t>
  </si>
  <si>
    <t>Компенсация вес</t>
  </si>
  <si>
    <t>-18с</t>
  </si>
  <si>
    <t>-45 с; 5 с</t>
  </si>
  <si>
    <t>компенсация вес, судья, против 2 провоз</t>
  </si>
  <si>
    <t>-52 с</t>
  </si>
  <si>
    <t>поломка</t>
  </si>
  <si>
    <t>-30 с</t>
  </si>
  <si>
    <t>- 12 с; -27 с</t>
  </si>
  <si>
    <t>поломка, вес</t>
  </si>
  <si>
    <t xml:space="preserve">Стоцкий </t>
  </si>
  <si>
    <t>Дымко</t>
  </si>
  <si>
    <t>Медведева</t>
  </si>
  <si>
    <t>Паненко</t>
  </si>
  <si>
    <t>Лантушенко</t>
  </si>
  <si>
    <t>Бахмацкий</t>
  </si>
  <si>
    <t>Загорулько</t>
  </si>
  <si>
    <t>Ткаченко</t>
  </si>
  <si>
    <t>Таволжан</t>
  </si>
  <si>
    <t>Вильнев</t>
  </si>
  <si>
    <t xml:space="preserve">Петушков </t>
  </si>
  <si>
    <t>Тыщенко</t>
  </si>
  <si>
    <t>Фалько</t>
  </si>
  <si>
    <t>Крутоголов</t>
  </si>
  <si>
    <t>Х Racing Team</t>
  </si>
  <si>
    <t>-</t>
  </si>
  <si>
    <t>2 кр 37,07 с</t>
  </si>
  <si>
    <t>2 кр 40,09 с</t>
  </si>
  <si>
    <t>3 кр 6,28 с</t>
  </si>
  <si>
    <t>3 кр 11,07 с</t>
  </si>
  <si>
    <t>3 кр 41,5 с</t>
  </si>
  <si>
    <t>4 кр 1,86 с</t>
  </si>
  <si>
    <t>6 кр 2,67 с</t>
  </si>
  <si>
    <t>2 кр 0,81 с</t>
  </si>
  <si>
    <t>2 кр 23,2 с</t>
  </si>
  <si>
    <t>50 с</t>
  </si>
  <si>
    <t>лимит, выдано после финиша</t>
  </si>
  <si>
    <t xml:space="preserve">50 с </t>
  </si>
  <si>
    <t>выдано после финиша</t>
  </si>
  <si>
    <t>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</si>
</sst>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rgb="FFFF0000"/>
      <name val="Calibri"/>
      <family val="2"/>
      <charset val="204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11" fillId="0" borderId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</cellStyleXfs>
  <cellXfs count="297">
    <xf numFmtId="0" fontId="0" fillId="0" borderId="0" xfId="0"/>
    <xf numFmtId="0" fontId="11" fillId="0" borderId="0" xfId="1"/>
    <xf numFmtId="0" fontId="11" fillId="0" borderId="0" xfId="1" applyAlignment="1">
      <alignment horizontal="center"/>
    </xf>
    <xf numFmtId="0" fontId="11" fillId="0" borderId="0" xfId="1" applyAlignment="1">
      <alignment vertical="center"/>
    </xf>
    <xf numFmtId="0" fontId="11" fillId="0" borderId="11" xfId="1" applyBorder="1" applyAlignment="1">
      <alignment horizontal="center" vertical="center"/>
    </xf>
    <xf numFmtId="0" fontId="11" fillId="0" borderId="12" xfId="1" applyBorder="1" applyAlignment="1">
      <alignment horizontal="center" vertical="center"/>
    </xf>
    <xf numFmtId="0" fontId="11" fillId="0" borderId="13" xfId="1" applyBorder="1" applyAlignment="1">
      <alignment horizontal="center" vertical="center"/>
    </xf>
    <xf numFmtId="0" fontId="11" fillId="0" borderId="0" xfId="1" applyAlignment="1">
      <alignment horizontal="center" vertical="center"/>
    </xf>
    <xf numFmtId="0" fontId="11" fillId="0" borderId="7" xfId="1" applyFill="1" applyBorder="1" applyAlignment="1">
      <alignment horizontal="center" vertical="center"/>
    </xf>
    <xf numFmtId="0" fontId="11" fillId="0" borderId="5" xfId="1" applyFill="1" applyBorder="1" applyAlignment="1">
      <alignment horizontal="center" vertical="center"/>
    </xf>
    <xf numFmtId="0" fontId="11" fillId="0" borderId="17" xfId="1" applyBorder="1" applyAlignment="1">
      <alignment horizontal="center" vertical="center"/>
    </xf>
    <xf numFmtId="0" fontId="11" fillId="0" borderId="19" xfId="1" applyFill="1" applyBorder="1" applyAlignment="1">
      <alignment horizontal="center" vertical="center"/>
    </xf>
    <xf numFmtId="164" fontId="11" fillId="0" borderId="20" xfId="1" applyNumberFormat="1" applyFill="1" applyBorder="1" applyAlignment="1">
      <alignment horizontal="center" vertical="center"/>
    </xf>
    <xf numFmtId="0" fontId="11" fillId="0" borderId="21" xfId="1" applyFill="1" applyBorder="1" applyAlignment="1">
      <alignment horizontal="center" vertical="center"/>
    </xf>
    <xf numFmtId="0" fontId="11" fillId="0" borderId="20" xfId="1" applyFill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20" xfId="1" applyFont="1" applyFill="1" applyBorder="1" applyAlignment="1">
      <alignment horizontal="center" vertical="center"/>
    </xf>
    <xf numFmtId="164" fontId="11" fillId="0" borderId="20" xfId="1" applyNumberFormat="1" applyFont="1" applyFill="1" applyBorder="1" applyAlignment="1">
      <alignment horizontal="center" vertical="center"/>
    </xf>
    <xf numFmtId="0" fontId="16" fillId="0" borderId="0" xfId="1" applyFont="1" applyBorder="1" applyAlignment="1">
      <alignment horizontal="center"/>
    </xf>
    <xf numFmtId="0" fontId="18" fillId="0" borderId="28" xfId="1" applyFont="1" applyBorder="1" applyAlignment="1">
      <alignment horizontal="center" vertical="center"/>
    </xf>
    <xf numFmtId="49" fontId="18" fillId="0" borderId="4" xfId="1" applyNumberFormat="1" applyFont="1" applyFill="1" applyBorder="1" applyAlignment="1">
      <alignment horizontal="center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6" xfId="1" applyFont="1" applyFill="1" applyBorder="1" applyAlignment="1">
      <alignment horizontal="center" vertical="center"/>
    </xf>
    <xf numFmtId="2" fontId="21" fillId="0" borderId="6" xfId="1" applyNumberFormat="1" applyFont="1" applyFill="1" applyBorder="1" applyAlignment="1">
      <alignment horizontal="center" vertical="center"/>
    </xf>
    <xf numFmtId="49" fontId="18" fillId="0" borderId="20" xfId="1" applyNumberFormat="1" applyFont="1" applyFill="1" applyBorder="1" applyAlignment="1">
      <alignment horizontal="center" vertical="center"/>
    </xf>
    <xf numFmtId="0" fontId="21" fillId="0" borderId="23" xfId="1" applyFont="1" applyFill="1" applyBorder="1" applyAlignment="1">
      <alignment horizontal="center" vertical="center"/>
    </xf>
    <xf numFmtId="0" fontId="21" fillId="0" borderId="21" xfId="1" applyFont="1" applyFill="1" applyBorder="1" applyAlignment="1">
      <alignment horizontal="center" vertical="center"/>
    </xf>
    <xf numFmtId="0" fontId="21" fillId="0" borderId="35" xfId="1" applyFont="1" applyFill="1" applyBorder="1" applyAlignment="1">
      <alignment horizontal="center" vertical="center"/>
    </xf>
    <xf numFmtId="2" fontId="21" fillId="0" borderId="35" xfId="1" applyNumberFormat="1" applyFont="1" applyFill="1" applyBorder="1" applyAlignment="1">
      <alignment horizontal="center" vertical="center"/>
    </xf>
    <xf numFmtId="49" fontId="18" fillId="0" borderId="39" xfId="1" applyNumberFormat="1" applyFont="1" applyFill="1" applyBorder="1" applyAlignment="1">
      <alignment horizontal="center" vertical="center"/>
    </xf>
    <xf numFmtId="0" fontId="21" fillId="0" borderId="40" xfId="1" applyFont="1" applyFill="1" applyBorder="1" applyAlignment="1">
      <alignment horizontal="center" vertical="center"/>
    </xf>
    <xf numFmtId="165" fontId="21" fillId="0" borderId="40" xfId="1" applyNumberFormat="1" applyFont="1" applyFill="1" applyBorder="1" applyAlignment="1">
      <alignment horizontal="center" vertical="center"/>
    </xf>
    <xf numFmtId="49" fontId="18" fillId="0" borderId="35" xfId="1" applyNumberFormat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18" fillId="0" borderId="35" xfId="1" applyFont="1" applyFill="1" applyBorder="1" applyAlignment="1">
      <alignment horizontal="center" vertical="center"/>
    </xf>
    <xf numFmtId="2" fontId="18" fillId="0" borderId="35" xfId="1" applyNumberFormat="1" applyFont="1" applyFill="1" applyBorder="1" applyAlignment="1">
      <alignment horizontal="center" vertical="center"/>
    </xf>
    <xf numFmtId="49" fontId="18" fillId="0" borderId="41" xfId="1" applyNumberFormat="1" applyFont="1" applyFill="1" applyBorder="1" applyAlignment="1">
      <alignment horizontal="center" vertical="center"/>
    </xf>
    <xf numFmtId="0" fontId="18" fillId="0" borderId="0" xfId="1" applyFont="1"/>
    <xf numFmtId="49" fontId="18" fillId="0" borderId="11" xfId="1" applyNumberFormat="1" applyFont="1" applyFill="1" applyBorder="1" applyAlignment="1">
      <alignment horizontal="center" vertical="center"/>
    </xf>
    <xf numFmtId="49" fontId="18" fillId="0" borderId="13" xfId="1" applyNumberFormat="1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2" fontId="18" fillId="0" borderId="13" xfId="1" applyNumberFormat="1" applyFont="1" applyFill="1" applyBorder="1" applyAlignment="1">
      <alignment horizontal="center" vertical="center"/>
    </xf>
    <xf numFmtId="49" fontId="18" fillId="0" borderId="26" xfId="1" applyNumberFormat="1" applyFont="1" applyFill="1" applyBorder="1" applyAlignment="1">
      <alignment horizontal="center" vertical="center"/>
    </xf>
    <xf numFmtId="49" fontId="18" fillId="0" borderId="34" xfId="1" applyNumberFormat="1" applyFont="1" applyFill="1" applyBorder="1" applyAlignment="1">
      <alignment horizontal="center" vertical="center"/>
    </xf>
    <xf numFmtId="0" fontId="18" fillId="0" borderId="33" xfId="1" applyFont="1" applyFill="1" applyBorder="1" applyAlignment="1">
      <alignment horizontal="center" vertical="center"/>
    </xf>
    <xf numFmtId="0" fontId="18" fillId="0" borderId="34" xfId="1" applyFont="1" applyFill="1" applyBorder="1" applyAlignment="1">
      <alignment horizontal="center" vertical="center"/>
    </xf>
    <xf numFmtId="2" fontId="18" fillId="0" borderId="34" xfId="1" applyNumberFormat="1" applyFont="1" applyFill="1" applyBorder="1" applyAlignment="1">
      <alignment horizontal="center" vertical="center"/>
    </xf>
    <xf numFmtId="0" fontId="21" fillId="0" borderId="41" xfId="1" applyFont="1" applyFill="1" applyBorder="1" applyAlignment="1">
      <alignment horizontal="center" vertical="center"/>
    </xf>
    <xf numFmtId="0" fontId="11" fillId="0" borderId="22" xfId="1" applyFont="1" applyBorder="1" applyAlignment="1">
      <alignment horizontal="center" vertical="center" wrapText="1"/>
    </xf>
    <xf numFmtId="0" fontId="11" fillId="0" borderId="22" xfId="1" applyFont="1" applyBorder="1" applyAlignment="1">
      <alignment horizontal="center" wrapText="1"/>
    </xf>
    <xf numFmtId="0" fontId="23" fillId="0" borderId="22" xfId="1" applyFont="1" applyBorder="1" applyAlignment="1">
      <alignment horizontal="center" vertical="center"/>
    </xf>
    <xf numFmtId="0" fontId="24" fillId="0" borderId="22" xfId="1" applyFont="1" applyBorder="1" applyAlignment="1">
      <alignment vertical="center"/>
    </xf>
    <xf numFmtId="0" fontId="24" fillId="0" borderId="22" xfId="1" applyFont="1" applyBorder="1" applyAlignment="1">
      <alignment horizontal="center" vertical="center"/>
    </xf>
    <xf numFmtId="0" fontId="25" fillId="0" borderId="22" xfId="1" applyFont="1" applyFill="1" applyBorder="1" applyAlignment="1">
      <alignment horizontal="center" vertical="center"/>
    </xf>
    <xf numFmtId="166" fontId="26" fillId="0" borderId="22" xfId="1" applyNumberFormat="1" applyFont="1" applyBorder="1" applyAlignment="1">
      <alignment horizontal="center" vertical="center"/>
    </xf>
    <xf numFmtId="0" fontId="23" fillId="0" borderId="22" xfId="1" applyFont="1" applyBorder="1" applyAlignment="1">
      <alignment horizontal="center" vertical="center" wrapText="1"/>
    </xf>
    <xf numFmtId="0" fontId="11" fillId="0" borderId="0" xfId="1" applyFont="1" applyBorder="1" applyAlignment="1">
      <alignment vertical="center"/>
    </xf>
    <xf numFmtId="1" fontId="24" fillId="0" borderId="22" xfId="1" applyNumberFormat="1" applyFont="1" applyBorder="1" applyAlignment="1">
      <alignment horizontal="center" vertical="center"/>
    </xf>
    <xf numFmtId="0" fontId="23" fillId="0" borderId="44" xfId="1" applyFont="1" applyBorder="1" applyAlignment="1">
      <alignment horizontal="center" vertical="center"/>
    </xf>
    <xf numFmtId="0" fontId="24" fillId="0" borderId="44" xfId="1" applyFont="1" applyBorder="1" applyAlignment="1">
      <alignment vertical="center"/>
    </xf>
    <xf numFmtId="0" fontId="24" fillId="0" borderId="44" xfId="1" applyFont="1" applyBorder="1" applyAlignment="1">
      <alignment horizontal="center" vertical="center"/>
    </xf>
    <xf numFmtId="0" fontId="23" fillId="0" borderId="0" xfId="1" applyFont="1" applyAlignment="1">
      <alignment vertical="center"/>
    </xf>
    <xf numFmtId="0" fontId="23" fillId="0" borderId="0" xfId="1" applyFont="1" applyAlignment="1">
      <alignment horizontal="center"/>
    </xf>
    <xf numFmtId="0" fontId="23" fillId="0" borderId="0" xfId="1" applyFont="1"/>
    <xf numFmtId="164" fontId="23" fillId="2" borderId="26" xfId="1" applyNumberFormat="1" applyFont="1" applyFill="1" applyBorder="1" applyAlignment="1">
      <alignment horizontal="center" vertical="center"/>
    </xf>
    <xf numFmtId="164" fontId="23" fillId="2" borderId="28" xfId="1" applyNumberFormat="1" applyFont="1" applyFill="1" applyBorder="1" applyAlignment="1">
      <alignment horizontal="center" vertical="center"/>
    </xf>
    <xf numFmtId="164" fontId="23" fillId="0" borderId="28" xfId="1" applyNumberFormat="1" applyFont="1" applyBorder="1" applyAlignment="1">
      <alignment horizontal="center" vertical="center"/>
    </xf>
    <xf numFmtId="164" fontId="23" fillId="2" borderId="27" xfId="1" applyNumberFormat="1" applyFont="1" applyFill="1" applyBorder="1" applyAlignment="1">
      <alignment horizontal="center" vertical="center"/>
    </xf>
    <xf numFmtId="2" fontId="11" fillId="0" borderId="48" xfId="1" applyNumberFormat="1" applyBorder="1" applyAlignment="1">
      <alignment horizontal="center"/>
    </xf>
    <xf numFmtId="2" fontId="11" fillId="0" borderId="49" xfId="1" applyNumberFormat="1" applyBorder="1" applyAlignment="1">
      <alignment horizontal="center"/>
    </xf>
    <xf numFmtId="2" fontId="11" fillId="0" borderId="45" xfId="1" applyNumberFormat="1" applyBorder="1" applyAlignment="1">
      <alignment horizontal="center"/>
    </xf>
    <xf numFmtId="2" fontId="11" fillId="0" borderId="0" xfId="1" applyNumberFormat="1" applyBorder="1" applyAlignment="1">
      <alignment horizontal="center"/>
    </xf>
    <xf numFmtId="0" fontId="18" fillId="0" borderId="46" xfId="1" applyFont="1" applyFill="1" applyBorder="1" applyAlignment="1">
      <alignment horizontal="center" vertical="center"/>
    </xf>
    <xf numFmtId="0" fontId="18" fillId="0" borderId="41" xfId="1" applyFont="1" applyFill="1" applyBorder="1" applyAlignment="1">
      <alignment horizontal="center" vertical="center"/>
    </xf>
    <xf numFmtId="2" fontId="18" fillId="0" borderId="41" xfId="1" applyNumberFormat="1" applyFont="1" applyFill="1" applyBorder="1" applyAlignment="1">
      <alignment horizontal="center" vertical="center"/>
    </xf>
    <xf numFmtId="164" fontId="11" fillId="0" borderId="4" xfId="1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2" fontId="10" fillId="0" borderId="45" xfId="1" applyNumberFormat="1" applyFont="1" applyBorder="1" applyAlignment="1">
      <alignment horizontal="center"/>
    </xf>
    <xf numFmtId="164" fontId="23" fillId="0" borderId="39" xfId="1" applyNumberFormat="1" applyFont="1" applyBorder="1" applyAlignment="1">
      <alignment horizontal="center" vertical="center"/>
    </xf>
    <xf numFmtId="0" fontId="30" fillId="0" borderId="0" xfId="1" applyFont="1" applyAlignment="1">
      <alignment vertical="center"/>
    </xf>
    <xf numFmtId="2" fontId="9" fillId="0" borderId="21" xfId="1" applyNumberFormat="1" applyFont="1" applyFill="1" applyBorder="1" applyAlignment="1">
      <alignment horizontal="center" vertical="center"/>
    </xf>
    <xf numFmtId="0" fontId="18" fillId="0" borderId="22" xfId="1" applyFont="1" applyBorder="1" applyAlignment="1">
      <alignment horizontal="center" vertical="center"/>
    </xf>
    <xf numFmtId="1" fontId="20" fillId="0" borderId="0" xfId="1" applyNumberFormat="1" applyFont="1" applyAlignment="1">
      <alignment horizontal="right" vertical="center"/>
    </xf>
    <xf numFmtId="0" fontId="20" fillId="0" borderId="0" xfId="1" applyFont="1" applyAlignment="1">
      <alignment horizontal="right" vertical="center"/>
    </xf>
    <xf numFmtId="0" fontId="20" fillId="0" borderId="22" xfId="1" applyFont="1" applyBorder="1" applyAlignment="1">
      <alignment horizontal="center" vertical="center"/>
    </xf>
    <xf numFmtId="164" fontId="25" fillId="0" borderId="22" xfId="1" applyNumberFormat="1" applyFont="1" applyFill="1" applyBorder="1" applyAlignment="1">
      <alignment horizontal="center" vertical="center"/>
    </xf>
    <xf numFmtId="164" fontId="27" fillId="0" borderId="22" xfId="1" applyNumberFormat="1" applyFont="1" applyFill="1" applyBorder="1" applyAlignment="1">
      <alignment horizontal="center" vertical="center"/>
    </xf>
    <xf numFmtId="0" fontId="8" fillId="0" borderId="0" xfId="1" applyFont="1"/>
    <xf numFmtId="165" fontId="18" fillId="0" borderId="16" xfId="1" applyNumberFormat="1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21" fillId="0" borderId="34" xfId="1" applyFont="1" applyFill="1" applyBorder="1" applyAlignment="1">
      <alignment horizontal="center" vertical="center"/>
    </xf>
    <xf numFmtId="2" fontId="8" fillId="0" borderId="21" xfId="1" applyNumberFormat="1" applyFont="1" applyFill="1" applyBorder="1" applyAlignment="1">
      <alignment horizontal="center" vertical="center"/>
    </xf>
    <xf numFmtId="2" fontId="8" fillId="0" borderId="45" xfId="1" applyNumberFormat="1" applyFont="1" applyBorder="1" applyAlignment="1">
      <alignment horizontal="center"/>
    </xf>
    <xf numFmtId="0" fontId="21" fillId="0" borderId="46" xfId="1" applyFont="1" applyFill="1" applyBorder="1" applyAlignment="1">
      <alignment vertical="center"/>
    </xf>
    <xf numFmtId="164" fontId="23" fillId="0" borderId="36" xfId="1" applyNumberFormat="1" applyFont="1" applyBorder="1" applyAlignment="1">
      <alignment horizontal="center" vertical="center"/>
    </xf>
    <xf numFmtId="2" fontId="25" fillId="0" borderId="22" xfId="1" applyNumberFormat="1" applyFont="1" applyFill="1" applyBorder="1" applyAlignment="1">
      <alignment horizontal="center" vertical="center"/>
    </xf>
    <xf numFmtId="166" fontId="24" fillId="0" borderId="22" xfId="1" applyNumberFormat="1" applyFont="1" applyFill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8" fillId="0" borderId="21" xfId="1" applyFont="1" applyBorder="1" applyAlignment="1">
      <alignment horizontal="center" vertical="center"/>
    </xf>
    <xf numFmtId="0" fontId="18" fillId="0" borderId="12" xfId="1" applyFont="1" applyBorder="1" applyAlignment="1">
      <alignment horizontal="center" vertical="center"/>
    </xf>
    <xf numFmtId="2" fontId="7" fillId="0" borderId="0" xfId="1" applyNumberFormat="1" applyFont="1" applyBorder="1" applyAlignment="1">
      <alignment horizontal="center"/>
    </xf>
    <xf numFmtId="0" fontId="7" fillId="0" borderId="0" xfId="1" applyFont="1" applyBorder="1" applyAlignment="1">
      <alignment vertical="center"/>
    </xf>
    <xf numFmtId="2" fontId="7" fillId="0" borderId="22" xfId="1" applyNumberFormat="1" applyFont="1" applyFill="1" applyBorder="1" applyAlignment="1">
      <alignment horizontal="center" vertical="center"/>
    </xf>
    <xf numFmtId="2" fontId="31" fillId="0" borderId="20" xfId="1" applyNumberFormat="1" applyFont="1" applyFill="1" applyBorder="1" applyAlignment="1">
      <alignment horizontal="center" vertical="center"/>
    </xf>
    <xf numFmtId="2" fontId="7" fillId="0" borderId="21" xfId="1" applyNumberFormat="1" applyFont="1" applyFill="1" applyBorder="1" applyAlignment="1">
      <alignment horizontal="center" vertical="center"/>
    </xf>
    <xf numFmtId="165" fontId="18" fillId="0" borderId="36" xfId="1" applyNumberFormat="1" applyFont="1" applyBorder="1" applyAlignment="1">
      <alignment horizontal="center" vertical="center"/>
    </xf>
    <xf numFmtId="165" fontId="18" fillId="0" borderId="22" xfId="1" applyNumberFormat="1" applyFont="1" applyBorder="1" applyAlignment="1">
      <alignment horizontal="center" vertical="center"/>
    </xf>
    <xf numFmtId="0" fontId="18" fillId="0" borderId="35" xfId="1" applyFont="1" applyBorder="1" applyAlignment="1">
      <alignment horizontal="center" vertical="center"/>
    </xf>
    <xf numFmtId="0" fontId="20" fillId="0" borderId="15" xfId="1" applyFont="1" applyBorder="1" applyAlignment="1">
      <alignment vertical="center"/>
    </xf>
    <xf numFmtId="0" fontId="20" fillId="0" borderId="18" xfId="1" applyFont="1" applyBorder="1" applyAlignment="1">
      <alignment vertical="center"/>
    </xf>
    <xf numFmtId="0" fontId="20" fillId="0" borderId="38" xfId="1" applyFont="1" applyFill="1" applyBorder="1" applyAlignment="1">
      <alignment vertical="center"/>
    </xf>
    <xf numFmtId="0" fontId="20" fillId="0" borderId="18" xfId="1" applyFont="1" applyFill="1" applyBorder="1" applyAlignment="1">
      <alignment vertical="center"/>
    </xf>
    <xf numFmtId="0" fontId="20" fillId="0" borderId="43" xfId="1" applyFont="1" applyFill="1" applyBorder="1" applyAlignment="1">
      <alignment vertical="center"/>
    </xf>
    <xf numFmtId="0" fontId="20" fillId="0" borderId="25" xfId="1" applyFont="1" applyFill="1" applyBorder="1" applyAlignment="1">
      <alignment vertical="center"/>
    </xf>
    <xf numFmtId="0" fontId="20" fillId="0" borderId="38" xfId="1" applyFont="1" applyBorder="1" applyAlignment="1">
      <alignment vertical="center"/>
    </xf>
    <xf numFmtId="0" fontId="21" fillId="0" borderId="46" xfId="1" applyFont="1" applyFill="1" applyBorder="1" applyAlignment="1">
      <alignment horizontal="center" vertical="center"/>
    </xf>
    <xf numFmtId="2" fontId="21" fillId="0" borderId="41" xfId="1" applyNumberFormat="1" applyFont="1" applyFill="1" applyBorder="1" applyAlignment="1">
      <alignment horizontal="center" vertical="center"/>
    </xf>
    <xf numFmtId="0" fontId="20" fillId="0" borderId="54" xfId="1" applyFont="1" applyFill="1" applyBorder="1" applyAlignment="1">
      <alignment vertical="center"/>
    </xf>
    <xf numFmtId="49" fontId="18" fillId="0" borderId="8" xfId="1" applyNumberFormat="1" applyFont="1" applyFill="1" applyBorder="1" applyAlignment="1">
      <alignment horizontal="center" vertical="center"/>
    </xf>
    <xf numFmtId="49" fontId="18" fillId="0" borderId="55" xfId="1" applyNumberFormat="1" applyFont="1" applyFill="1" applyBorder="1" applyAlignment="1">
      <alignment horizontal="center" vertical="center"/>
    </xf>
    <xf numFmtId="0" fontId="16" fillId="0" borderId="47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8" fillId="0" borderId="47" xfId="1" applyFont="1" applyBorder="1" applyAlignment="1">
      <alignment horizontal="center" vertical="center"/>
    </xf>
    <xf numFmtId="0" fontId="21" fillId="0" borderId="2" xfId="1" applyFont="1" applyFill="1" applyBorder="1" applyAlignment="1">
      <alignment horizontal="center" vertical="center"/>
    </xf>
    <xf numFmtId="0" fontId="20" fillId="0" borderId="25" xfId="1" applyFont="1" applyBorder="1" applyAlignment="1">
      <alignment vertical="center"/>
    </xf>
    <xf numFmtId="0" fontId="21" fillId="0" borderId="27" xfId="1" applyFont="1" applyFill="1" applyBorder="1" applyAlignment="1">
      <alignment horizontal="center" vertical="center"/>
    </xf>
    <xf numFmtId="2" fontId="21" fillId="0" borderId="34" xfId="1" applyNumberFormat="1" applyFont="1" applyFill="1" applyBorder="1" applyAlignment="1">
      <alignment horizontal="center" vertical="center"/>
    </xf>
    <xf numFmtId="0" fontId="21" fillId="0" borderId="29" xfId="1" applyFont="1" applyFill="1" applyBorder="1" applyAlignment="1">
      <alignment horizontal="center" vertical="center"/>
    </xf>
    <xf numFmtId="165" fontId="21" fillId="0" borderId="9" xfId="1" applyNumberFormat="1" applyFont="1" applyFill="1" applyBorder="1" applyAlignment="1">
      <alignment horizontal="center" vertical="center"/>
    </xf>
    <xf numFmtId="0" fontId="21" fillId="0" borderId="12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2" fontId="21" fillId="0" borderId="13" xfId="1" applyNumberFormat="1" applyFont="1" applyFill="1" applyBorder="1" applyAlignment="1">
      <alignment horizontal="center" vertical="center"/>
    </xf>
    <xf numFmtId="0" fontId="21" fillId="0" borderId="9" xfId="1" applyFont="1" applyFill="1" applyBorder="1" applyAlignment="1">
      <alignment horizontal="center" vertical="center"/>
    </xf>
    <xf numFmtId="0" fontId="20" fillId="0" borderId="15" xfId="1" applyFont="1" applyFill="1" applyBorder="1" applyAlignment="1">
      <alignment vertical="center"/>
    </xf>
    <xf numFmtId="165" fontId="21" fillId="0" borderId="2" xfId="1" applyNumberFormat="1" applyFont="1" applyFill="1" applyBorder="1" applyAlignment="1">
      <alignment horizontal="center" vertical="center"/>
    </xf>
    <xf numFmtId="165" fontId="21" fillId="0" borderId="29" xfId="1" applyNumberFormat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49" fontId="18" fillId="0" borderId="6" xfId="1" applyNumberFormat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center" vertical="center"/>
    </xf>
    <xf numFmtId="0" fontId="18" fillId="0" borderId="6" xfId="1" applyFont="1" applyFill="1" applyBorder="1" applyAlignment="1">
      <alignment horizontal="center" vertical="center"/>
    </xf>
    <xf numFmtId="2" fontId="18" fillId="0" borderId="6" xfId="1" applyNumberFormat="1" applyFont="1" applyFill="1" applyBorder="1" applyAlignment="1">
      <alignment horizontal="center" vertical="center"/>
    </xf>
    <xf numFmtId="0" fontId="18" fillId="0" borderId="27" xfId="1" applyFont="1" applyFill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4" fillId="0" borderId="0" xfId="1" applyFont="1" applyBorder="1" applyAlignment="1">
      <alignment vertical="center"/>
    </xf>
    <xf numFmtId="0" fontId="24" fillId="0" borderId="0" xfId="1" applyFont="1" applyBorder="1" applyAlignment="1">
      <alignment horizontal="center" vertical="center"/>
    </xf>
    <xf numFmtId="2" fontId="11" fillId="0" borderId="50" xfId="1" applyNumberFormat="1" applyBorder="1" applyAlignment="1">
      <alignment horizontal="center"/>
    </xf>
    <xf numFmtId="2" fontId="11" fillId="0" borderId="30" xfId="1" applyNumberFormat="1" applyBorder="1" applyAlignment="1">
      <alignment horizontal="center"/>
    </xf>
    <xf numFmtId="2" fontId="11" fillId="0" borderId="31" xfId="1" applyNumberFormat="1" applyBorder="1" applyAlignment="1">
      <alignment horizontal="center"/>
    </xf>
    <xf numFmtId="2" fontId="25" fillId="0" borderId="47" xfId="1" applyNumberFormat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6" fillId="0" borderId="22" xfId="1" applyNumberFormat="1" applyFont="1" applyBorder="1" applyAlignment="1">
      <alignment horizontal="center" vertical="center" wrapText="1"/>
    </xf>
    <xf numFmtId="49" fontId="11" fillId="0" borderId="0" xfId="1" applyNumberFormat="1" applyFont="1" applyBorder="1" applyAlignment="1">
      <alignment vertical="center"/>
    </xf>
    <xf numFmtId="49" fontId="0" fillId="0" borderId="0" xfId="1" applyNumberFormat="1" applyFont="1" applyBorder="1" applyAlignment="1">
      <alignment vertical="center"/>
    </xf>
    <xf numFmtId="2" fontId="0" fillId="0" borderId="5" xfId="1" quotePrefix="1" applyNumberFormat="1" applyFont="1" applyFill="1" applyBorder="1" applyAlignment="1">
      <alignment horizontal="center" vertical="center"/>
    </xf>
    <xf numFmtId="0" fontId="0" fillId="0" borderId="22" xfId="1" applyFont="1" applyFill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0" fontId="18" fillId="0" borderId="27" xfId="1" applyFont="1" applyBorder="1" applyAlignment="1">
      <alignment horizontal="center" vertical="center"/>
    </xf>
    <xf numFmtId="0" fontId="18" fillId="0" borderId="34" xfId="1" applyFont="1" applyBorder="1" applyAlignment="1">
      <alignment horizontal="center" vertical="center"/>
    </xf>
    <xf numFmtId="167" fontId="6" fillId="0" borderId="22" xfId="1" applyNumberFormat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11" fillId="0" borderId="9" xfId="1" applyBorder="1" applyAlignment="1">
      <alignment horizontal="center" vertical="center"/>
    </xf>
    <xf numFmtId="0" fontId="11" fillId="0" borderId="14" xfId="1" applyBorder="1" applyAlignment="1">
      <alignment horizontal="center" vertical="center"/>
    </xf>
    <xf numFmtId="0" fontId="22" fillId="0" borderId="22" xfId="1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11" fillId="0" borderId="24" xfId="1" applyBorder="1" applyAlignment="1">
      <alignment horizontal="center" vertical="center"/>
    </xf>
    <xf numFmtId="0" fontId="0" fillId="0" borderId="25" xfId="1" applyFont="1" applyFill="1" applyBorder="1" applyAlignment="1">
      <alignment horizontal="left" vertical="center"/>
    </xf>
    <xf numFmtId="0" fontId="11" fillId="0" borderId="59" xfId="1" applyFill="1" applyBorder="1" applyAlignment="1">
      <alignment horizontal="center" vertical="center"/>
    </xf>
    <xf numFmtId="164" fontId="11" fillId="0" borderId="26" xfId="1" applyNumberFormat="1" applyFill="1" applyBorder="1" applyAlignment="1">
      <alignment horizontal="center" vertical="center"/>
    </xf>
    <xf numFmtId="0" fontId="11" fillId="0" borderId="27" xfId="1" applyFill="1" applyBorder="1" applyAlignment="1">
      <alignment horizontal="center" vertical="center"/>
    </xf>
    <xf numFmtId="0" fontId="11" fillId="0" borderId="26" xfId="1" applyFont="1" applyFill="1" applyBorder="1" applyAlignment="1">
      <alignment horizontal="center" vertical="center"/>
    </xf>
    <xf numFmtId="2" fontId="0" fillId="0" borderId="28" xfId="1" applyNumberFormat="1" applyFont="1" applyFill="1" applyBorder="1" applyAlignment="1">
      <alignment horizontal="center" vertical="center"/>
    </xf>
    <xf numFmtId="2" fontId="0" fillId="0" borderId="26" xfId="1" applyNumberFormat="1" applyFont="1" applyFill="1" applyBorder="1" applyAlignment="1">
      <alignment horizontal="center" vertical="center"/>
    </xf>
    <xf numFmtId="21" fontId="4" fillId="0" borderId="16" xfId="1" applyNumberFormat="1" applyFont="1" applyFill="1" applyBorder="1" applyAlignment="1">
      <alignment horizontal="center" vertical="center"/>
    </xf>
    <xf numFmtId="0" fontId="11" fillId="0" borderId="22" xfId="1" applyFont="1" applyBorder="1" applyAlignment="1">
      <alignment horizontal="center"/>
    </xf>
    <xf numFmtId="0" fontId="24" fillId="0" borderId="22" xfId="1" applyFont="1" applyFill="1" applyBorder="1" applyAlignment="1">
      <alignment horizontal="center" vertical="center"/>
    </xf>
    <xf numFmtId="0" fontId="11" fillId="0" borderId="22" xfId="1" applyBorder="1" applyAlignment="1">
      <alignment vertical="center"/>
    </xf>
    <xf numFmtId="166" fontId="25" fillId="0" borderId="22" xfId="1" applyNumberFormat="1" applyFont="1" applyFill="1" applyBorder="1" applyAlignment="1">
      <alignment horizontal="center" vertical="center"/>
    </xf>
    <xf numFmtId="164" fontId="6" fillId="0" borderId="36" xfId="1" applyNumberFormat="1" applyFont="1" applyBorder="1" applyAlignment="1">
      <alignment horizontal="left" vertical="center"/>
    </xf>
    <xf numFmtId="0" fontId="22" fillId="0" borderId="22" xfId="1" applyFont="1" applyBorder="1" applyAlignment="1">
      <alignment horizontal="center" vertical="center" wrapText="1"/>
    </xf>
    <xf numFmtId="2" fontId="3" fillId="0" borderId="27" xfId="1" applyNumberFormat="1" applyFont="1" applyFill="1" applyBorder="1" applyAlignment="1">
      <alignment horizontal="center" vertical="center"/>
    </xf>
    <xf numFmtId="0" fontId="21" fillId="0" borderId="5" xfId="1" applyFont="1" applyFill="1" applyBorder="1" applyAlignment="1">
      <alignment vertical="center"/>
    </xf>
    <xf numFmtId="0" fontId="21" fillId="0" borderId="33" xfId="1" applyFont="1" applyFill="1" applyBorder="1" applyAlignment="1">
      <alignment vertical="center"/>
    </xf>
    <xf numFmtId="166" fontId="24" fillId="3" borderId="22" xfId="1" applyNumberFormat="1" applyFont="1" applyFill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3" fillId="0" borderId="0" xfId="1" applyFont="1" applyAlignment="1">
      <alignment horizontal="center" vertical="center"/>
    </xf>
    <xf numFmtId="2" fontId="11" fillId="0" borderId="51" xfId="1" applyNumberFormat="1" applyBorder="1" applyAlignment="1">
      <alignment horizontal="center" vertical="center"/>
    </xf>
    <xf numFmtId="2" fontId="11" fillId="0" borderId="51" xfId="1" applyNumberFormat="1" applyBorder="1" applyAlignment="1">
      <alignment horizontal="center"/>
    </xf>
    <xf numFmtId="2" fontId="11" fillId="0" borderId="52" xfId="1" applyNumberFormat="1" applyBorder="1" applyAlignment="1">
      <alignment horizontal="center"/>
    </xf>
    <xf numFmtId="2" fontId="2" fillId="0" borderId="0" xfId="1" applyNumberFormat="1" applyFont="1" applyBorder="1" applyAlignment="1">
      <alignment horizontal="center"/>
    </xf>
    <xf numFmtId="166" fontId="24" fillId="4" borderId="22" xfId="1" applyNumberFormat="1" applyFont="1" applyFill="1" applyBorder="1" applyAlignment="1">
      <alignment horizontal="center" vertical="center"/>
    </xf>
    <xf numFmtId="166" fontId="25" fillId="3" borderId="22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 applyBorder="1" applyAlignment="1">
      <alignment vertical="center"/>
    </xf>
    <xf numFmtId="49" fontId="11" fillId="0" borderId="0" xfId="1" applyNumberFormat="1" applyAlignment="1">
      <alignment horizontal="center"/>
    </xf>
    <xf numFmtId="49" fontId="11" fillId="0" borderId="22" xfId="1" applyNumberFormat="1" applyFont="1" applyBorder="1" applyAlignment="1">
      <alignment horizontal="center"/>
    </xf>
    <xf numFmtId="49" fontId="11" fillId="0" borderId="22" xfId="1" applyNumberFormat="1" applyFont="1" applyBorder="1" applyAlignment="1">
      <alignment horizontal="center" wrapText="1"/>
    </xf>
    <xf numFmtId="49" fontId="2" fillId="0" borderId="22" xfId="1" applyNumberFormat="1" applyFont="1" applyBorder="1" applyAlignment="1">
      <alignment horizontal="center" vertical="center"/>
    </xf>
    <xf numFmtId="49" fontId="23" fillId="0" borderId="22" xfId="1" applyNumberFormat="1" applyFont="1" applyBorder="1" applyAlignment="1">
      <alignment horizontal="center" vertical="center" wrapText="1"/>
    </xf>
    <xf numFmtId="49" fontId="23" fillId="0" borderId="0" xfId="1" applyNumberFormat="1" applyFont="1" applyAlignment="1">
      <alignment horizontal="center" vertical="center"/>
    </xf>
    <xf numFmtId="49" fontId="23" fillId="0" borderId="0" xfId="1" applyNumberFormat="1" applyFont="1" applyAlignment="1">
      <alignment horizontal="center"/>
    </xf>
    <xf numFmtId="49" fontId="11" fillId="0" borderId="0" xfId="1" applyNumberFormat="1" applyAlignment="1">
      <alignment horizontal="center" vertical="center"/>
    </xf>
    <xf numFmtId="49" fontId="11" fillId="0" borderId="0" xfId="1" applyNumberFormat="1"/>
    <xf numFmtId="49" fontId="11" fillId="0" borderId="22" xfId="1" applyNumberFormat="1" applyBorder="1" applyAlignment="1">
      <alignment vertical="center"/>
    </xf>
    <xf numFmtId="49" fontId="23" fillId="0" borderId="0" xfId="1" applyNumberFormat="1" applyFont="1" applyAlignment="1">
      <alignment vertical="center"/>
    </xf>
    <xf numFmtId="49" fontId="23" fillId="0" borderId="0" xfId="1" applyNumberFormat="1" applyFont="1"/>
    <xf numFmtId="49" fontId="11" fillId="0" borderId="0" xfId="1" applyNumberFormat="1" applyAlignment="1">
      <alignment vertical="center"/>
    </xf>
    <xf numFmtId="49" fontId="5" fillId="0" borderId="0" xfId="1" applyNumberFormat="1" applyFont="1" applyBorder="1" applyAlignment="1">
      <alignment vertical="center"/>
    </xf>
    <xf numFmtId="49" fontId="7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49" fontId="2" fillId="0" borderId="0" xfId="1" applyNumberFormat="1" applyFont="1" applyBorder="1" applyAlignment="1">
      <alignment vertical="center"/>
    </xf>
    <xf numFmtId="164" fontId="27" fillId="0" borderId="47" xfId="1" applyNumberFormat="1" applyFont="1" applyFill="1" applyBorder="1" applyAlignment="1">
      <alignment horizontal="center" vertical="center"/>
    </xf>
    <xf numFmtId="0" fontId="25" fillId="0" borderId="47" xfId="1" applyFont="1" applyFill="1" applyBorder="1" applyAlignment="1">
      <alignment horizontal="center" vertical="center"/>
    </xf>
    <xf numFmtId="164" fontId="25" fillId="0" borderId="47" xfId="1" applyNumberFormat="1" applyFont="1" applyFill="1" applyBorder="1" applyAlignment="1">
      <alignment horizontal="center" vertical="center"/>
    </xf>
    <xf numFmtId="164" fontId="23" fillId="0" borderId="22" xfId="1" applyNumberFormat="1" applyFont="1" applyBorder="1" applyAlignment="1">
      <alignment horizontal="center" vertical="center"/>
    </xf>
    <xf numFmtId="164" fontId="6" fillId="0" borderId="22" xfId="1" applyNumberFormat="1" applyFont="1" applyBorder="1" applyAlignment="1">
      <alignment horizontal="left" vertical="center"/>
    </xf>
    <xf numFmtId="0" fontId="24" fillId="0" borderId="23" xfId="1" applyFont="1" applyFill="1" applyBorder="1" applyAlignment="1">
      <alignment horizontal="center" vertical="center"/>
    </xf>
    <xf numFmtId="164" fontId="27" fillId="0" borderId="35" xfId="1" applyNumberFormat="1" applyFont="1" applyFill="1" applyBorder="1" applyAlignment="1">
      <alignment horizontal="center" vertical="center"/>
    </xf>
    <xf numFmtId="2" fontId="25" fillId="0" borderId="61" xfId="1" applyNumberFormat="1" applyFont="1" applyFill="1" applyBorder="1" applyAlignment="1">
      <alignment horizontal="center" vertical="center"/>
    </xf>
    <xf numFmtId="2" fontId="34" fillId="5" borderId="60" xfId="1" applyNumberFormat="1" applyFont="1" applyFill="1" applyBorder="1" applyAlignment="1">
      <alignment horizontal="center" vertical="center"/>
    </xf>
    <xf numFmtId="2" fontId="34" fillId="0" borderId="60" xfId="1" applyNumberFormat="1" applyFont="1" applyFill="1" applyBorder="1" applyAlignment="1">
      <alignment horizontal="center" vertical="center"/>
    </xf>
    <xf numFmtId="2" fontId="34" fillId="0" borderId="47" xfId="1" applyNumberFormat="1" applyFont="1" applyFill="1" applyBorder="1" applyAlignment="1">
      <alignment horizontal="center" vertical="center"/>
    </xf>
    <xf numFmtId="164" fontId="25" fillId="0" borderId="35" xfId="1" applyNumberFormat="1" applyFont="1" applyFill="1" applyBorder="1" applyAlignment="1">
      <alignment horizontal="center" vertical="center"/>
    </xf>
    <xf numFmtId="0" fontId="11" fillId="0" borderId="47" xfId="1" applyFont="1" applyBorder="1" applyAlignment="1">
      <alignment horizontal="center" vertical="center" wrapText="1"/>
    </xf>
    <xf numFmtId="164" fontId="27" fillId="0" borderId="13" xfId="1" applyNumberFormat="1" applyFont="1" applyFill="1" applyBorder="1" applyAlignment="1">
      <alignment horizontal="center" vertical="center"/>
    </xf>
    <xf numFmtId="2" fontId="34" fillId="5" borderId="47" xfId="1" applyNumberFormat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49" fontId="1" fillId="0" borderId="22" xfId="1" applyNumberFormat="1" applyFont="1" applyBorder="1" applyAlignment="1">
      <alignment horizontal="center" vertical="center" wrapText="1"/>
    </xf>
    <xf numFmtId="0" fontId="0" fillId="0" borderId="0" xfId="1" applyFont="1" applyAlignment="1">
      <alignment vertical="center"/>
    </xf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1" xfId="1" applyBorder="1" applyAlignment="1">
      <alignment horizontal="center" vertical="center" wrapText="1"/>
    </xf>
    <xf numFmtId="0" fontId="11" fillId="0" borderId="8" xfId="1" applyBorder="1" applyAlignment="1">
      <alignment horizontal="center" vertical="center" wrapText="1"/>
    </xf>
    <xf numFmtId="0" fontId="11" fillId="0" borderId="2" xfId="1" applyBorder="1" applyAlignment="1">
      <alignment horizontal="center" vertical="center"/>
    </xf>
    <xf numFmtId="0" fontId="11" fillId="0" borderId="9" xfId="1" applyBorder="1" applyAlignment="1">
      <alignment horizontal="center" vertical="center"/>
    </xf>
    <xf numFmtId="0" fontId="11" fillId="0" borderId="3" xfId="1" applyBorder="1" applyAlignment="1">
      <alignment horizontal="center" vertical="center" wrapText="1"/>
    </xf>
    <xf numFmtId="0" fontId="11" fillId="0" borderId="10" xfId="1" applyBorder="1" applyAlignment="1">
      <alignment horizontal="center" vertical="center" wrapText="1"/>
    </xf>
    <xf numFmtId="0" fontId="11" fillId="0" borderId="14" xfId="1" applyBorder="1" applyAlignment="1">
      <alignment horizontal="center" vertical="center"/>
    </xf>
    <xf numFmtId="0" fontId="11" fillId="0" borderId="53" xfId="1" applyBorder="1" applyAlignment="1">
      <alignment horizontal="center" vertical="center"/>
    </xf>
    <xf numFmtId="0" fontId="11" fillId="0" borderId="6" xfId="1" applyBorder="1" applyAlignment="1">
      <alignment horizontal="center" vertical="center"/>
    </xf>
    <xf numFmtId="0" fontId="11" fillId="0" borderId="7" xfId="1" applyBorder="1" applyAlignment="1">
      <alignment horizontal="center" vertical="center"/>
    </xf>
    <xf numFmtId="0" fontId="11" fillId="0" borderId="4" xfId="1" applyBorder="1" applyAlignment="1">
      <alignment horizontal="center" vertical="center"/>
    </xf>
    <xf numFmtId="0" fontId="11" fillId="0" borderId="5" xfId="1" applyBorder="1" applyAlignment="1">
      <alignment horizontal="center" vertical="center"/>
    </xf>
    <xf numFmtId="0" fontId="19" fillId="0" borderId="48" xfId="1" applyFont="1" applyBorder="1" applyAlignment="1">
      <alignment horizontal="center" vertical="center"/>
    </xf>
    <xf numFmtId="0" fontId="19" fillId="0" borderId="45" xfId="1" applyFont="1" applyBorder="1" applyAlignment="1">
      <alignment horizontal="center" vertical="center"/>
    </xf>
    <xf numFmtId="0" fontId="19" fillId="0" borderId="30" xfId="1" applyFont="1" applyBorder="1" applyAlignment="1">
      <alignment horizontal="center" vertical="center"/>
    </xf>
    <xf numFmtId="0" fontId="19" fillId="0" borderId="14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164" fontId="18" fillId="0" borderId="15" xfId="1" applyNumberFormat="1" applyFont="1" applyBorder="1" applyAlignment="1">
      <alignment horizontal="center" vertical="center"/>
    </xf>
    <xf numFmtId="164" fontId="18" fillId="0" borderId="38" xfId="1" applyNumberFormat="1" applyFont="1" applyBorder="1" applyAlignment="1">
      <alignment horizontal="center" vertical="center"/>
    </xf>
    <xf numFmtId="164" fontId="18" fillId="0" borderId="25" xfId="1" applyNumberFormat="1" applyFont="1" applyBorder="1" applyAlignment="1">
      <alignment horizontal="center" vertical="center"/>
    </xf>
    <xf numFmtId="0" fontId="18" fillId="0" borderId="53" xfId="1" applyFont="1" applyBorder="1" applyAlignment="1">
      <alignment horizontal="center" vertical="center"/>
    </xf>
    <xf numFmtId="0" fontId="18" fillId="0" borderId="56" xfId="1" applyFont="1" applyBorder="1" applyAlignment="1">
      <alignment horizontal="center" vertical="center"/>
    </xf>
    <xf numFmtId="0" fontId="18" fillId="0" borderId="58" xfId="1" applyFont="1" applyBorder="1" applyAlignment="1">
      <alignment horizontal="center" vertical="center"/>
    </xf>
    <xf numFmtId="0" fontId="19" fillId="0" borderId="37" xfId="1" applyFont="1" applyFill="1" applyBorder="1" applyAlignment="1">
      <alignment horizontal="center" vertical="center"/>
    </xf>
    <xf numFmtId="0" fontId="19" fillId="0" borderId="45" xfId="1" applyFont="1" applyFill="1" applyBorder="1" applyAlignment="1">
      <alignment horizontal="center" vertical="center"/>
    </xf>
    <xf numFmtId="0" fontId="19" fillId="0" borderId="42" xfId="1" applyFont="1" applyFill="1" applyBorder="1" applyAlignment="1">
      <alignment horizontal="center" vertical="center"/>
    </xf>
    <xf numFmtId="0" fontId="19" fillId="0" borderId="14" xfId="1" applyFont="1" applyFill="1" applyBorder="1" applyAlignment="1">
      <alignment horizontal="center" vertical="center"/>
    </xf>
    <xf numFmtId="0" fontId="19" fillId="0" borderId="24" xfId="1" applyFont="1" applyFill="1" applyBorder="1" applyAlignment="1">
      <alignment horizontal="center" vertical="center"/>
    </xf>
    <xf numFmtId="0" fontId="19" fillId="0" borderId="17" xfId="1" applyFont="1" applyFill="1" applyBorder="1" applyAlignment="1">
      <alignment horizontal="center" vertical="center"/>
    </xf>
    <xf numFmtId="164" fontId="18" fillId="0" borderId="43" xfId="1" applyNumberFormat="1" applyFont="1" applyBorder="1" applyAlignment="1">
      <alignment horizontal="center" vertical="center"/>
    </xf>
    <xf numFmtId="0" fontId="18" fillId="0" borderId="57" xfId="1" applyFont="1" applyBorder="1" applyAlignment="1">
      <alignment horizontal="center" vertical="center"/>
    </xf>
    <xf numFmtId="0" fontId="19" fillId="0" borderId="37" xfId="1" applyFont="1" applyBorder="1" applyAlignment="1">
      <alignment horizontal="center" vertical="center"/>
    </xf>
    <xf numFmtId="0" fontId="18" fillId="0" borderId="54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 wrapText="1"/>
    </xf>
    <xf numFmtId="0" fontId="15" fillId="0" borderId="0" xfId="1" applyFont="1" applyBorder="1" applyAlignment="1">
      <alignment horizontal="center"/>
    </xf>
    <xf numFmtId="0" fontId="17" fillId="0" borderId="1" xfId="1" applyFont="1" applyFill="1" applyBorder="1" applyAlignment="1">
      <alignment horizontal="center" vertical="center" wrapText="1"/>
    </xf>
    <xf numFmtId="0" fontId="17" fillId="0" borderId="32" xfId="1" applyFont="1" applyFill="1" applyBorder="1" applyAlignment="1">
      <alignment horizontal="center" vertical="center" wrapText="1"/>
    </xf>
    <xf numFmtId="0" fontId="17" fillId="0" borderId="5" xfId="1" applyFont="1" applyFill="1" applyBorder="1" applyAlignment="1">
      <alignment horizontal="center" vertical="center"/>
    </xf>
    <xf numFmtId="0" fontId="17" fillId="0" borderId="12" xfId="1" applyFont="1" applyFill="1" applyBorder="1" applyAlignment="1">
      <alignment horizontal="center" vertical="center"/>
    </xf>
    <xf numFmtId="0" fontId="12" fillId="0" borderId="15" xfId="1" applyFont="1" applyBorder="1" applyAlignment="1">
      <alignment horizontal="center" vertical="center" wrapText="1"/>
    </xf>
    <xf numFmtId="0" fontId="12" fillId="0" borderId="43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6" fillId="0" borderId="0" xfId="1" applyFont="1" applyAlignment="1">
      <alignment horizontal="center"/>
    </xf>
    <xf numFmtId="0" fontId="22" fillId="0" borderId="22" xfId="1" applyFont="1" applyBorder="1" applyAlignment="1">
      <alignment horizontal="center" vertical="center" wrapText="1"/>
    </xf>
    <xf numFmtId="0" fontId="22" fillId="0" borderId="22" xfId="1" applyFont="1" applyBorder="1" applyAlignment="1">
      <alignment horizontal="center" vertical="center"/>
    </xf>
    <xf numFmtId="2" fontId="22" fillId="0" borderId="22" xfId="1" applyNumberFormat="1" applyFont="1" applyBorder="1" applyAlignment="1">
      <alignment horizontal="center" vertical="center" wrapText="1"/>
    </xf>
  </cellXfs>
  <cellStyles count="4">
    <cellStyle name="Гиперссылка" xfId="2" builtinId="8" hidden="1"/>
    <cellStyle name="Обычный" xfId="0" builtinId="0"/>
    <cellStyle name="Обычный 2" xfId="1"/>
    <cellStyle name="Открывавшаяся гиперссылка" xfId="3" builtinId="9" hidden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'X Racing Team'!$B$27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'X Racing Team'!$A$28:$A$89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Team'!$B$28:$B$89</c:f>
              <c:numCache>
                <c:formatCode>0.00</c:formatCode>
                <c:ptCount val="62"/>
                <c:pt idx="0">
                  <c:v>43.79</c:v>
                </c:pt>
                <c:pt idx="1">
                  <c:v>42.22</c:v>
                </c:pt>
                <c:pt idx="2">
                  <c:v>40.98</c:v>
                </c:pt>
                <c:pt idx="3">
                  <c:v>40.58</c:v>
                </c:pt>
                <c:pt idx="4">
                  <c:v>41.11</c:v>
                </c:pt>
                <c:pt idx="5">
                  <c:v>40.61</c:v>
                </c:pt>
                <c:pt idx="6">
                  <c:v>40.630000000000003</c:v>
                </c:pt>
                <c:pt idx="7">
                  <c:v>40.729999999999997</c:v>
                </c:pt>
                <c:pt idx="8">
                  <c:v>40.5</c:v>
                </c:pt>
                <c:pt idx="9">
                  <c:v>40.340000000000003</c:v>
                </c:pt>
                <c:pt idx="10">
                  <c:v>40.58</c:v>
                </c:pt>
                <c:pt idx="11">
                  <c:v>40.31</c:v>
                </c:pt>
                <c:pt idx="12">
                  <c:v>40.67</c:v>
                </c:pt>
                <c:pt idx="13">
                  <c:v>40.44</c:v>
                </c:pt>
                <c:pt idx="14">
                  <c:v>40.4</c:v>
                </c:pt>
                <c:pt idx="15">
                  <c:v>40.51</c:v>
                </c:pt>
                <c:pt idx="16">
                  <c:v>40.35</c:v>
                </c:pt>
                <c:pt idx="17">
                  <c:v>40.58</c:v>
                </c:pt>
                <c:pt idx="18">
                  <c:v>40.46</c:v>
                </c:pt>
                <c:pt idx="19">
                  <c:v>40.5</c:v>
                </c:pt>
                <c:pt idx="20">
                  <c:v>40.25</c:v>
                </c:pt>
                <c:pt idx="21">
                  <c:v>40.67</c:v>
                </c:pt>
                <c:pt idx="22">
                  <c:v>40.72</c:v>
                </c:pt>
                <c:pt idx="23">
                  <c:v>40.729999999999997</c:v>
                </c:pt>
                <c:pt idx="24">
                  <c:v>40.450000000000003</c:v>
                </c:pt>
                <c:pt idx="25">
                  <c:v>40.630000000000003</c:v>
                </c:pt>
                <c:pt idx="26">
                  <c:v>40.75</c:v>
                </c:pt>
                <c:pt idx="27">
                  <c:v>40.83</c:v>
                </c:pt>
                <c:pt idx="28">
                  <c:v>40.549999999999997</c:v>
                </c:pt>
                <c:pt idx="29">
                  <c:v>40.44</c:v>
                </c:pt>
                <c:pt idx="30">
                  <c:v>40.340000000000003</c:v>
                </c:pt>
                <c:pt idx="31">
                  <c:v>40.520000000000003</c:v>
                </c:pt>
                <c:pt idx="32">
                  <c:v>40.270000000000003</c:v>
                </c:pt>
                <c:pt idx="33">
                  <c:v>40.39</c:v>
                </c:pt>
                <c:pt idx="34">
                  <c:v>40.85</c:v>
                </c:pt>
                <c:pt idx="35">
                  <c:v>40.46</c:v>
                </c:pt>
                <c:pt idx="36">
                  <c:v>40.49</c:v>
                </c:pt>
                <c:pt idx="37">
                  <c:v>40.54</c:v>
                </c:pt>
                <c:pt idx="38">
                  <c:v>40.82</c:v>
                </c:pt>
                <c:pt idx="39">
                  <c:v>40.65</c:v>
                </c:pt>
                <c:pt idx="40">
                  <c:v>40.590000000000003</c:v>
                </c:pt>
                <c:pt idx="41">
                  <c:v>40.49</c:v>
                </c:pt>
                <c:pt idx="42">
                  <c:v>40.42</c:v>
                </c:pt>
                <c:pt idx="43">
                  <c:v>40.64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'X Racing Team'!$C$27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'X Racing Team'!$A$28:$A$89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Team'!$C$28:$C$89</c:f>
              <c:numCache>
                <c:formatCode>0.00</c:formatCode>
                <c:ptCount val="62"/>
                <c:pt idx="0">
                  <c:v>41.24</c:v>
                </c:pt>
                <c:pt idx="1">
                  <c:v>41.25</c:v>
                </c:pt>
                <c:pt idx="2">
                  <c:v>40.89</c:v>
                </c:pt>
                <c:pt idx="3">
                  <c:v>40.86</c:v>
                </c:pt>
                <c:pt idx="4">
                  <c:v>40.76</c:v>
                </c:pt>
                <c:pt idx="5">
                  <c:v>40.82</c:v>
                </c:pt>
                <c:pt idx="6">
                  <c:v>40.79</c:v>
                </c:pt>
                <c:pt idx="7">
                  <c:v>41.08</c:v>
                </c:pt>
                <c:pt idx="8">
                  <c:v>41.29</c:v>
                </c:pt>
                <c:pt idx="9">
                  <c:v>40.72</c:v>
                </c:pt>
                <c:pt idx="10">
                  <c:v>40.83</c:v>
                </c:pt>
                <c:pt idx="11">
                  <c:v>40.76</c:v>
                </c:pt>
                <c:pt idx="12">
                  <c:v>41.01</c:v>
                </c:pt>
                <c:pt idx="13">
                  <c:v>41.24</c:v>
                </c:pt>
                <c:pt idx="14">
                  <c:v>40.64</c:v>
                </c:pt>
                <c:pt idx="15">
                  <c:v>40.75</c:v>
                </c:pt>
                <c:pt idx="16">
                  <c:v>40.78</c:v>
                </c:pt>
                <c:pt idx="17">
                  <c:v>40.619999999999997</c:v>
                </c:pt>
                <c:pt idx="18">
                  <c:v>40.83</c:v>
                </c:pt>
                <c:pt idx="19">
                  <c:v>40.81</c:v>
                </c:pt>
                <c:pt idx="20">
                  <c:v>40.6</c:v>
                </c:pt>
                <c:pt idx="21">
                  <c:v>40.630000000000003</c:v>
                </c:pt>
                <c:pt idx="22">
                  <c:v>40.79</c:v>
                </c:pt>
                <c:pt idx="23">
                  <c:v>40.83</c:v>
                </c:pt>
                <c:pt idx="24">
                  <c:v>41.08</c:v>
                </c:pt>
                <c:pt idx="25">
                  <c:v>40.68</c:v>
                </c:pt>
                <c:pt idx="26">
                  <c:v>40.68</c:v>
                </c:pt>
                <c:pt idx="27">
                  <c:v>40.9</c:v>
                </c:pt>
                <c:pt idx="28">
                  <c:v>40.72</c:v>
                </c:pt>
                <c:pt idx="29">
                  <c:v>40.96</c:v>
                </c:pt>
                <c:pt idx="30">
                  <c:v>40.56</c:v>
                </c:pt>
                <c:pt idx="31">
                  <c:v>40.65</c:v>
                </c:pt>
                <c:pt idx="32">
                  <c:v>40.61</c:v>
                </c:pt>
                <c:pt idx="33">
                  <c:v>40.799999999999997</c:v>
                </c:pt>
                <c:pt idx="34">
                  <c:v>40.71</c:v>
                </c:pt>
                <c:pt idx="35">
                  <c:v>40.53</c:v>
                </c:pt>
                <c:pt idx="36">
                  <c:v>40.590000000000003</c:v>
                </c:pt>
                <c:pt idx="37">
                  <c:v>40.630000000000003</c:v>
                </c:pt>
                <c:pt idx="38">
                  <c:v>40.68</c:v>
                </c:pt>
                <c:pt idx="39">
                  <c:v>40.78</c:v>
                </c:pt>
                <c:pt idx="40">
                  <c:v>40.869999999999997</c:v>
                </c:pt>
                <c:pt idx="41">
                  <c:v>40.619999999999997</c:v>
                </c:pt>
                <c:pt idx="42">
                  <c:v>40.79</c:v>
                </c:pt>
                <c:pt idx="43">
                  <c:v>40.65</c:v>
                </c:pt>
                <c:pt idx="44">
                  <c:v>40.950000000000003</c:v>
                </c:pt>
                <c:pt idx="45">
                  <c:v>40.79</c:v>
                </c:pt>
                <c:pt idx="46">
                  <c:v>40.76</c:v>
                </c:pt>
                <c:pt idx="47">
                  <c:v>40.78</c:v>
                </c:pt>
                <c:pt idx="48">
                  <c:v>40.840000000000003</c:v>
                </c:pt>
                <c:pt idx="49">
                  <c:v>40.840000000000003</c:v>
                </c:pt>
                <c:pt idx="50">
                  <c:v>40.619999999999997</c:v>
                </c:pt>
                <c:pt idx="51">
                  <c:v>40.93</c:v>
                </c:pt>
                <c:pt idx="52">
                  <c:v>40.61</c:v>
                </c:pt>
                <c:pt idx="53">
                  <c:v>40.9</c:v>
                </c:pt>
                <c:pt idx="54">
                  <c:v>40.619999999999997</c:v>
                </c:pt>
                <c:pt idx="55">
                  <c:v>40.96</c:v>
                </c:pt>
                <c:pt idx="56">
                  <c:v>40.68</c:v>
                </c:pt>
                <c:pt idx="57">
                  <c:v>40.79</c:v>
                </c:pt>
                <c:pt idx="58">
                  <c:v>41.11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'X Racing Team'!$D$27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'X Racing Team'!$A$28:$A$89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Team'!$D$28:$D$89</c:f>
              <c:numCache>
                <c:formatCode>0.00</c:formatCode>
                <c:ptCount val="62"/>
                <c:pt idx="0">
                  <c:v>41.41</c:v>
                </c:pt>
                <c:pt idx="1">
                  <c:v>41.32</c:v>
                </c:pt>
                <c:pt idx="2">
                  <c:v>41.47</c:v>
                </c:pt>
                <c:pt idx="3">
                  <c:v>40.799999999999997</c:v>
                </c:pt>
                <c:pt idx="4">
                  <c:v>41.08</c:v>
                </c:pt>
                <c:pt idx="5">
                  <c:v>41.11</c:v>
                </c:pt>
                <c:pt idx="6">
                  <c:v>41.57</c:v>
                </c:pt>
                <c:pt idx="7">
                  <c:v>40.79</c:v>
                </c:pt>
                <c:pt idx="8">
                  <c:v>41.13</c:v>
                </c:pt>
                <c:pt idx="9">
                  <c:v>40.869999999999997</c:v>
                </c:pt>
                <c:pt idx="10">
                  <c:v>40.86</c:v>
                </c:pt>
                <c:pt idx="11">
                  <c:v>40.799999999999997</c:v>
                </c:pt>
                <c:pt idx="12">
                  <c:v>40.54</c:v>
                </c:pt>
                <c:pt idx="13">
                  <c:v>40.89</c:v>
                </c:pt>
                <c:pt idx="14">
                  <c:v>40.97</c:v>
                </c:pt>
                <c:pt idx="15">
                  <c:v>40.630000000000003</c:v>
                </c:pt>
                <c:pt idx="16">
                  <c:v>40.72</c:v>
                </c:pt>
                <c:pt idx="17">
                  <c:v>40.65</c:v>
                </c:pt>
                <c:pt idx="18">
                  <c:v>40.79</c:v>
                </c:pt>
                <c:pt idx="19">
                  <c:v>40.72</c:v>
                </c:pt>
                <c:pt idx="20">
                  <c:v>40.729999999999997</c:v>
                </c:pt>
                <c:pt idx="21">
                  <c:v>40.72</c:v>
                </c:pt>
                <c:pt idx="22">
                  <c:v>40.56</c:v>
                </c:pt>
                <c:pt idx="23">
                  <c:v>40.56</c:v>
                </c:pt>
                <c:pt idx="24">
                  <c:v>40.89</c:v>
                </c:pt>
                <c:pt idx="25">
                  <c:v>40.549999999999997</c:v>
                </c:pt>
                <c:pt idx="26">
                  <c:v>41</c:v>
                </c:pt>
                <c:pt idx="27">
                  <c:v>40.81</c:v>
                </c:pt>
                <c:pt idx="28">
                  <c:v>41.8</c:v>
                </c:pt>
                <c:pt idx="29">
                  <c:v>40.6</c:v>
                </c:pt>
                <c:pt idx="30">
                  <c:v>41.29</c:v>
                </c:pt>
                <c:pt idx="31">
                  <c:v>42.67</c:v>
                </c:pt>
                <c:pt idx="32">
                  <c:v>40.97</c:v>
                </c:pt>
                <c:pt idx="33">
                  <c:v>40.65</c:v>
                </c:pt>
                <c:pt idx="34">
                  <c:v>41.01</c:v>
                </c:pt>
                <c:pt idx="35">
                  <c:v>40.68</c:v>
                </c:pt>
                <c:pt idx="36">
                  <c:v>40.67</c:v>
                </c:pt>
                <c:pt idx="37">
                  <c:v>40.590000000000003</c:v>
                </c:pt>
                <c:pt idx="38">
                  <c:v>40.81</c:v>
                </c:pt>
                <c:pt idx="39">
                  <c:v>40.74</c:v>
                </c:pt>
                <c:pt idx="40">
                  <c:v>40.72</c:v>
                </c:pt>
                <c:pt idx="41">
                  <c:v>40.64</c:v>
                </c:pt>
                <c:pt idx="42">
                  <c:v>40.69</c:v>
                </c:pt>
                <c:pt idx="43">
                  <c:v>40.799999999999997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'X Racing Team'!$E$27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'X Racing Team'!$A$28:$A$89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Team'!$E$28:$E$89</c:f>
              <c:numCache>
                <c:formatCode>0.00</c:formatCode>
                <c:ptCount val="62"/>
                <c:pt idx="0">
                  <c:v>41.08</c:v>
                </c:pt>
                <c:pt idx="1">
                  <c:v>40.71</c:v>
                </c:pt>
                <c:pt idx="2">
                  <c:v>40.619999999999997</c:v>
                </c:pt>
                <c:pt idx="3">
                  <c:v>40.67</c:v>
                </c:pt>
                <c:pt idx="4">
                  <c:v>40.81</c:v>
                </c:pt>
                <c:pt idx="5">
                  <c:v>40.42</c:v>
                </c:pt>
                <c:pt idx="6">
                  <c:v>41.06</c:v>
                </c:pt>
                <c:pt idx="7">
                  <c:v>40.6</c:v>
                </c:pt>
                <c:pt idx="8">
                  <c:v>40.56</c:v>
                </c:pt>
                <c:pt idx="9">
                  <c:v>40.5</c:v>
                </c:pt>
                <c:pt idx="10">
                  <c:v>40.39</c:v>
                </c:pt>
                <c:pt idx="11">
                  <c:v>40.43</c:v>
                </c:pt>
                <c:pt idx="12">
                  <c:v>40.35</c:v>
                </c:pt>
                <c:pt idx="13">
                  <c:v>40.590000000000003</c:v>
                </c:pt>
                <c:pt idx="14">
                  <c:v>40.35</c:v>
                </c:pt>
                <c:pt idx="15">
                  <c:v>40.409999999999997</c:v>
                </c:pt>
                <c:pt idx="16">
                  <c:v>40.909999999999997</c:v>
                </c:pt>
                <c:pt idx="17">
                  <c:v>40.46</c:v>
                </c:pt>
                <c:pt idx="18">
                  <c:v>40.590000000000003</c:v>
                </c:pt>
                <c:pt idx="19">
                  <c:v>40.479999999999997</c:v>
                </c:pt>
                <c:pt idx="20">
                  <c:v>40.67</c:v>
                </c:pt>
                <c:pt idx="21">
                  <c:v>40.619999999999997</c:v>
                </c:pt>
                <c:pt idx="22">
                  <c:v>40.44</c:v>
                </c:pt>
                <c:pt idx="23">
                  <c:v>40.58</c:v>
                </c:pt>
                <c:pt idx="24">
                  <c:v>40.700000000000003</c:v>
                </c:pt>
                <c:pt idx="25">
                  <c:v>40.97</c:v>
                </c:pt>
                <c:pt idx="26">
                  <c:v>40.64</c:v>
                </c:pt>
                <c:pt idx="27">
                  <c:v>41.04</c:v>
                </c:pt>
                <c:pt idx="28">
                  <c:v>40.85</c:v>
                </c:pt>
                <c:pt idx="29">
                  <c:v>40.659999999999997</c:v>
                </c:pt>
                <c:pt idx="30">
                  <c:v>40.67</c:v>
                </c:pt>
                <c:pt idx="31">
                  <c:v>40.619999999999997</c:v>
                </c:pt>
                <c:pt idx="32">
                  <c:v>40.46</c:v>
                </c:pt>
                <c:pt idx="33">
                  <c:v>40.700000000000003</c:v>
                </c:pt>
                <c:pt idx="34">
                  <c:v>41</c:v>
                </c:pt>
                <c:pt idx="35">
                  <c:v>40.96</c:v>
                </c:pt>
                <c:pt idx="36">
                  <c:v>40.770000000000003</c:v>
                </c:pt>
                <c:pt idx="37">
                  <c:v>40.76</c:v>
                </c:pt>
                <c:pt idx="38">
                  <c:v>40.85</c:v>
                </c:pt>
                <c:pt idx="39">
                  <c:v>40.98</c:v>
                </c:pt>
                <c:pt idx="40">
                  <c:v>40.770000000000003</c:v>
                </c:pt>
                <c:pt idx="41">
                  <c:v>40.86</c:v>
                </c:pt>
                <c:pt idx="42">
                  <c:v>40.86</c:v>
                </c:pt>
                <c:pt idx="43">
                  <c:v>41.15</c:v>
                </c:pt>
                <c:pt idx="44">
                  <c:v>40.950000000000003</c:v>
                </c:pt>
                <c:pt idx="45">
                  <c:v>40.729999999999997</c:v>
                </c:pt>
                <c:pt idx="46">
                  <c:v>40.909999999999997</c:v>
                </c:pt>
                <c:pt idx="47">
                  <c:v>40.74</c:v>
                </c:pt>
                <c:pt idx="48">
                  <c:v>40.81</c:v>
                </c:pt>
                <c:pt idx="49">
                  <c:v>40.93</c:v>
                </c:pt>
                <c:pt idx="50">
                  <c:v>40.74</c:v>
                </c:pt>
                <c:pt idx="51">
                  <c:v>40.65</c:v>
                </c:pt>
                <c:pt idx="52">
                  <c:v>40.770000000000003</c:v>
                </c:pt>
                <c:pt idx="53">
                  <c:v>40.83</c:v>
                </c:pt>
                <c:pt idx="54">
                  <c:v>40.47</c:v>
                </c:pt>
                <c:pt idx="55">
                  <c:v>40.700000000000003</c:v>
                </c:pt>
                <c:pt idx="56">
                  <c:v>40.630000000000003</c:v>
                </c:pt>
                <c:pt idx="57">
                  <c:v>40.53</c:v>
                </c:pt>
                <c:pt idx="58">
                  <c:v>40.78</c:v>
                </c:pt>
                <c:pt idx="59">
                  <c:v>40.72</c:v>
                </c:pt>
                <c:pt idx="60">
                  <c:v>40.86</c:v>
                </c:pt>
                <c:pt idx="61" formatCode="General">
                  <c:v>41.01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'X Racing Team'!$F$27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'X Racing Team'!$A$28:$A$89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Team'!$F$28:$F$89</c:f>
              <c:numCache>
                <c:formatCode>0.00</c:formatCode>
                <c:ptCount val="62"/>
                <c:pt idx="0">
                  <c:v>42.75</c:v>
                </c:pt>
                <c:pt idx="1">
                  <c:v>41.52</c:v>
                </c:pt>
                <c:pt idx="2">
                  <c:v>41.4</c:v>
                </c:pt>
                <c:pt idx="3">
                  <c:v>41.1</c:v>
                </c:pt>
                <c:pt idx="4">
                  <c:v>41.01</c:v>
                </c:pt>
                <c:pt idx="5">
                  <c:v>41.32</c:v>
                </c:pt>
                <c:pt idx="6">
                  <c:v>40.89</c:v>
                </c:pt>
                <c:pt idx="7">
                  <c:v>40.79</c:v>
                </c:pt>
                <c:pt idx="8">
                  <c:v>41.16</c:v>
                </c:pt>
                <c:pt idx="9">
                  <c:v>40.83</c:v>
                </c:pt>
                <c:pt idx="10">
                  <c:v>40.75</c:v>
                </c:pt>
                <c:pt idx="11">
                  <c:v>40.950000000000003</c:v>
                </c:pt>
                <c:pt idx="12">
                  <c:v>40.65</c:v>
                </c:pt>
                <c:pt idx="13">
                  <c:v>40.68</c:v>
                </c:pt>
                <c:pt idx="14">
                  <c:v>40.89</c:v>
                </c:pt>
                <c:pt idx="15">
                  <c:v>40.61</c:v>
                </c:pt>
                <c:pt idx="16">
                  <c:v>40.909999999999997</c:v>
                </c:pt>
                <c:pt idx="17">
                  <c:v>40.630000000000003</c:v>
                </c:pt>
                <c:pt idx="18">
                  <c:v>40.869999999999997</c:v>
                </c:pt>
                <c:pt idx="19">
                  <c:v>40.85</c:v>
                </c:pt>
                <c:pt idx="20">
                  <c:v>40.69</c:v>
                </c:pt>
                <c:pt idx="21">
                  <c:v>40.71</c:v>
                </c:pt>
                <c:pt idx="22">
                  <c:v>40.68</c:v>
                </c:pt>
                <c:pt idx="23">
                  <c:v>40.67</c:v>
                </c:pt>
                <c:pt idx="24">
                  <c:v>40.85</c:v>
                </c:pt>
                <c:pt idx="25">
                  <c:v>40.81</c:v>
                </c:pt>
                <c:pt idx="26">
                  <c:v>40.619999999999997</c:v>
                </c:pt>
                <c:pt idx="27">
                  <c:v>40.659999999999997</c:v>
                </c:pt>
                <c:pt idx="28">
                  <c:v>40.909999999999997</c:v>
                </c:pt>
                <c:pt idx="29">
                  <c:v>41.26</c:v>
                </c:pt>
                <c:pt idx="30">
                  <c:v>41.06</c:v>
                </c:pt>
                <c:pt idx="31">
                  <c:v>40.83</c:v>
                </c:pt>
                <c:pt idx="32">
                  <c:v>40.840000000000003</c:v>
                </c:pt>
                <c:pt idx="33">
                  <c:v>40.869999999999997</c:v>
                </c:pt>
                <c:pt idx="34">
                  <c:v>40.950000000000003</c:v>
                </c:pt>
                <c:pt idx="35">
                  <c:v>41</c:v>
                </c:pt>
                <c:pt idx="36">
                  <c:v>41.48</c:v>
                </c:pt>
                <c:pt idx="37">
                  <c:v>40.94</c:v>
                </c:pt>
                <c:pt idx="38">
                  <c:v>46.91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'X Racing Team'!$G$27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'X Racing Team'!$A$28:$A$89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Team'!$G$28:$G$89</c:f>
              <c:numCache>
                <c:formatCode>0.00</c:formatCode>
                <c:ptCount val="62"/>
                <c:pt idx="0">
                  <c:v>41.41</c:v>
                </c:pt>
                <c:pt idx="1">
                  <c:v>41.38</c:v>
                </c:pt>
                <c:pt idx="2">
                  <c:v>41.15</c:v>
                </c:pt>
                <c:pt idx="3">
                  <c:v>41.1</c:v>
                </c:pt>
                <c:pt idx="4">
                  <c:v>41.16</c:v>
                </c:pt>
                <c:pt idx="5">
                  <c:v>40.98</c:v>
                </c:pt>
                <c:pt idx="6">
                  <c:v>40.85</c:v>
                </c:pt>
                <c:pt idx="7">
                  <c:v>40.82</c:v>
                </c:pt>
                <c:pt idx="8">
                  <c:v>40.89</c:v>
                </c:pt>
                <c:pt idx="9">
                  <c:v>40.72</c:v>
                </c:pt>
                <c:pt idx="10">
                  <c:v>41.04</c:v>
                </c:pt>
                <c:pt idx="11">
                  <c:v>40.92</c:v>
                </c:pt>
                <c:pt idx="12">
                  <c:v>41.1</c:v>
                </c:pt>
                <c:pt idx="13">
                  <c:v>40.659999999999997</c:v>
                </c:pt>
                <c:pt idx="14">
                  <c:v>40.659999999999997</c:v>
                </c:pt>
                <c:pt idx="15">
                  <c:v>41.11</c:v>
                </c:pt>
                <c:pt idx="16">
                  <c:v>40.76</c:v>
                </c:pt>
                <c:pt idx="17">
                  <c:v>40.97</c:v>
                </c:pt>
                <c:pt idx="18">
                  <c:v>40.74</c:v>
                </c:pt>
                <c:pt idx="19">
                  <c:v>40.79</c:v>
                </c:pt>
                <c:pt idx="20">
                  <c:v>40.909999999999997</c:v>
                </c:pt>
                <c:pt idx="21">
                  <c:v>40.880000000000003</c:v>
                </c:pt>
                <c:pt idx="22">
                  <c:v>41.02</c:v>
                </c:pt>
                <c:pt idx="23">
                  <c:v>40.72</c:v>
                </c:pt>
                <c:pt idx="24">
                  <c:v>40.69</c:v>
                </c:pt>
                <c:pt idx="25">
                  <c:v>41.17</c:v>
                </c:pt>
                <c:pt idx="26">
                  <c:v>40.75</c:v>
                </c:pt>
                <c:pt idx="27">
                  <c:v>41.21</c:v>
                </c:pt>
                <c:pt idx="28">
                  <c:v>41.69</c:v>
                </c:pt>
                <c:pt idx="29">
                  <c:v>41.48</c:v>
                </c:pt>
                <c:pt idx="30">
                  <c:v>41.09</c:v>
                </c:pt>
                <c:pt idx="31">
                  <c:v>40.72</c:v>
                </c:pt>
                <c:pt idx="32">
                  <c:v>40.770000000000003</c:v>
                </c:pt>
                <c:pt idx="33">
                  <c:v>40.72</c:v>
                </c:pt>
                <c:pt idx="34">
                  <c:v>40.69</c:v>
                </c:pt>
                <c:pt idx="35">
                  <c:v>40.75</c:v>
                </c:pt>
                <c:pt idx="36">
                  <c:v>40.799999999999997</c:v>
                </c:pt>
                <c:pt idx="37">
                  <c:v>40.65</c:v>
                </c:pt>
                <c:pt idx="38">
                  <c:v>40.880000000000003</c:v>
                </c:pt>
                <c:pt idx="39">
                  <c:v>40.9</c:v>
                </c:pt>
                <c:pt idx="40">
                  <c:v>40.78</c:v>
                </c:pt>
                <c:pt idx="41">
                  <c:v>40.770000000000003</c:v>
                </c:pt>
                <c:pt idx="42">
                  <c:v>40.75</c:v>
                </c:pt>
                <c:pt idx="43">
                  <c:v>40.729999999999997</c:v>
                </c:pt>
                <c:pt idx="44">
                  <c:v>40.770000000000003</c:v>
                </c:pt>
                <c:pt idx="45">
                  <c:v>40.799999999999997</c:v>
                </c:pt>
                <c:pt idx="46">
                  <c:v>40.880000000000003</c:v>
                </c:pt>
                <c:pt idx="47">
                  <c:v>40.9</c:v>
                </c:pt>
                <c:pt idx="48">
                  <c:v>40.770000000000003</c:v>
                </c:pt>
                <c:pt idx="49">
                  <c:v>40.64</c:v>
                </c:pt>
                <c:pt idx="50">
                  <c:v>40.83</c:v>
                </c:pt>
                <c:pt idx="51">
                  <c:v>40.75</c:v>
                </c:pt>
                <c:pt idx="52">
                  <c:v>40.61</c:v>
                </c:pt>
                <c:pt idx="53">
                  <c:v>40.840000000000003</c:v>
                </c:pt>
                <c:pt idx="54">
                  <c:v>40.56</c:v>
                </c:pt>
                <c:pt idx="55">
                  <c:v>40.590000000000003</c:v>
                </c:pt>
                <c:pt idx="56">
                  <c:v>40.74</c:v>
                </c:pt>
                <c:pt idx="57">
                  <c:v>40.700000000000003</c:v>
                </c:pt>
                <c:pt idx="58">
                  <c:v>40.67</c:v>
                </c:pt>
                <c:pt idx="59">
                  <c:v>40.880000000000003</c:v>
                </c:pt>
                <c:pt idx="60">
                  <c:v>40.770000000000003</c:v>
                </c:pt>
                <c:pt idx="61" formatCode="General">
                  <c:v>41.03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'X Racing Team'!$H$27</c:f>
              <c:strCache>
                <c:ptCount val="1"/>
                <c:pt idx="0">
                  <c:v>Пикулин Паша</c:v>
                </c:pt>
              </c:strCache>
            </c:strRef>
          </c:tx>
          <c:marker>
            <c:symbol val="none"/>
          </c:marker>
          <c:cat>
            <c:numRef>
              <c:f>'X Racing Team'!$A$28:$A$89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Team'!$H$28:$H$89</c:f>
              <c:numCache>
                <c:formatCode>0.00</c:formatCode>
                <c:ptCount val="62"/>
                <c:pt idx="0">
                  <c:v>40.93</c:v>
                </c:pt>
                <c:pt idx="1">
                  <c:v>40.659999999999997</c:v>
                </c:pt>
                <c:pt idx="2">
                  <c:v>40.840000000000003</c:v>
                </c:pt>
                <c:pt idx="3">
                  <c:v>40.82</c:v>
                </c:pt>
                <c:pt idx="4">
                  <c:v>40.57</c:v>
                </c:pt>
                <c:pt idx="5">
                  <c:v>40.82</c:v>
                </c:pt>
                <c:pt idx="6">
                  <c:v>40.520000000000003</c:v>
                </c:pt>
                <c:pt idx="7">
                  <c:v>40.72</c:v>
                </c:pt>
                <c:pt idx="8">
                  <c:v>40.64</c:v>
                </c:pt>
                <c:pt idx="9">
                  <c:v>40.520000000000003</c:v>
                </c:pt>
                <c:pt idx="10">
                  <c:v>40.520000000000003</c:v>
                </c:pt>
                <c:pt idx="11">
                  <c:v>40.6</c:v>
                </c:pt>
                <c:pt idx="12">
                  <c:v>40.68</c:v>
                </c:pt>
                <c:pt idx="13">
                  <c:v>40.520000000000003</c:v>
                </c:pt>
                <c:pt idx="14">
                  <c:v>40.659999999999997</c:v>
                </c:pt>
                <c:pt idx="15">
                  <c:v>40.659999999999997</c:v>
                </c:pt>
                <c:pt idx="16">
                  <c:v>40.619999999999997</c:v>
                </c:pt>
                <c:pt idx="17">
                  <c:v>40.82</c:v>
                </c:pt>
                <c:pt idx="18">
                  <c:v>40.869999999999997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'X Racing Team'!$I$27</c:f>
              <c:strCache>
                <c:ptCount val="1"/>
                <c:pt idx="0">
                  <c:v>Мифтахутдинов Ильяс</c:v>
                </c:pt>
              </c:strCache>
            </c:strRef>
          </c:tx>
          <c:marker>
            <c:symbol val="none"/>
          </c:marker>
          <c:cat>
            <c:numRef>
              <c:f>'X Racing Team'!$A$28:$A$89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Team'!$I$28:$I$89</c:f>
              <c:numCache>
                <c:formatCode>0.00</c:formatCode>
                <c:ptCount val="62"/>
                <c:pt idx="0">
                  <c:v>41.59</c:v>
                </c:pt>
                <c:pt idx="1">
                  <c:v>41.53</c:v>
                </c:pt>
                <c:pt idx="2">
                  <c:v>41.94</c:v>
                </c:pt>
                <c:pt idx="3">
                  <c:v>40.909999999999997</c:v>
                </c:pt>
                <c:pt idx="4">
                  <c:v>40.5</c:v>
                </c:pt>
                <c:pt idx="5">
                  <c:v>41.83</c:v>
                </c:pt>
                <c:pt idx="6">
                  <c:v>41.83</c:v>
                </c:pt>
                <c:pt idx="7">
                  <c:v>40.69</c:v>
                </c:pt>
                <c:pt idx="8">
                  <c:v>40.99</c:v>
                </c:pt>
                <c:pt idx="9">
                  <c:v>40.630000000000003</c:v>
                </c:pt>
                <c:pt idx="10">
                  <c:v>40.56</c:v>
                </c:pt>
                <c:pt idx="11">
                  <c:v>40.770000000000003</c:v>
                </c:pt>
                <c:pt idx="12">
                  <c:v>40.78</c:v>
                </c:pt>
                <c:pt idx="13">
                  <c:v>40.99</c:v>
                </c:pt>
                <c:pt idx="14">
                  <c:v>40.549999999999997</c:v>
                </c:pt>
                <c:pt idx="15">
                  <c:v>40.770000000000003</c:v>
                </c:pt>
                <c:pt idx="16">
                  <c:v>40.96</c:v>
                </c:pt>
                <c:pt idx="17">
                  <c:v>40.86</c:v>
                </c:pt>
                <c:pt idx="18">
                  <c:v>40.46</c:v>
                </c:pt>
                <c:pt idx="19">
                  <c:v>40.56</c:v>
                </c:pt>
                <c:pt idx="20">
                  <c:v>40.72</c:v>
                </c:pt>
                <c:pt idx="21">
                  <c:v>41.39</c:v>
                </c:pt>
                <c:pt idx="22">
                  <c:v>40.56</c:v>
                </c:pt>
                <c:pt idx="23">
                  <c:v>40.58</c:v>
                </c:pt>
                <c:pt idx="24">
                  <c:v>40.86</c:v>
                </c:pt>
                <c:pt idx="25">
                  <c:v>40.69</c:v>
                </c:pt>
                <c:pt idx="26">
                  <c:v>41.23</c:v>
                </c:pt>
                <c:pt idx="27">
                  <c:v>40.770000000000003</c:v>
                </c:pt>
                <c:pt idx="28">
                  <c:v>40.65</c:v>
                </c:pt>
                <c:pt idx="29">
                  <c:v>40.68</c:v>
                </c:pt>
                <c:pt idx="30">
                  <c:v>40.79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'X Racing Team'!$J$27</c:f>
              <c:strCache>
                <c:ptCount val="1"/>
                <c:pt idx="0">
                  <c:v>Лантушенко Игорь</c:v>
                </c:pt>
              </c:strCache>
            </c:strRef>
          </c:tx>
          <c:marker>
            <c:symbol val="none"/>
          </c:marker>
          <c:cat>
            <c:numRef>
              <c:f>'X Racing Team'!$A$28:$A$89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Team'!$J$28:$J$89</c:f>
              <c:numCache>
                <c:formatCode>0.00</c:formatCode>
                <c:ptCount val="62"/>
                <c:pt idx="0">
                  <c:v>41.65</c:v>
                </c:pt>
                <c:pt idx="1">
                  <c:v>41.21</c:v>
                </c:pt>
                <c:pt idx="2">
                  <c:v>40.85</c:v>
                </c:pt>
                <c:pt idx="3">
                  <c:v>41.04</c:v>
                </c:pt>
                <c:pt idx="4">
                  <c:v>40.65</c:v>
                </c:pt>
                <c:pt idx="5">
                  <c:v>41.19</c:v>
                </c:pt>
                <c:pt idx="6">
                  <c:v>41.04</c:v>
                </c:pt>
                <c:pt idx="7">
                  <c:v>40.840000000000003</c:v>
                </c:pt>
                <c:pt idx="8">
                  <c:v>40.590000000000003</c:v>
                </c:pt>
                <c:pt idx="9">
                  <c:v>40.67</c:v>
                </c:pt>
                <c:pt idx="10">
                  <c:v>40.54</c:v>
                </c:pt>
                <c:pt idx="11">
                  <c:v>40.92</c:v>
                </c:pt>
                <c:pt idx="12">
                  <c:v>40.729999999999997</c:v>
                </c:pt>
                <c:pt idx="13">
                  <c:v>40.659999999999997</c:v>
                </c:pt>
                <c:pt idx="14">
                  <c:v>40.5</c:v>
                </c:pt>
                <c:pt idx="15">
                  <c:v>40.729999999999997</c:v>
                </c:pt>
                <c:pt idx="16">
                  <c:v>40.619999999999997</c:v>
                </c:pt>
                <c:pt idx="17">
                  <c:v>40.65</c:v>
                </c:pt>
                <c:pt idx="18">
                  <c:v>40.79</c:v>
                </c:pt>
                <c:pt idx="19">
                  <c:v>40.659999999999997</c:v>
                </c:pt>
                <c:pt idx="20">
                  <c:v>40.44</c:v>
                </c:pt>
                <c:pt idx="21">
                  <c:v>40.78</c:v>
                </c:pt>
                <c:pt idx="22">
                  <c:v>40.58</c:v>
                </c:pt>
                <c:pt idx="23">
                  <c:v>40.51</c:v>
                </c:pt>
                <c:pt idx="24">
                  <c:v>40.67</c:v>
                </c:pt>
                <c:pt idx="25">
                  <c:v>41.42</c:v>
                </c:pt>
                <c:pt idx="26">
                  <c:v>41.26</c:v>
                </c:pt>
                <c:pt idx="27">
                  <c:v>40.729999999999997</c:v>
                </c:pt>
                <c:pt idx="28">
                  <c:v>40.770000000000003</c:v>
                </c:pt>
                <c:pt idx="29">
                  <c:v>40.57</c:v>
                </c:pt>
                <c:pt idx="30">
                  <c:v>41.2</c:v>
                </c:pt>
                <c:pt idx="31">
                  <c:v>40.65</c:v>
                </c:pt>
                <c:pt idx="32">
                  <c:v>40.56</c:v>
                </c:pt>
                <c:pt idx="33">
                  <c:v>40.68</c:v>
                </c:pt>
                <c:pt idx="34">
                  <c:v>40.659999999999997</c:v>
                </c:pt>
                <c:pt idx="35">
                  <c:v>40.659999999999997</c:v>
                </c:pt>
                <c:pt idx="36">
                  <c:v>40.68</c:v>
                </c:pt>
                <c:pt idx="37">
                  <c:v>40.51</c:v>
                </c:pt>
                <c:pt idx="38">
                  <c:v>40.619999999999997</c:v>
                </c:pt>
                <c:pt idx="39">
                  <c:v>40.729999999999997</c:v>
                </c:pt>
                <c:pt idx="40">
                  <c:v>40.78</c:v>
                </c:pt>
                <c:pt idx="41">
                  <c:v>40.590000000000003</c:v>
                </c:pt>
                <c:pt idx="42">
                  <c:v>40.619999999999997</c:v>
                </c:pt>
                <c:pt idx="43">
                  <c:v>40.54</c:v>
                </c:pt>
                <c:pt idx="44">
                  <c:v>40.71</c:v>
                </c:pt>
                <c:pt idx="45">
                  <c:v>40.61</c:v>
                </c:pt>
                <c:pt idx="46">
                  <c:v>40.61</c:v>
                </c:pt>
                <c:pt idx="47">
                  <c:v>40.520000000000003</c:v>
                </c:pt>
                <c:pt idx="48">
                  <c:v>40.950000000000003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'X Racing Team'!$K$27</c:f>
              <c:strCache>
                <c:ptCount val="1"/>
                <c:pt idx="0">
                  <c:v>Мифтахутдинов Ильяс</c:v>
                </c:pt>
              </c:strCache>
            </c:strRef>
          </c:tx>
          <c:marker>
            <c:symbol val="none"/>
          </c:marker>
          <c:cat>
            <c:numRef>
              <c:f>'X Racing Team'!$A$28:$A$89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Team'!$K$28:$K$89</c:f>
              <c:numCache>
                <c:formatCode>0.00</c:formatCode>
                <c:ptCount val="62"/>
                <c:pt idx="0">
                  <c:v>41.08</c:v>
                </c:pt>
                <c:pt idx="1">
                  <c:v>40.96</c:v>
                </c:pt>
                <c:pt idx="2">
                  <c:v>40.909999999999997</c:v>
                </c:pt>
                <c:pt idx="3">
                  <c:v>40.72</c:v>
                </c:pt>
                <c:pt idx="4">
                  <c:v>40.700000000000003</c:v>
                </c:pt>
                <c:pt idx="5">
                  <c:v>40.67</c:v>
                </c:pt>
                <c:pt idx="6">
                  <c:v>40.85</c:v>
                </c:pt>
                <c:pt idx="7">
                  <c:v>40.799999999999997</c:v>
                </c:pt>
                <c:pt idx="8">
                  <c:v>40.630000000000003</c:v>
                </c:pt>
                <c:pt idx="9">
                  <c:v>40.78</c:v>
                </c:pt>
                <c:pt idx="10">
                  <c:v>40.58</c:v>
                </c:pt>
                <c:pt idx="11">
                  <c:v>40.78</c:v>
                </c:pt>
                <c:pt idx="12">
                  <c:v>40.89</c:v>
                </c:pt>
                <c:pt idx="13">
                  <c:v>40.78</c:v>
                </c:pt>
                <c:pt idx="14">
                  <c:v>40.74</c:v>
                </c:pt>
                <c:pt idx="15">
                  <c:v>40.67</c:v>
                </c:pt>
                <c:pt idx="16">
                  <c:v>40.61</c:v>
                </c:pt>
                <c:pt idx="17">
                  <c:v>40.729999999999997</c:v>
                </c:pt>
                <c:pt idx="18">
                  <c:v>40.78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'X Racing Team'!$L$27</c:f>
              <c:strCache>
                <c:ptCount val="1"/>
                <c:pt idx="0">
                  <c:v>Пикулин Паша</c:v>
                </c:pt>
              </c:strCache>
            </c:strRef>
          </c:tx>
          <c:marker>
            <c:symbol val="none"/>
          </c:marker>
          <c:cat>
            <c:numRef>
              <c:f>'X Racing Team'!$A$28:$A$89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Team'!$L$28:$L$89</c:f>
              <c:numCache>
                <c:formatCode>0.00</c:formatCode>
                <c:ptCount val="62"/>
                <c:pt idx="0">
                  <c:v>40.700000000000003</c:v>
                </c:pt>
                <c:pt idx="1">
                  <c:v>40.43</c:v>
                </c:pt>
                <c:pt idx="2">
                  <c:v>40.520000000000003</c:v>
                </c:pt>
                <c:pt idx="3">
                  <c:v>40.409999999999997</c:v>
                </c:pt>
                <c:pt idx="4">
                  <c:v>40.270000000000003</c:v>
                </c:pt>
                <c:pt idx="5">
                  <c:v>41.73</c:v>
                </c:pt>
                <c:pt idx="6">
                  <c:v>40.450000000000003</c:v>
                </c:pt>
                <c:pt idx="7">
                  <c:v>40.43</c:v>
                </c:pt>
                <c:pt idx="8">
                  <c:v>40.49</c:v>
                </c:pt>
                <c:pt idx="9">
                  <c:v>40.4</c:v>
                </c:pt>
                <c:pt idx="10">
                  <c:v>40.35</c:v>
                </c:pt>
                <c:pt idx="11">
                  <c:v>40.31</c:v>
                </c:pt>
                <c:pt idx="12">
                  <c:v>40.61</c:v>
                </c:pt>
                <c:pt idx="13">
                  <c:v>40.31</c:v>
                </c:pt>
                <c:pt idx="14">
                  <c:v>40.4</c:v>
                </c:pt>
                <c:pt idx="15">
                  <c:v>40.75</c:v>
                </c:pt>
                <c:pt idx="16">
                  <c:v>40.409999999999997</c:v>
                </c:pt>
                <c:pt idx="17">
                  <c:v>40.549999999999997</c:v>
                </c:pt>
                <c:pt idx="18">
                  <c:v>40.22</c:v>
                </c:pt>
                <c:pt idx="19">
                  <c:v>40.43</c:v>
                </c:pt>
                <c:pt idx="20">
                  <c:v>40.270000000000003</c:v>
                </c:pt>
                <c:pt idx="21">
                  <c:v>40.43</c:v>
                </c:pt>
                <c:pt idx="22">
                  <c:v>40.380000000000003</c:v>
                </c:pt>
                <c:pt idx="23">
                  <c:v>40.72</c:v>
                </c:pt>
                <c:pt idx="24">
                  <c:v>40.74</c:v>
                </c:pt>
                <c:pt idx="25">
                  <c:v>40.36</c:v>
                </c:pt>
                <c:pt idx="26">
                  <c:v>40.479999999999997</c:v>
                </c:pt>
                <c:pt idx="27">
                  <c:v>40.229999999999997</c:v>
                </c:pt>
                <c:pt idx="28">
                  <c:v>40.799999999999997</c:v>
                </c:pt>
                <c:pt idx="29">
                  <c:v>41.32</c:v>
                </c:pt>
                <c:pt idx="30">
                  <c:v>40.340000000000003</c:v>
                </c:pt>
                <c:pt idx="31">
                  <c:v>40.6</c:v>
                </c:pt>
                <c:pt idx="32">
                  <c:v>40.369999999999997</c:v>
                </c:pt>
                <c:pt idx="33">
                  <c:v>40.369999999999997</c:v>
                </c:pt>
                <c:pt idx="34">
                  <c:v>40.44</c:v>
                </c:pt>
                <c:pt idx="35">
                  <c:v>40.25</c:v>
                </c:pt>
                <c:pt idx="36">
                  <c:v>40.72</c:v>
                </c:pt>
                <c:pt idx="37">
                  <c:v>40.83</c:v>
                </c:pt>
                <c:pt idx="38">
                  <c:v>40.22</c:v>
                </c:pt>
                <c:pt idx="39">
                  <c:v>40.43</c:v>
                </c:pt>
                <c:pt idx="40">
                  <c:v>40.43</c:v>
                </c:pt>
                <c:pt idx="41">
                  <c:v>40.61</c:v>
                </c:pt>
                <c:pt idx="42">
                  <c:v>40.64</c:v>
                </c:pt>
                <c:pt idx="43">
                  <c:v>40.83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'X Racing Team'!$M$27</c:f>
              <c:strCache>
                <c:ptCount val="1"/>
                <c:pt idx="0">
                  <c:v>Пикулин Паша</c:v>
                </c:pt>
              </c:strCache>
            </c:strRef>
          </c:tx>
          <c:marker>
            <c:symbol val="none"/>
          </c:marker>
          <c:cat>
            <c:numRef>
              <c:f>'X Racing Team'!$A$28:$A$89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Team'!$M$28:$M$89</c:f>
              <c:numCache>
                <c:formatCode>0.00</c:formatCode>
                <c:ptCount val="62"/>
                <c:pt idx="0">
                  <c:v>40.729999999999997</c:v>
                </c:pt>
                <c:pt idx="1">
                  <c:v>40.69</c:v>
                </c:pt>
                <c:pt idx="2">
                  <c:v>40.57</c:v>
                </c:pt>
                <c:pt idx="3">
                  <c:v>40.67</c:v>
                </c:pt>
                <c:pt idx="4">
                  <c:v>40.57</c:v>
                </c:pt>
                <c:pt idx="5">
                  <c:v>40.53</c:v>
                </c:pt>
                <c:pt idx="6">
                  <c:v>40.880000000000003</c:v>
                </c:pt>
                <c:pt idx="7">
                  <c:v>40.83</c:v>
                </c:pt>
                <c:pt idx="8">
                  <c:v>40.75</c:v>
                </c:pt>
                <c:pt idx="9">
                  <c:v>40.659999999999997</c:v>
                </c:pt>
                <c:pt idx="10">
                  <c:v>40.5</c:v>
                </c:pt>
                <c:pt idx="11">
                  <c:v>40.57</c:v>
                </c:pt>
                <c:pt idx="12">
                  <c:v>40.57</c:v>
                </c:pt>
                <c:pt idx="13">
                  <c:v>40.56</c:v>
                </c:pt>
                <c:pt idx="14">
                  <c:v>40.82</c:v>
                </c:pt>
                <c:pt idx="15">
                  <c:v>40.58</c:v>
                </c:pt>
                <c:pt idx="16">
                  <c:v>40.549999999999997</c:v>
                </c:pt>
                <c:pt idx="17">
                  <c:v>40.69</c:v>
                </c:pt>
                <c:pt idx="18">
                  <c:v>40.700000000000003</c:v>
                </c:pt>
                <c:pt idx="19">
                  <c:v>41.05</c:v>
                </c:pt>
                <c:pt idx="20">
                  <c:v>42.54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398272"/>
        <c:axId val="45404544"/>
      </c:lineChart>
      <c:catAx>
        <c:axId val="45398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5404544"/>
        <c:crosses val="autoZero"/>
        <c:auto val="1"/>
        <c:lblAlgn val="ctr"/>
        <c:lblOffset val="100"/>
        <c:noMultiLvlLbl val="0"/>
      </c:catAx>
      <c:valAx>
        <c:axId val="45404544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539827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Mesnyki!$B$26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Mesnyki!$B$27:$B$87</c:f>
              <c:numCache>
                <c:formatCode>0.00</c:formatCode>
                <c:ptCount val="61"/>
                <c:pt idx="0">
                  <c:v>44.33</c:v>
                </c:pt>
                <c:pt idx="1">
                  <c:v>42.06</c:v>
                </c:pt>
                <c:pt idx="2">
                  <c:v>41.13</c:v>
                </c:pt>
                <c:pt idx="3">
                  <c:v>40.92</c:v>
                </c:pt>
                <c:pt idx="4">
                  <c:v>40.97</c:v>
                </c:pt>
                <c:pt idx="5">
                  <c:v>40.78</c:v>
                </c:pt>
                <c:pt idx="6">
                  <c:v>40.6</c:v>
                </c:pt>
                <c:pt idx="7">
                  <c:v>40.549999999999997</c:v>
                </c:pt>
                <c:pt idx="8">
                  <c:v>40.65</c:v>
                </c:pt>
                <c:pt idx="9">
                  <c:v>40.64</c:v>
                </c:pt>
                <c:pt idx="10">
                  <c:v>40.549999999999997</c:v>
                </c:pt>
                <c:pt idx="11">
                  <c:v>40.65</c:v>
                </c:pt>
                <c:pt idx="12">
                  <c:v>40.54</c:v>
                </c:pt>
                <c:pt idx="13">
                  <c:v>40.51</c:v>
                </c:pt>
                <c:pt idx="14">
                  <c:v>40.64</c:v>
                </c:pt>
                <c:pt idx="15">
                  <c:v>40.49</c:v>
                </c:pt>
                <c:pt idx="16">
                  <c:v>40.57</c:v>
                </c:pt>
                <c:pt idx="17">
                  <c:v>40.83</c:v>
                </c:pt>
                <c:pt idx="18">
                  <c:v>40.83</c:v>
                </c:pt>
                <c:pt idx="19">
                  <c:v>40.54</c:v>
                </c:pt>
                <c:pt idx="20">
                  <c:v>40.81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Mesnyki!$C$26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Mesnyki!$C$27:$C$87</c:f>
              <c:numCache>
                <c:formatCode>0.00</c:formatCode>
                <c:ptCount val="61"/>
                <c:pt idx="0">
                  <c:v>41.43</c:v>
                </c:pt>
                <c:pt idx="1">
                  <c:v>41.03</c:v>
                </c:pt>
                <c:pt idx="2">
                  <c:v>41</c:v>
                </c:pt>
                <c:pt idx="3">
                  <c:v>40.71</c:v>
                </c:pt>
                <c:pt idx="4">
                  <c:v>40.61</c:v>
                </c:pt>
                <c:pt idx="5">
                  <c:v>40.72</c:v>
                </c:pt>
                <c:pt idx="6">
                  <c:v>40.81</c:v>
                </c:pt>
                <c:pt idx="7">
                  <c:v>40.700000000000003</c:v>
                </c:pt>
                <c:pt idx="8">
                  <c:v>40.74</c:v>
                </c:pt>
                <c:pt idx="9">
                  <c:v>40.75</c:v>
                </c:pt>
                <c:pt idx="10">
                  <c:v>40.47</c:v>
                </c:pt>
                <c:pt idx="11">
                  <c:v>40.58</c:v>
                </c:pt>
                <c:pt idx="12">
                  <c:v>40.49</c:v>
                </c:pt>
                <c:pt idx="13">
                  <c:v>40.700000000000003</c:v>
                </c:pt>
                <c:pt idx="14">
                  <c:v>40.49</c:v>
                </c:pt>
                <c:pt idx="15">
                  <c:v>40.590000000000003</c:v>
                </c:pt>
                <c:pt idx="16">
                  <c:v>40.81</c:v>
                </c:pt>
                <c:pt idx="17">
                  <c:v>40.549999999999997</c:v>
                </c:pt>
                <c:pt idx="18">
                  <c:v>40.71</c:v>
                </c:pt>
                <c:pt idx="19">
                  <c:v>40.799999999999997</c:v>
                </c:pt>
                <c:pt idx="20">
                  <c:v>40.96</c:v>
                </c:pt>
                <c:pt idx="21">
                  <c:v>40.840000000000003</c:v>
                </c:pt>
                <c:pt idx="22">
                  <c:v>40.82</c:v>
                </c:pt>
                <c:pt idx="23">
                  <c:v>40.72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Mesnyki!$D$26</c:f>
              <c:strCache>
                <c:ptCount val="1"/>
                <c:pt idx="0">
                  <c:v>Звягин Гриша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Mesnyki!$D$27:$D$87</c:f>
              <c:numCache>
                <c:formatCode>0.00</c:formatCode>
                <c:ptCount val="61"/>
                <c:pt idx="0">
                  <c:v>40.9</c:v>
                </c:pt>
                <c:pt idx="1">
                  <c:v>40.89</c:v>
                </c:pt>
                <c:pt idx="2">
                  <c:v>40.89</c:v>
                </c:pt>
                <c:pt idx="3">
                  <c:v>40.81</c:v>
                </c:pt>
                <c:pt idx="4">
                  <c:v>40.619999999999997</c:v>
                </c:pt>
                <c:pt idx="5">
                  <c:v>40.869999999999997</c:v>
                </c:pt>
                <c:pt idx="6">
                  <c:v>41.79</c:v>
                </c:pt>
                <c:pt idx="7">
                  <c:v>41.07</c:v>
                </c:pt>
                <c:pt idx="8">
                  <c:v>40.75</c:v>
                </c:pt>
                <c:pt idx="9">
                  <c:v>40.74</c:v>
                </c:pt>
                <c:pt idx="10">
                  <c:v>40.72</c:v>
                </c:pt>
                <c:pt idx="11">
                  <c:v>40.69</c:v>
                </c:pt>
                <c:pt idx="12">
                  <c:v>40.57</c:v>
                </c:pt>
                <c:pt idx="13">
                  <c:v>40.86</c:v>
                </c:pt>
                <c:pt idx="14">
                  <c:v>41.64</c:v>
                </c:pt>
                <c:pt idx="15">
                  <c:v>40.9</c:v>
                </c:pt>
                <c:pt idx="16">
                  <c:v>40.700000000000003</c:v>
                </c:pt>
                <c:pt idx="17">
                  <c:v>40.79</c:v>
                </c:pt>
                <c:pt idx="18">
                  <c:v>40.85</c:v>
                </c:pt>
                <c:pt idx="19">
                  <c:v>40.61</c:v>
                </c:pt>
                <c:pt idx="20">
                  <c:v>40.76</c:v>
                </c:pt>
                <c:pt idx="21">
                  <c:v>40.74</c:v>
                </c:pt>
                <c:pt idx="22">
                  <c:v>40.630000000000003</c:v>
                </c:pt>
                <c:pt idx="23">
                  <c:v>40.74</c:v>
                </c:pt>
                <c:pt idx="24">
                  <c:v>40.71</c:v>
                </c:pt>
                <c:pt idx="25">
                  <c:v>40.78</c:v>
                </c:pt>
                <c:pt idx="26">
                  <c:v>40.700000000000003</c:v>
                </c:pt>
                <c:pt idx="27">
                  <c:v>40.69</c:v>
                </c:pt>
                <c:pt idx="28">
                  <c:v>40.700000000000003</c:v>
                </c:pt>
                <c:pt idx="29">
                  <c:v>40.770000000000003</c:v>
                </c:pt>
                <c:pt idx="30">
                  <c:v>41.04</c:v>
                </c:pt>
                <c:pt idx="31">
                  <c:v>41.16</c:v>
                </c:pt>
                <c:pt idx="32">
                  <c:v>40.729999999999997</c:v>
                </c:pt>
                <c:pt idx="33">
                  <c:v>40.549999999999997</c:v>
                </c:pt>
                <c:pt idx="34">
                  <c:v>40.86</c:v>
                </c:pt>
                <c:pt idx="35">
                  <c:v>40.619999999999997</c:v>
                </c:pt>
                <c:pt idx="36">
                  <c:v>40.81</c:v>
                </c:pt>
                <c:pt idx="37">
                  <c:v>40.799999999999997</c:v>
                </c:pt>
                <c:pt idx="38">
                  <c:v>40.700000000000003</c:v>
                </c:pt>
                <c:pt idx="39">
                  <c:v>40.64</c:v>
                </c:pt>
                <c:pt idx="40">
                  <c:v>40.72</c:v>
                </c:pt>
                <c:pt idx="41">
                  <c:v>40.85</c:v>
                </c:pt>
                <c:pt idx="42">
                  <c:v>40.67</c:v>
                </c:pt>
                <c:pt idx="43">
                  <c:v>40.520000000000003</c:v>
                </c:pt>
                <c:pt idx="44">
                  <c:v>40.81</c:v>
                </c:pt>
                <c:pt idx="45">
                  <c:v>40.659999999999997</c:v>
                </c:pt>
                <c:pt idx="46">
                  <c:v>41.11</c:v>
                </c:pt>
                <c:pt idx="47">
                  <c:v>40.729999999999997</c:v>
                </c:pt>
                <c:pt idx="48">
                  <c:v>40.549999999999997</c:v>
                </c:pt>
                <c:pt idx="49">
                  <c:v>40.86</c:v>
                </c:pt>
                <c:pt idx="50">
                  <c:v>41.06</c:v>
                </c:pt>
                <c:pt idx="51">
                  <c:v>40.770000000000003</c:v>
                </c:pt>
                <c:pt idx="52">
                  <c:v>40.869999999999997</c:v>
                </c:pt>
                <c:pt idx="53">
                  <c:v>40.79</c:v>
                </c:pt>
                <c:pt idx="54">
                  <c:v>40.78</c:v>
                </c:pt>
                <c:pt idx="55">
                  <c:v>40.81</c:v>
                </c:pt>
                <c:pt idx="56">
                  <c:v>40.94</c:v>
                </c:pt>
                <c:pt idx="57">
                  <c:v>40.81</c:v>
                </c:pt>
                <c:pt idx="58">
                  <c:v>40.840000000000003</c:v>
                </c:pt>
                <c:pt idx="59">
                  <c:v>40.659999999999997</c:v>
                </c:pt>
                <c:pt idx="60">
                  <c:v>40.81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Mesnyki!$E$26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Mesnyki!$E$27:$E$87</c:f>
              <c:numCache>
                <c:formatCode>0.00</c:formatCode>
                <c:ptCount val="61"/>
                <c:pt idx="0">
                  <c:v>40.909999999999997</c:v>
                </c:pt>
                <c:pt idx="1">
                  <c:v>40.799999999999997</c:v>
                </c:pt>
                <c:pt idx="2">
                  <c:v>40.630000000000003</c:v>
                </c:pt>
                <c:pt idx="3">
                  <c:v>40.92</c:v>
                </c:pt>
                <c:pt idx="4">
                  <c:v>40.71</c:v>
                </c:pt>
                <c:pt idx="5">
                  <c:v>40.700000000000003</c:v>
                </c:pt>
                <c:pt idx="6">
                  <c:v>40.590000000000003</c:v>
                </c:pt>
                <c:pt idx="7">
                  <c:v>40.619999999999997</c:v>
                </c:pt>
                <c:pt idx="8">
                  <c:v>40.520000000000003</c:v>
                </c:pt>
                <c:pt idx="9">
                  <c:v>40.49</c:v>
                </c:pt>
                <c:pt idx="10">
                  <c:v>40.630000000000003</c:v>
                </c:pt>
                <c:pt idx="11">
                  <c:v>40.700000000000003</c:v>
                </c:pt>
                <c:pt idx="12">
                  <c:v>40.64</c:v>
                </c:pt>
                <c:pt idx="13">
                  <c:v>40.58</c:v>
                </c:pt>
                <c:pt idx="14">
                  <c:v>40.659999999999997</c:v>
                </c:pt>
                <c:pt idx="15">
                  <c:v>40.47</c:v>
                </c:pt>
                <c:pt idx="16">
                  <c:v>40.68</c:v>
                </c:pt>
                <c:pt idx="17">
                  <c:v>40.47</c:v>
                </c:pt>
                <c:pt idx="18">
                  <c:v>40.549999999999997</c:v>
                </c:pt>
                <c:pt idx="19">
                  <c:v>40.5</c:v>
                </c:pt>
                <c:pt idx="20">
                  <c:v>40.53</c:v>
                </c:pt>
                <c:pt idx="21">
                  <c:v>40.65</c:v>
                </c:pt>
                <c:pt idx="22">
                  <c:v>40.81</c:v>
                </c:pt>
                <c:pt idx="23">
                  <c:v>40.590000000000003</c:v>
                </c:pt>
                <c:pt idx="24">
                  <c:v>40.520000000000003</c:v>
                </c:pt>
                <c:pt idx="25">
                  <c:v>40.520000000000003</c:v>
                </c:pt>
                <c:pt idx="26">
                  <c:v>40.72</c:v>
                </c:pt>
                <c:pt idx="27">
                  <c:v>40.409999999999997</c:v>
                </c:pt>
                <c:pt idx="28">
                  <c:v>40.56</c:v>
                </c:pt>
                <c:pt idx="29">
                  <c:v>40.549999999999997</c:v>
                </c:pt>
                <c:pt idx="30">
                  <c:v>40.57</c:v>
                </c:pt>
                <c:pt idx="31">
                  <c:v>40.75</c:v>
                </c:pt>
                <c:pt idx="32">
                  <c:v>40.61</c:v>
                </c:pt>
                <c:pt idx="33">
                  <c:v>40.61</c:v>
                </c:pt>
                <c:pt idx="34">
                  <c:v>40.799999999999997</c:v>
                </c:pt>
                <c:pt idx="35">
                  <c:v>40.86</c:v>
                </c:pt>
                <c:pt idx="36">
                  <c:v>40.630000000000003</c:v>
                </c:pt>
                <c:pt idx="37">
                  <c:v>40.57</c:v>
                </c:pt>
                <c:pt idx="38">
                  <c:v>40.85</c:v>
                </c:pt>
                <c:pt idx="39">
                  <c:v>40.67</c:v>
                </c:pt>
                <c:pt idx="40">
                  <c:v>40.770000000000003</c:v>
                </c:pt>
                <c:pt idx="41">
                  <c:v>40.83</c:v>
                </c:pt>
                <c:pt idx="42">
                  <c:v>40.72</c:v>
                </c:pt>
                <c:pt idx="43">
                  <c:v>40.450000000000003</c:v>
                </c:pt>
                <c:pt idx="44">
                  <c:v>40.51</c:v>
                </c:pt>
                <c:pt idx="45">
                  <c:v>40.67</c:v>
                </c:pt>
                <c:pt idx="46">
                  <c:v>41.71</c:v>
                </c:pt>
                <c:pt idx="47">
                  <c:v>40.72</c:v>
                </c:pt>
                <c:pt idx="48">
                  <c:v>40.479999999999997</c:v>
                </c:pt>
                <c:pt idx="49">
                  <c:v>40.42</c:v>
                </c:pt>
                <c:pt idx="50">
                  <c:v>40.590000000000003</c:v>
                </c:pt>
                <c:pt idx="51">
                  <c:v>40.58</c:v>
                </c:pt>
                <c:pt idx="52">
                  <c:v>40.54</c:v>
                </c:pt>
                <c:pt idx="53">
                  <c:v>40.47</c:v>
                </c:pt>
                <c:pt idx="54">
                  <c:v>40.61</c:v>
                </c:pt>
                <c:pt idx="55">
                  <c:v>40.479999999999997</c:v>
                </c:pt>
                <c:pt idx="56">
                  <c:v>40.94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Mesnyki!$F$26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Mesnyki!$F$27:$F$87</c:f>
              <c:numCache>
                <c:formatCode>0.00</c:formatCode>
                <c:ptCount val="61"/>
                <c:pt idx="0">
                  <c:v>41.06</c:v>
                </c:pt>
                <c:pt idx="1">
                  <c:v>40.68</c:v>
                </c:pt>
                <c:pt idx="2">
                  <c:v>40.700000000000003</c:v>
                </c:pt>
                <c:pt idx="3">
                  <c:v>40.630000000000003</c:v>
                </c:pt>
                <c:pt idx="4">
                  <c:v>40.54</c:v>
                </c:pt>
                <c:pt idx="5">
                  <c:v>40.630000000000003</c:v>
                </c:pt>
                <c:pt idx="6">
                  <c:v>40.53</c:v>
                </c:pt>
                <c:pt idx="7">
                  <c:v>40.6</c:v>
                </c:pt>
                <c:pt idx="8">
                  <c:v>40.479999999999997</c:v>
                </c:pt>
                <c:pt idx="9">
                  <c:v>40.630000000000003</c:v>
                </c:pt>
                <c:pt idx="10">
                  <c:v>40.72</c:v>
                </c:pt>
                <c:pt idx="11">
                  <c:v>40.81</c:v>
                </c:pt>
                <c:pt idx="12">
                  <c:v>40.69</c:v>
                </c:pt>
                <c:pt idx="13">
                  <c:v>40.729999999999997</c:v>
                </c:pt>
                <c:pt idx="14">
                  <c:v>40.71</c:v>
                </c:pt>
                <c:pt idx="15">
                  <c:v>41.05</c:v>
                </c:pt>
                <c:pt idx="16">
                  <c:v>40.81</c:v>
                </c:pt>
                <c:pt idx="17">
                  <c:v>40.630000000000003</c:v>
                </c:pt>
                <c:pt idx="18">
                  <c:v>40.950000000000003</c:v>
                </c:pt>
                <c:pt idx="19">
                  <c:v>41.07</c:v>
                </c:pt>
                <c:pt idx="20">
                  <c:v>40.82</c:v>
                </c:pt>
                <c:pt idx="21">
                  <c:v>40.65</c:v>
                </c:pt>
                <c:pt idx="22">
                  <c:v>40.840000000000003</c:v>
                </c:pt>
                <c:pt idx="23">
                  <c:v>40.71</c:v>
                </c:pt>
                <c:pt idx="24">
                  <c:v>40.659999999999997</c:v>
                </c:pt>
                <c:pt idx="25">
                  <c:v>40.56</c:v>
                </c:pt>
                <c:pt idx="26">
                  <c:v>40.700000000000003</c:v>
                </c:pt>
                <c:pt idx="27">
                  <c:v>40.49</c:v>
                </c:pt>
                <c:pt idx="28">
                  <c:v>40.65</c:v>
                </c:pt>
                <c:pt idx="29">
                  <c:v>40.64</c:v>
                </c:pt>
                <c:pt idx="30">
                  <c:v>40.590000000000003</c:v>
                </c:pt>
                <c:pt idx="31">
                  <c:v>40.85</c:v>
                </c:pt>
                <c:pt idx="32">
                  <c:v>40.72</c:v>
                </c:pt>
                <c:pt idx="33">
                  <c:v>40.840000000000003</c:v>
                </c:pt>
                <c:pt idx="34">
                  <c:v>40.69</c:v>
                </c:pt>
                <c:pt idx="35">
                  <c:v>40.79</c:v>
                </c:pt>
                <c:pt idx="36">
                  <c:v>40.630000000000003</c:v>
                </c:pt>
                <c:pt idx="37">
                  <c:v>41.51</c:v>
                </c:pt>
                <c:pt idx="38">
                  <c:v>40.9</c:v>
                </c:pt>
                <c:pt idx="39">
                  <c:v>40.799999999999997</c:v>
                </c:pt>
                <c:pt idx="40">
                  <c:v>41.08</c:v>
                </c:pt>
                <c:pt idx="41">
                  <c:v>40.94</c:v>
                </c:pt>
                <c:pt idx="42">
                  <c:v>40.82</c:v>
                </c:pt>
                <c:pt idx="43">
                  <c:v>40.74</c:v>
                </c:pt>
                <c:pt idx="44">
                  <c:v>40.82</c:v>
                </c:pt>
                <c:pt idx="45">
                  <c:v>41.13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Mesnyki!$G$26</c:f>
              <c:strCache>
                <c:ptCount val="1"/>
                <c:pt idx="0">
                  <c:v>Звягин Гриша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Mesnyki!$G$27:$G$87</c:f>
              <c:numCache>
                <c:formatCode>0.00</c:formatCode>
                <c:ptCount val="61"/>
                <c:pt idx="0">
                  <c:v>41.3</c:v>
                </c:pt>
                <c:pt idx="1">
                  <c:v>41.15</c:v>
                </c:pt>
                <c:pt idx="2">
                  <c:v>41.1</c:v>
                </c:pt>
                <c:pt idx="3">
                  <c:v>41.15</c:v>
                </c:pt>
                <c:pt idx="4">
                  <c:v>40.92</c:v>
                </c:pt>
                <c:pt idx="5">
                  <c:v>41.74</c:v>
                </c:pt>
                <c:pt idx="6">
                  <c:v>41.09</c:v>
                </c:pt>
                <c:pt idx="7">
                  <c:v>40.840000000000003</c:v>
                </c:pt>
                <c:pt idx="8">
                  <c:v>40.76</c:v>
                </c:pt>
                <c:pt idx="9">
                  <c:v>40.78</c:v>
                </c:pt>
                <c:pt idx="10">
                  <c:v>40.89</c:v>
                </c:pt>
                <c:pt idx="11">
                  <c:v>40.79</c:v>
                </c:pt>
                <c:pt idx="12">
                  <c:v>41.06</c:v>
                </c:pt>
                <c:pt idx="13">
                  <c:v>40.770000000000003</c:v>
                </c:pt>
                <c:pt idx="14">
                  <c:v>41.51</c:v>
                </c:pt>
                <c:pt idx="15">
                  <c:v>40.770000000000003</c:v>
                </c:pt>
                <c:pt idx="16">
                  <c:v>40.700000000000003</c:v>
                </c:pt>
                <c:pt idx="17">
                  <c:v>40.700000000000003</c:v>
                </c:pt>
                <c:pt idx="18">
                  <c:v>40.78</c:v>
                </c:pt>
                <c:pt idx="19">
                  <c:v>40.770000000000003</c:v>
                </c:pt>
                <c:pt idx="20">
                  <c:v>40.81</c:v>
                </c:pt>
                <c:pt idx="21">
                  <c:v>40.78</c:v>
                </c:pt>
                <c:pt idx="22">
                  <c:v>40.89</c:v>
                </c:pt>
                <c:pt idx="23">
                  <c:v>40.86</c:v>
                </c:pt>
                <c:pt idx="24">
                  <c:v>40.869999999999997</c:v>
                </c:pt>
                <c:pt idx="25">
                  <c:v>40.880000000000003</c:v>
                </c:pt>
                <c:pt idx="26">
                  <c:v>40.869999999999997</c:v>
                </c:pt>
                <c:pt idx="27">
                  <c:v>41.17</c:v>
                </c:pt>
                <c:pt idx="28">
                  <c:v>41.16</c:v>
                </c:pt>
                <c:pt idx="29">
                  <c:v>40.950000000000003</c:v>
                </c:pt>
                <c:pt idx="30">
                  <c:v>40.950000000000003</c:v>
                </c:pt>
                <c:pt idx="31">
                  <c:v>40.85</c:v>
                </c:pt>
                <c:pt idx="32">
                  <c:v>40.880000000000003</c:v>
                </c:pt>
                <c:pt idx="33">
                  <c:v>40.83</c:v>
                </c:pt>
                <c:pt idx="34">
                  <c:v>41.15</c:v>
                </c:pt>
                <c:pt idx="35">
                  <c:v>41.01</c:v>
                </c:pt>
                <c:pt idx="36">
                  <c:v>40.83</c:v>
                </c:pt>
                <c:pt idx="37">
                  <c:v>41.11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Mesnyki!$H$26</c:f>
              <c:strCache>
                <c:ptCount val="1"/>
                <c:pt idx="0">
                  <c:v>Звягин Гриша</c:v>
                </c:pt>
              </c:strCache>
            </c:strRef>
          </c:tx>
          <c:marker>
            <c:symbol val="none"/>
          </c:marker>
          <c:cat>
            <c:numRef>
              <c:f>Mesnyki!$A$27:$A$87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Mesnyki!$H$27:$H$87</c:f>
              <c:numCache>
                <c:formatCode>0.00</c:formatCode>
                <c:ptCount val="61"/>
                <c:pt idx="0">
                  <c:v>41.39</c:v>
                </c:pt>
                <c:pt idx="1">
                  <c:v>41.16</c:v>
                </c:pt>
                <c:pt idx="2">
                  <c:v>41.12</c:v>
                </c:pt>
                <c:pt idx="3">
                  <c:v>40.950000000000003</c:v>
                </c:pt>
                <c:pt idx="4">
                  <c:v>41.06</c:v>
                </c:pt>
                <c:pt idx="5">
                  <c:v>41.15</c:v>
                </c:pt>
                <c:pt idx="6">
                  <c:v>41.05</c:v>
                </c:pt>
                <c:pt idx="7">
                  <c:v>41.07</c:v>
                </c:pt>
                <c:pt idx="8">
                  <c:v>40.93</c:v>
                </c:pt>
                <c:pt idx="9">
                  <c:v>41.19</c:v>
                </c:pt>
                <c:pt idx="10">
                  <c:v>41.06</c:v>
                </c:pt>
                <c:pt idx="11">
                  <c:v>41.12</c:v>
                </c:pt>
                <c:pt idx="12">
                  <c:v>41.1</c:v>
                </c:pt>
                <c:pt idx="13">
                  <c:v>41.15</c:v>
                </c:pt>
                <c:pt idx="14">
                  <c:v>41.23</c:v>
                </c:pt>
                <c:pt idx="15">
                  <c:v>41.07</c:v>
                </c:pt>
                <c:pt idx="16">
                  <c:v>40.81</c:v>
                </c:pt>
                <c:pt idx="17">
                  <c:v>41.29</c:v>
                </c:pt>
                <c:pt idx="18">
                  <c:v>41.22</c:v>
                </c:pt>
                <c:pt idx="19">
                  <c:v>41.27</c:v>
                </c:pt>
                <c:pt idx="20">
                  <c:v>41.02</c:v>
                </c:pt>
                <c:pt idx="21">
                  <c:v>41.21</c:v>
                </c:pt>
                <c:pt idx="22">
                  <c:v>41.3</c:v>
                </c:pt>
                <c:pt idx="23">
                  <c:v>41.14</c:v>
                </c:pt>
                <c:pt idx="24">
                  <c:v>40.950000000000003</c:v>
                </c:pt>
                <c:pt idx="25">
                  <c:v>40.98</c:v>
                </c:pt>
                <c:pt idx="26">
                  <c:v>41.02</c:v>
                </c:pt>
                <c:pt idx="27">
                  <c:v>41.29</c:v>
                </c:pt>
                <c:pt idx="28">
                  <c:v>41.06</c:v>
                </c:pt>
                <c:pt idx="29">
                  <c:v>41.03</c:v>
                </c:pt>
                <c:pt idx="30">
                  <c:v>40.950000000000003</c:v>
                </c:pt>
                <c:pt idx="31">
                  <c:v>40.96</c:v>
                </c:pt>
                <c:pt idx="32">
                  <c:v>40.96</c:v>
                </c:pt>
                <c:pt idx="33">
                  <c:v>40.950000000000003</c:v>
                </c:pt>
                <c:pt idx="34">
                  <c:v>40.99</c:v>
                </c:pt>
                <c:pt idx="35">
                  <c:v>41.06</c:v>
                </c:pt>
                <c:pt idx="36">
                  <c:v>41.01</c:v>
                </c:pt>
                <c:pt idx="37">
                  <c:v>41.03</c:v>
                </c:pt>
                <c:pt idx="38">
                  <c:v>41.09</c:v>
                </c:pt>
                <c:pt idx="39">
                  <c:v>40.96</c:v>
                </c:pt>
                <c:pt idx="40">
                  <c:v>40.770000000000003</c:v>
                </c:pt>
                <c:pt idx="41">
                  <c:v>40.92</c:v>
                </c:pt>
                <c:pt idx="42">
                  <c:v>41</c:v>
                </c:pt>
                <c:pt idx="43">
                  <c:v>41.29</c:v>
                </c:pt>
                <c:pt idx="44">
                  <c:v>42.18</c:v>
                </c:pt>
                <c:pt idx="45">
                  <c:v>40.9</c:v>
                </c:pt>
                <c:pt idx="46">
                  <c:v>41.07</c:v>
                </c:pt>
                <c:pt idx="47">
                  <c:v>40.869999999999997</c:v>
                </c:pt>
                <c:pt idx="48">
                  <c:v>40.94</c:v>
                </c:pt>
                <c:pt idx="49">
                  <c:v>41.06</c:v>
                </c:pt>
                <c:pt idx="50">
                  <c:v>41.04</c:v>
                </c:pt>
                <c:pt idx="51">
                  <c:v>41.13</c:v>
                </c:pt>
                <c:pt idx="52">
                  <c:v>40.96</c:v>
                </c:pt>
                <c:pt idx="53">
                  <c:v>41.09</c:v>
                </c:pt>
                <c:pt idx="54">
                  <c:v>41.14</c:v>
                </c:pt>
                <c:pt idx="55">
                  <c:v>41.35</c:v>
                </c:pt>
                <c:pt idx="56">
                  <c:v>41.07</c:v>
                </c:pt>
                <c:pt idx="57">
                  <c:v>41.38</c:v>
                </c:pt>
                <c:pt idx="58">
                  <c:v>41.42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Mesnyki!$I$26</c:f>
              <c:strCache>
                <c:ptCount val="1"/>
                <c:pt idx="0">
                  <c:v>Наум</c:v>
                </c:pt>
              </c:strCache>
            </c:strRef>
          </c:tx>
          <c:marker>
            <c:symbol val="none"/>
          </c:marker>
          <c:cat>
            <c:numRef>
              <c:f>Mesnyki!$A$27:$A$87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Mesnyki!$I$27:$I$87</c:f>
              <c:numCache>
                <c:formatCode>0.00</c:formatCode>
                <c:ptCount val="61"/>
                <c:pt idx="0">
                  <c:v>40.86</c:v>
                </c:pt>
                <c:pt idx="1">
                  <c:v>42.14</c:v>
                </c:pt>
                <c:pt idx="2">
                  <c:v>40.770000000000003</c:v>
                </c:pt>
                <c:pt idx="3">
                  <c:v>40.76</c:v>
                </c:pt>
                <c:pt idx="4">
                  <c:v>40.6</c:v>
                </c:pt>
                <c:pt idx="5">
                  <c:v>40.76</c:v>
                </c:pt>
                <c:pt idx="6">
                  <c:v>40.29</c:v>
                </c:pt>
                <c:pt idx="7">
                  <c:v>40.56</c:v>
                </c:pt>
                <c:pt idx="8">
                  <c:v>40.58</c:v>
                </c:pt>
                <c:pt idx="9">
                  <c:v>40.659999999999997</c:v>
                </c:pt>
                <c:pt idx="10">
                  <c:v>40.630000000000003</c:v>
                </c:pt>
                <c:pt idx="11">
                  <c:v>40.450000000000003</c:v>
                </c:pt>
                <c:pt idx="12">
                  <c:v>40.53</c:v>
                </c:pt>
                <c:pt idx="13">
                  <c:v>40.57</c:v>
                </c:pt>
                <c:pt idx="14">
                  <c:v>40.69</c:v>
                </c:pt>
                <c:pt idx="15">
                  <c:v>40.659999999999997</c:v>
                </c:pt>
                <c:pt idx="16" formatCode="General">
                  <c:v>40.659999999999997</c:v>
                </c:pt>
                <c:pt idx="17">
                  <c:v>40.6</c:v>
                </c:pt>
                <c:pt idx="18">
                  <c:v>40.58</c:v>
                </c:pt>
                <c:pt idx="19">
                  <c:v>40.68</c:v>
                </c:pt>
                <c:pt idx="20">
                  <c:v>40.54</c:v>
                </c:pt>
                <c:pt idx="21">
                  <c:v>40.549999999999997</c:v>
                </c:pt>
                <c:pt idx="22">
                  <c:v>40.57</c:v>
                </c:pt>
                <c:pt idx="23">
                  <c:v>40.729999999999997</c:v>
                </c:pt>
                <c:pt idx="24">
                  <c:v>40.68</c:v>
                </c:pt>
                <c:pt idx="25">
                  <c:v>40.409999999999997</c:v>
                </c:pt>
                <c:pt idx="26">
                  <c:v>40.6</c:v>
                </c:pt>
                <c:pt idx="27">
                  <c:v>40.46</c:v>
                </c:pt>
                <c:pt idx="28">
                  <c:v>41.08</c:v>
                </c:pt>
                <c:pt idx="29">
                  <c:v>40.49</c:v>
                </c:pt>
                <c:pt idx="30">
                  <c:v>40.56</c:v>
                </c:pt>
                <c:pt idx="31">
                  <c:v>40.479999999999997</c:v>
                </c:pt>
                <c:pt idx="32">
                  <c:v>40.47</c:v>
                </c:pt>
                <c:pt idx="33">
                  <c:v>40.4</c:v>
                </c:pt>
                <c:pt idx="34">
                  <c:v>40.43</c:v>
                </c:pt>
                <c:pt idx="35">
                  <c:v>40.94</c:v>
                </c:pt>
                <c:pt idx="36">
                  <c:v>40.75</c:v>
                </c:pt>
                <c:pt idx="37">
                  <c:v>41.09</c:v>
                </c:pt>
                <c:pt idx="38">
                  <c:v>40.71</c:v>
                </c:pt>
                <c:pt idx="39">
                  <c:v>40.68</c:v>
                </c:pt>
                <c:pt idx="40">
                  <c:v>40.56</c:v>
                </c:pt>
                <c:pt idx="41">
                  <c:v>40.54</c:v>
                </c:pt>
                <c:pt idx="42">
                  <c:v>40.72</c:v>
                </c:pt>
                <c:pt idx="43">
                  <c:v>40.53</c:v>
                </c:pt>
                <c:pt idx="44">
                  <c:v>40.630000000000003</c:v>
                </c:pt>
                <c:pt idx="45">
                  <c:v>40.619999999999997</c:v>
                </c:pt>
                <c:pt idx="46">
                  <c:v>40.9</c:v>
                </c:pt>
                <c:pt idx="47">
                  <c:v>40.64</c:v>
                </c:pt>
                <c:pt idx="48">
                  <c:v>40.54</c:v>
                </c:pt>
                <c:pt idx="49">
                  <c:v>40.58</c:v>
                </c:pt>
                <c:pt idx="50">
                  <c:v>40.770000000000003</c:v>
                </c:pt>
                <c:pt idx="51">
                  <c:v>40.68</c:v>
                </c:pt>
                <c:pt idx="52">
                  <c:v>40.659999999999997</c:v>
                </c:pt>
                <c:pt idx="53">
                  <c:v>40.61</c:v>
                </c:pt>
                <c:pt idx="54">
                  <c:v>40.92</c:v>
                </c:pt>
                <c:pt idx="55">
                  <c:v>40.520000000000003</c:v>
                </c:pt>
                <c:pt idx="56">
                  <c:v>40.770000000000003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Mesnyki!$J$26</c:f>
              <c:strCache>
                <c:ptCount val="1"/>
                <c:pt idx="0">
                  <c:v>Наум</c:v>
                </c:pt>
              </c:strCache>
            </c:strRef>
          </c:tx>
          <c:marker>
            <c:symbol val="none"/>
          </c:marker>
          <c:cat>
            <c:numRef>
              <c:f>Mesnyki!$A$27:$A$87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Mesnyki!$J$27:$J$87</c:f>
              <c:numCache>
                <c:formatCode>0.00</c:formatCode>
                <c:ptCount val="61"/>
                <c:pt idx="0">
                  <c:v>40.94</c:v>
                </c:pt>
                <c:pt idx="1">
                  <c:v>40.79</c:v>
                </c:pt>
                <c:pt idx="2">
                  <c:v>40.71</c:v>
                </c:pt>
                <c:pt idx="3">
                  <c:v>40.69</c:v>
                </c:pt>
                <c:pt idx="4">
                  <c:v>40.61</c:v>
                </c:pt>
                <c:pt idx="5">
                  <c:v>40.49</c:v>
                </c:pt>
                <c:pt idx="6">
                  <c:v>40.58</c:v>
                </c:pt>
                <c:pt idx="7">
                  <c:v>40.659999999999997</c:v>
                </c:pt>
                <c:pt idx="8">
                  <c:v>40.68</c:v>
                </c:pt>
                <c:pt idx="9">
                  <c:v>40.67</c:v>
                </c:pt>
                <c:pt idx="10">
                  <c:v>40.479999999999997</c:v>
                </c:pt>
                <c:pt idx="11">
                  <c:v>40.56</c:v>
                </c:pt>
                <c:pt idx="12">
                  <c:v>40.590000000000003</c:v>
                </c:pt>
                <c:pt idx="13">
                  <c:v>40.49</c:v>
                </c:pt>
                <c:pt idx="14">
                  <c:v>40.74</c:v>
                </c:pt>
                <c:pt idx="15">
                  <c:v>40.409999999999997</c:v>
                </c:pt>
                <c:pt idx="16">
                  <c:v>40.909999999999997</c:v>
                </c:pt>
                <c:pt idx="17">
                  <c:v>40.770000000000003</c:v>
                </c:pt>
                <c:pt idx="18">
                  <c:v>40.68</c:v>
                </c:pt>
                <c:pt idx="19">
                  <c:v>41.19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Mesnyki!$K$26</c:f>
              <c:strCache>
                <c:ptCount val="1"/>
                <c:pt idx="0">
                  <c:v>Звягин Гриша</c:v>
                </c:pt>
              </c:strCache>
            </c:strRef>
          </c:tx>
          <c:marker>
            <c:symbol val="none"/>
          </c:marker>
          <c:cat>
            <c:numRef>
              <c:f>Mesnyki!$A$27:$A$87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Mesnyki!$K$27:$K$87</c:f>
              <c:numCache>
                <c:formatCode>0.00</c:formatCode>
                <c:ptCount val="61"/>
                <c:pt idx="0">
                  <c:v>41.36</c:v>
                </c:pt>
                <c:pt idx="1">
                  <c:v>41.17</c:v>
                </c:pt>
                <c:pt idx="2">
                  <c:v>40.97</c:v>
                </c:pt>
                <c:pt idx="3">
                  <c:v>41.02</c:v>
                </c:pt>
                <c:pt idx="4">
                  <c:v>40.82</c:v>
                </c:pt>
                <c:pt idx="5">
                  <c:v>40.78</c:v>
                </c:pt>
                <c:pt idx="6">
                  <c:v>40.92</c:v>
                </c:pt>
                <c:pt idx="7">
                  <c:v>40.880000000000003</c:v>
                </c:pt>
                <c:pt idx="8">
                  <c:v>40.75</c:v>
                </c:pt>
                <c:pt idx="9">
                  <c:v>40.909999999999997</c:v>
                </c:pt>
                <c:pt idx="10">
                  <c:v>40.85</c:v>
                </c:pt>
                <c:pt idx="11">
                  <c:v>40.799999999999997</c:v>
                </c:pt>
                <c:pt idx="12">
                  <c:v>40.71</c:v>
                </c:pt>
                <c:pt idx="13">
                  <c:v>40.65</c:v>
                </c:pt>
                <c:pt idx="14">
                  <c:v>40.68</c:v>
                </c:pt>
                <c:pt idx="15">
                  <c:v>40.75</c:v>
                </c:pt>
                <c:pt idx="16">
                  <c:v>40.64</c:v>
                </c:pt>
                <c:pt idx="17">
                  <c:v>40.83</c:v>
                </c:pt>
                <c:pt idx="18">
                  <c:v>41.01</c:v>
                </c:pt>
                <c:pt idx="19">
                  <c:v>40.71</c:v>
                </c:pt>
                <c:pt idx="20">
                  <c:v>40.94</c:v>
                </c:pt>
                <c:pt idx="21">
                  <c:v>40.770000000000003</c:v>
                </c:pt>
                <c:pt idx="22">
                  <c:v>41.38</c:v>
                </c:pt>
                <c:pt idx="23">
                  <c:v>40.93</c:v>
                </c:pt>
                <c:pt idx="24">
                  <c:v>40.619999999999997</c:v>
                </c:pt>
                <c:pt idx="25">
                  <c:v>40.799999999999997</c:v>
                </c:pt>
                <c:pt idx="26">
                  <c:v>40.840000000000003</c:v>
                </c:pt>
                <c:pt idx="27">
                  <c:v>40.770000000000003</c:v>
                </c:pt>
                <c:pt idx="28">
                  <c:v>40.57</c:v>
                </c:pt>
                <c:pt idx="29">
                  <c:v>40.479999999999997</c:v>
                </c:pt>
                <c:pt idx="30">
                  <c:v>40.619999999999997</c:v>
                </c:pt>
                <c:pt idx="31">
                  <c:v>40.659999999999997</c:v>
                </c:pt>
                <c:pt idx="32">
                  <c:v>40.79</c:v>
                </c:pt>
                <c:pt idx="33">
                  <c:v>40.659999999999997</c:v>
                </c:pt>
                <c:pt idx="34">
                  <c:v>40.72</c:v>
                </c:pt>
                <c:pt idx="35">
                  <c:v>40.64</c:v>
                </c:pt>
                <c:pt idx="36">
                  <c:v>40.57</c:v>
                </c:pt>
                <c:pt idx="37">
                  <c:v>40.5</c:v>
                </c:pt>
                <c:pt idx="38">
                  <c:v>40.6</c:v>
                </c:pt>
                <c:pt idx="39">
                  <c:v>40.78</c:v>
                </c:pt>
                <c:pt idx="40">
                  <c:v>40.79</c:v>
                </c:pt>
                <c:pt idx="41">
                  <c:v>40.729999999999997</c:v>
                </c:pt>
                <c:pt idx="42">
                  <c:v>40.71</c:v>
                </c:pt>
                <c:pt idx="43">
                  <c:v>41.19</c:v>
                </c:pt>
                <c:pt idx="44">
                  <c:v>41.22</c:v>
                </c:pt>
                <c:pt idx="45">
                  <c:v>41.11</c:v>
                </c:pt>
                <c:pt idx="46">
                  <c:v>41.31</c:v>
                </c:pt>
                <c:pt idx="47">
                  <c:v>41.27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Mesnyki!$L$26</c:f>
              <c:strCache>
                <c:ptCount val="1"/>
                <c:pt idx="0">
                  <c:v>Звягин Гриша</c:v>
                </c:pt>
              </c:strCache>
            </c:strRef>
          </c:tx>
          <c:marker>
            <c:symbol val="none"/>
          </c:marker>
          <c:cat>
            <c:numRef>
              <c:f>Mesnyki!$A$27:$A$87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Mesnyki!$L$27:$L$87</c:f>
              <c:numCache>
                <c:formatCode>0.00</c:formatCode>
                <c:ptCount val="61"/>
                <c:pt idx="0">
                  <c:v>41.29</c:v>
                </c:pt>
                <c:pt idx="1">
                  <c:v>40.99</c:v>
                </c:pt>
                <c:pt idx="2">
                  <c:v>42.37</c:v>
                </c:pt>
                <c:pt idx="3">
                  <c:v>40.82</c:v>
                </c:pt>
                <c:pt idx="4">
                  <c:v>41.52</c:v>
                </c:pt>
                <c:pt idx="5">
                  <c:v>40.75</c:v>
                </c:pt>
                <c:pt idx="6">
                  <c:v>40.79</c:v>
                </c:pt>
                <c:pt idx="7">
                  <c:v>40.950000000000003</c:v>
                </c:pt>
                <c:pt idx="8">
                  <c:v>40.94</c:v>
                </c:pt>
                <c:pt idx="9">
                  <c:v>41.03</c:v>
                </c:pt>
                <c:pt idx="10">
                  <c:v>41.17</c:v>
                </c:pt>
                <c:pt idx="11">
                  <c:v>40.799999999999997</c:v>
                </c:pt>
                <c:pt idx="12">
                  <c:v>40.76</c:v>
                </c:pt>
                <c:pt idx="13">
                  <c:v>40.729999999999997</c:v>
                </c:pt>
                <c:pt idx="14">
                  <c:v>40.659999999999997</c:v>
                </c:pt>
                <c:pt idx="15">
                  <c:v>40.770000000000003</c:v>
                </c:pt>
                <c:pt idx="16">
                  <c:v>40.85</c:v>
                </c:pt>
                <c:pt idx="17">
                  <c:v>40.9</c:v>
                </c:pt>
                <c:pt idx="18">
                  <c:v>40.79</c:v>
                </c:pt>
                <c:pt idx="19">
                  <c:v>41.44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Mesnyki!$M$26</c:f>
              <c:strCache>
                <c:ptCount val="1"/>
                <c:pt idx="0">
                  <c:v>Наум</c:v>
                </c:pt>
              </c:strCache>
            </c:strRef>
          </c:tx>
          <c:marker>
            <c:symbol val="none"/>
          </c:marker>
          <c:cat>
            <c:numRef>
              <c:f>Mesnyki!$A$27:$A$87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Mesnyki!$M$27:$M$87</c:f>
              <c:numCache>
                <c:formatCode>0.00</c:formatCode>
                <c:ptCount val="61"/>
                <c:pt idx="0">
                  <c:v>41.18</c:v>
                </c:pt>
                <c:pt idx="1">
                  <c:v>40.9</c:v>
                </c:pt>
                <c:pt idx="2">
                  <c:v>40.869999999999997</c:v>
                </c:pt>
                <c:pt idx="3">
                  <c:v>40.56</c:v>
                </c:pt>
                <c:pt idx="4">
                  <c:v>40.79</c:v>
                </c:pt>
                <c:pt idx="5">
                  <c:v>40.700000000000003</c:v>
                </c:pt>
                <c:pt idx="6">
                  <c:v>40.619999999999997</c:v>
                </c:pt>
                <c:pt idx="7">
                  <c:v>40.56</c:v>
                </c:pt>
                <c:pt idx="8">
                  <c:v>40.68</c:v>
                </c:pt>
                <c:pt idx="9">
                  <c:v>40.619999999999997</c:v>
                </c:pt>
                <c:pt idx="10">
                  <c:v>40.65</c:v>
                </c:pt>
                <c:pt idx="11">
                  <c:v>40.520000000000003</c:v>
                </c:pt>
                <c:pt idx="12">
                  <c:v>40.75</c:v>
                </c:pt>
                <c:pt idx="13">
                  <c:v>40.86</c:v>
                </c:pt>
                <c:pt idx="14">
                  <c:v>40.479999999999997</c:v>
                </c:pt>
                <c:pt idx="15">
                  <c:v>40.6</c:v>
                </c:pt>
                <c:pt idx="16">
                  <c:v>40.36</c:v>
                </c:pt>
                <c:pt idx="17">
                  <c:v>40.5</c:v>
                </c:pt>
                <c:pt idx="18">
                  <c:v>40.6</c:v>
                </c:pt>
                <c:pt idx="19">
                  <c:v>40.53</c:v>
                </c:pt>
                <c:pt idx="20">
                  <c:v>40.450000000000003</c:v>
                </c:pt>
                <c:pt idx="21">
                  <c:v>40.56</c:v>
                </c:pt>
                <c:pt idx="22">
                  <c:v>40.42</c:v>
                </c:pt>
                <c:pt idx="23">
                  <c:v>40.32</c:v>
                </c:pt>
                <c:pt idx="24">
                  <c:v>40.71</c:v>
                </c:pt>
                <c:pt idx="25">
                  <c:v>40.81</c:v>
                </c:pt>
                <c:pt idx="26">
                  <c:v>40.450000000000003</c:v>
                </c:pt>
                <c:pt idx="27">
                  <c:v>40.57</c:v>
                </c:pt>
                <c:pt idx="28">
                  <c:v>40.39</c:v>
                </c:pt>
                <c:pt idx="29">
                  <c:v>40.4</c:v>
                </c:pt>
                <c:pt idx="30">
                  <c:v>40.78</c:v>
                </c:pt>
                <c:pt idx="31">
                  <c:v>40.61</c:v>
                </c:pt>
                <c:pt idx="32">
                  <c:v>40.58</c:v>
                </c:pt>
                <c:pt idx="33">
                  <c:v>40.61</c:v>
                </c:pt>
                <c:pt idx="34">
                  <c:v>41.02</c:v>
                </c:pt>
                <c:pt idx="35">
                  <c:v>40.46</c:v>
                </c:pt>
                <c:pt idx="36">
                  <c:v>40.49</c:v>
                </c:pt>
                <c:pt idx="37">
                  <c:v>40.340000000000003</c:v>
                </c:pt>
                <c:pt idx="38">
                  <c:v>40.57</c:v>
                </c:pt>
                <c:pt idx="39">
                  <c:v>40.65</c:v>
                </c:pt>
                <c:pt idx="40">
                  <c:v>40.799999999999997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027456"/>
        <c:axId val="63176704"/>
      </c:lineChart>
      <c:catAx>
        <c:axId val="63027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3176704"/>
        <c:crosses val="autoZero"/>
        <c:auto val="1"/>
        <c:lblAlgn val="ctr"/>
        <c:lblOffset val="100"/>
        <c:noMultiLvlLbl val="0"/>
      </c:catAx>
      <c:valAx>
        <c:axId val="63176704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302745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MST!$B$26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MST!$A$27:$A$89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MST!$B$27:$B$89</c:f>
              <c:numCache>
                <c:formatCode>0.00</c:formatCode>
                <c:ptCount val="63"/>
                <c:pt idx="0">
                  <c:v>44.06</c:v>
                </c:pt>
                <c:pt idx="1">
                  <c:v>42.18</c:v>
                </c:pt>
                <c:pt idx="2">
                  <c:v>41.38</c:v>
                </c:pt>
                <c:pt idx="3">
                  <c:v>40.950000000000003</c:v>
                </c:pt>
                <c:pt idx="4">
                  <c:v>40.909999999999997</c:v>
                </c:pt>
                <c:pt idx="5">
                  <c:v>40.840000000000003</c:v>
                </c:pt>
                <c:pt idx="6">
                  <c:v>41.73</c:v>
                </c:pt>
                <c:pt idx="7">
                  <c:v>40.950000000000003</c:v>
                </c:pt>
                <c:pt idx="8">
                  <c:v>41.04</c:v>
                </c:pt>
                <c:pt idx="9">
                  <c:v>41.08</c:v>
                </c:pt>
                <c:pt idx="10">
                  <c:v>40.770000000000003</c:v>
                </c:pt>
                <c:pt idx="11">
                  <c:v>40.659999999999997</c:v>
                </c:pt>
                <c:pt idx="12">
                  <c:v>40.76</c:v>
                </c:pt>
                <c:pt idx="13">
                  <c:v>40.619999999999997</c:v>
                </c:pt>
                <c:pt idx="14">
                  <c:v>40.64</c:v>
                </c:pt>
                <c:pt idx="15">
                  <c:v>40.659999999999997</c:v>
                </c:pt>
                <c:pt idx="16">
                  <c:v>41.35</c:v>
                </c:pt>
                <c:pt idx="17">
                  <c:v>40.67</c:v>
                </c:pt>
                <c:pt idx="18">
                  <c:v>40.840000000000003</c:v>
                </c:pt>
                <c:pt idx="19">
                  <c:v>40.81</c:v>
                </c:pt>
                <c:pt idx="20">
                  <c:v>40.799999999999997</c:v>
                </c:pt>
                <c:pt idx="21">
                  <c:v>40.68</c:v>
                </c:pt>
                <c:pt idx="22">
                  <c:v>40.869999999999997</c:v>
                </c:pt>
                <c:pt idx="23">
                  <c:v>40.78</c:v>
                </c:pt>
                <c:pt idx="24">
                  <c:v>40.78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MST!$C$26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MST!$A$27:$A$89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MST!$C$27:$C$89</c:f>
              <c:numCache>
                <c:formatCode>0.00</c:formatCode>
                <c:ptCount val="63"/>
                <c:pt idx="0">
                  <c:v>40.99</c:v>
                </c:pt>
                <c:pt idx="1">
                  <c:v>40.86</c:v>
                </c:pt>
                <c:pt idx="2">
                  <c:v>40.89</c:v>
                </c:pt>
                <c:pt idx="3">
                  <c:v>40.65</c:v>
                </c:pt>
                <c:pt idx="4">
                  <c:v>40.72</c:v>
                </c:pt>
                <c:pt idx="5">
                  <c:v>40.770000000000003</c:v>
                </c:pt>
                <c:pt idx="6">
                  <c:v>41.03</c:v>
                </c:pt>
                <c:pt idx="7">
                  <c:v>40.64</c:v>
                </c:pt>
                <c:pt idx="8">
                  <c:v>40.659999999999997</c:v>
                </c:pt>
                <c:pt idx="9">
                  <c:v>40.67</c:v>
                </c:pt>
                <c:pt idx="10">
                  <c:v>40.64</c:v>
                </c:pt>
                <c:pt idx="11">
                  <c:v>40.68</c:v>
                </c:pt>
                <c:pt idx="12">
                  <c:v>40.75</c:v>
                </c:pt>
                <c:pt idx="13">
                  <c:v>40.729999999999997</c:v>
                </c:pt>
                <c:pt idx="14">
                  <c:v>40.700000000000003</c:v>
                </c:pt>
                <c:pt idx="15">
                  <c:v>40.75</c:v>
                </c:pt>
                <c:pt idx="16">
                  <c:v>40.700000000000003</c:v>
                </c:pt>
                <c:pt idx="17">
                  <c:v>40.729999999999997</c:v>
                </c:pt>
                <c:pt idx="18">
                  <c:v>40.700000000000003</c:v>
                </c:pt>
                <c:pt idx="19">
                  <c:v>40.83</c:v>
                </c:pt>
                <c:pt idx="20">
                  <c:v>40.79</c:v>
                </c:pt>
                <c:pt idx="21">
                  <c:v>40.729999999999997</c:v>
                </c:pt>
                <c:pt idx="22">
                  <c:v>40.71</c:v>
                </c:pt>
                <c:pt idx="23">
                  <c:v>40.65</c:v>
                </c:pt>
                <c:pt idx="24">
                  <c:v>40.81</c:v>
                </c:pt>
                <c:pt idx="25">
                  <c:v>40.69</c:v>
                </c:pt>
                <c:pt idx="26">
                  <c:v>40.729999999999997</c:v>
                </c:pt>
                <c:pt idx="27">
                  <c:v>40.64</c:v>
                </c:pt>
                <c:pt idx="28">
                  <c:v>40.57</c:v>
                </c:pt>
                <c:pt idx="29">
                  <c:v>40.6</c:v>
                </c:pt>
                <c:pt idx="30">
                  <c:v>40.700000000000003</c:v>
                </c:pt>
                <c:pt idx="31">
                  <c:v>40.82</c:v>
                </c:pt>
                <c:pt idx="32">
                  <c:v>40.65</c:v>
                </c:pt>
                <c:pt idx="33">
                  <c:v>41.1</c:v>
                </c:pt>
                <c:pt idx="34">
                  <c:v>40.85</c:v>
                </c:pt>
                <c:pt idx="35">
                  <c:v>40.72</c:v>
                </c:pt>
                <c:pt idx="36">
                  <c:v>40.75</c:v>
                </c:pt>
                <c:pt idx="37">
                  <c:v>40.79</c:v>
                </c:pt>
                <c:pt idx="38">
                  <c:v>41.03</c:v>
                </c:pt>
                <c:pt idx="39">
                  <c:v>40.93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MST!$D$26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MST!$A$27:$A$89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MST!$D$27:$D$89</c:f>
              <c:numCache>
                <c:formatCode>0.00</c:formatCode>
                <c:ptCount val="63"/>
                <c:pt idx="0">
                  <c:v>41.97</c:v>
                </c:pt>
                <c:pt idx="1">
                  <c:v>41.66</c:v>
                </c:pt>
                <c:pt idx="2">
                  <c:v>41.36</c:v>
                </c:pt>
                <c:pt idx="3">
                  <c:v>41.29</c:v>
                </c:pt>
                <c:pt idx="4">
                  <c:v>41.09</c:v>
                </c:pt>
                <c:pt idx="5">
                  <c:v>40.86</c:v>
                </c:pt>
                <c:pt idx="6">
                  <c:v>40.92</c:v>
                </c:pt>
                <c:pt idx="7">
                  <c:v>40.799999999999997</c:v>
                </c:pt>
                <c:pt idx="8">
                  <c:v>40.74</c:v>
                </c:pt>
                <c:pt idx="9">
                  <c:v>40.74</c:v>
                </c:pt>
                <c:pt idx="10">
                  <c:v>40.79</c:v>
                </c:pt>
                <c:pt idx="11">
                  <c:v>40.83</c:v>
                </c:pt>
                <c:pt idx="12">
                  <c:v>40.71</c:v>
                </c:pt>
                <c:pt idx="13">
                  <c:v>40.64</c:v>
                </c:pt>
                <c:pt idx="14">
                  <c:v>40.869999999999997</c:v>
                </c:pt>
                <c:pt idx="15">
                  <c:v>40.6</c:v>
                </c:pt>
                <c:pt idx="16">
                  <c:v>40.549999999999997</c:v>
                </c:pt>
                <c:pt idx="17">
                  <c:v>40.79</c:v>
                </c:pt>
                <c:pt idx="18">
                  <c:v>40.83</c:v>
                </c:pt>
                <c:pt idx="19">
                  <c:v>40.92</c:v>
                </c:pt>
                <c:pt idx="20">
                  <c:v>40.6</c:v>
                </c:pt>
                <c:pt idx="21">
                  <c:v>40.75</c:v>
                </c:pt>
                <c:pt idx="22">
                  <c:v>40.729999999999997</c:v>
                </c:pt>
                <c:pt idx="23">
                  <c:v>40.630000000000003</c:v>
                </c:pt>
                <c:pt idx="24">
                  <c:v>40.82</c:v>
                </c:pt>
                <c:pt idx="25">
                  <c:v>40.659999999999997</c:v>
                </c:pt>
                <c:pt idx="26">
                  <c:v>40.61</c:v>
                </c:pt>
                <c:pt idx="27">
                  <c:v>40.659999999999997</c:v>
                </c:pt>
                <c:pt idx="28">
                  <c:v>40.69</c:v>
                </c:pt>
                <c:pt idx="29">
                  <c:v>40.770000000000003</c:v>
                </c:pt>
                <c:pt idx="30">
                  <c:v>40.96</c:v>
                </c:pt>
                <c:pt idx="31">
                  <c:v>40.770000000000003</c:v>
                </c:pt>
                <c:pt idx="32">
                  <c:v>40.700000000000003</c:v>
                </c:pt>
                <c:pt idx="33">
                  <c:v>40.69</c:v>
                </c:pt>
                <c:pt idx="34">
                  <c:v>40.82</c:v>
                </c:pt>
                <c:pt idx="35">
                  <c:v>40.81</c:v>
                </c:pt>
                <c:pt idx="36">
                  <c:v>40.76</c:v>
                </c:pt>
                <c:pt idx="37">
                  <c:v>40.770000000000003</c:v>
                </c:pt>
                <c:pt idx="38">
                  <c:v>40.85</c:v>
                </c:pt>
                <c:pt idx="39">
                  <c:v>40.83</c:v>
                </c:pt>
                <c:pt idx="40">
                  <c:v>40.729999999999997</c:v>
                </c:pt>
                <c:pt idx="41">
                  <c:v>40.92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MST!$E$26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MST!$A$27:$A$89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MST!$E$27:$E$89</c:f>
              <c:numCache>
                <c:formatCode>0.00</c:formatCode>
                <c:ptCount val="63"/>
                <c:pt idx="0">
                  <c:v>41.11</c:v>
                </c:pt>
                <c:pt idx="1">
                  <c:v>41.02</c:v>
                </c:pt>
                <c:pt idx="2">
                  <c:v>40.61</c:v>
                </c:pt>
                <c:pt idx="3">
                  <c:v>40.619999999999997</c:v>
                </c:pt>
                <c:pt idx="4">
                  <c:v>40.630000000000003</c:v>
                </c:pt>
                <c:pt idx="5">
                  <c:v>40.86</c:v>
                </c:pt>
                <c:pt idx="6">
                  <c:v>40.93</c:v>
                </c:pt>
                <c:pt idx="7">
                  <c:v>40.94</c:v>
                </c:pt>
                <c:pt idx="8">
                  <c:v>40.47</c:v>
                </c:pt>
                <c:pt idx="9">
                  <c:v>40.57</c:v>
                </c:pt>
                <c:pt idx="10">
                  <c:v>40.479999999999997</c:v>
                </c:pt>
                <c:pt idx="11">
                  <c:v>40.97</c:v>
                </c:pt>
                <c:pt idx="12">
                  <c:v>40.6</c:v>
                </c:pt>
                <c:pt idx="13">
                  <c:v>40.49</c:v>
                </c:pt>
                <c:pt idx="14">
                  <c:v>40.46</c:v>
                </c:pt>
                <c:pt idx="15">
                  <c:v>40.47</c:v>
                </c:pt>
                <c:pt idx="16">
                  <c:v>40.51</c:v>
                </c:pt>
                <c:pt idx="17">
                  <c:v>40.36</c:v>
                </c:pt>
                <c:pt idx="18">
                  <c:v>40.56</c:v>
                </c:pt>
                <c:pt idx="19">
                  <c:v>40.380000000000003</c:v>
                </c:pt>
                <c:pt idx="20">
                  <c:v>40.57</c:v>
                </c:pt>
                <c:pt idx="21">
                  <c:v>41.36</c:v>
                </c:pt>
                <c:pt idx="22">
                  <c:v>40.57</c:v>
                </c:pt>
                <c:pt idx="23">
                  <c:v>41.24</c:v>
                </c:pt>
                <c:pt idx="24">
                  <c:v>41.17</c:v>
                </c:pt>
                <c:pt idx="25">
                  <c:v>40.53</c:v>
                </c:pt>
                <c:pt idx="26">
                  <c:v>40.75</c:v>
                </c:pt>
                <c:pt idx="27">
                  <c:v>41.06</c:v>
                </c:pt>
                <c:pt idx="28">
                  <c:v>40.770000000000003</c:v>
                </c:pt>
                <c:pt idx="29">
                  <c:v>40.549999999999997</c:v>
                </c:pt>
                <c:pt idx="30">
                  <c:v>41.1</c:v>
                </c:pt>
                <c:pt idx="31">
                  <c:v>40.869999999999997</c:v>
                </c:pt>
                <c:pt idx="32">
                  <c:v>40.57</c:v>
                </c:pt>
                <c:pt idx="33">
                  <c:v>41.3</c:v>
                </c:pt>
                <c:pt idx="34">
                  <c:v>40.659999999999997</c:v>
                </c:pt>
                <c:pt idx="35">
                  <c:v>40.51</c:v>
                </c:pt>
                <c:pt idx="36">
                  <c:v>40.98</c:v>
                </c:pt>
                <c:pt idx="37">
                  <c:v>40.57</c:v>
                </c:pt>
                <c:pt idx="38">
                  <c:v>41.96</c:v>
                </c:pt>
                <c:pt idx="39">
                  <c:v>40.98</c:v>
                </c:pt>
                <c:pt idx="40">
                  <c:v>40.65</c:v>
                </c:pt>
                <c:pt idx="41">
                  <c:v>40.44</c:v>
                </c:pt>
                <c:pt idx="42">
                  <c:v>40.479999999999997</c:v>
                </c:pt>
                <c:pt idx="43">
                  <c:v>40.520000000000003</c:v>
                </c:pt>
                <c:pt idx="44">
                  <c:v>40.520000000000003</c:v>
                </c:pt>
                <c:pt idx="45">
                  <c:v>40.47</c:v>
                </c:pt>
                <c:pt idx="46">
                  <c:v>40.57</c:v>
                </c:pt>
                <c:pt idx="47">
                  <c:v>40.53</c:v>
                </c:pt>
                <c:pt idx="48">
                  <c:v>40.549999999999997</c:v>
                </c:pt>
                <c:pt idx="49">
                  <c:v>41.01</c:v>
                </c:pt>
                <c:pt idx="50">
                  <c:v>40.479999999999997</c:v>
                </c:pt>
                <c:pt idx="51">
                  <c:v>40.380000000000003</c:v>
                </c:pt>
                <c:pt idx="52">
                  <c:v>40.58</c:v>
                </c:pt>
                <c:pt idx="53">
                  <c:v>40.659999999999997</c:v>
                </c:pt>
                <c:pt idx="54">
                  <c:v>40.549999999999997</c:v>
                </c:pt>
                <c:pt idx="55">
                  <c:v>40.57</c:v>
                </c:pt>
                <c:pt idx="56">
                  <c:v>40.44</c:v>
                </c:pt>
                <c:pt idx="57">
                  <c:v>40.44</c:v>
                </c:pt>
                <c:pt idx="58">
                  <c:v>40.479999999999997</c:v>
                </c:pt>
                <c:pt idx="59">
                  <c:v>40.4</c:v>
                </c:pt>
                <c:pt idx="60">
                  <c:v>40.46</c:v>
                </c:pt>
                <c:pt idx="61" formatCode="General">
                  <c:v>40.840000000000003</c:v>
                </c:pt>
                <c:pt idx="62" formatCode="General">
                  <c:v>40.78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MST!$F$26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MST!$A$27:$A$89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MST!$F$27:$F$89</c:f>
              <c:numCache>
                <c:formatCode>0.00</c:formatCode>
                <c:ptCount val="63"/>
                <c:pt idx="0">
                  <c:v>41.89</c:v>
                </c:pt>
                <c:pt idx="1">
                  <c:v>41.13</c:v>
                </c:pt>
                <c:pt idx="2">
                  <c:v>41.08</c:v>
                </c:pt>
                <c:pt idx="3">
                  <c:v>40.909999999999997</c:v>
                </c:pt>
                <c:pt idx="4">
                  <c:v>40.950000000000003</c:v>
                </c:pt>
                <c:pt idx="5">
                  <c:v>40.909999999999997</c:v>
                </c:pt>
                <c:pt idx="6">
                  <c:v>41.02</c:v>
                </c:pt>
                <c:pt idx="7">
                  <c:v>40.97</c:v>
                </c:pt>
                <c:pt idx="8">
                  <c:v>41.18</c:v>
                </c:pt>
                <c:pt idx="9">
                  <c:v>40.93</c:v>
                </c:pt>
                <c:pt idx="10">
                  <c:v>41.1</c:v>
                </c:pt>
                <c:pt idx="11">
                  <c:v>41.14</c:v>
                </c:pt>
                <c:pt idx="12">
                  <c:v>40.97</c:v>
                </c:pt>
                <c:pt idx="13">
                  <c:v>41.03</c:v>
                </c:pt>
                <c:pt idx="14">
                  <c:v>40.770000000000003</c:v>
                </c:pt>
                <c:pt idx="15">
                  <c:v>40.86</c:v>
                </c:pt>
                <c:pt idx="16">
                  <c:v>40.799999999999997</c:v>
                </c:pt>
                <c:pt idx="17">
                  <c:v>40.99</c:v>
                </c:pt>
                <c:pt idx="18">
                  <c:v>40.89</c:v>
                </c:pt>
                <c:pt idx="19">
                  <c:v>40.770000000000003</c:v>
                </c:pt>
                <c:pt idx="20">
                  <c:v>40.78</c:v>
                </c:pt>
                <c:pt idx="21">
                  <c:v>42.28</c:v>
                </c:pt>
                <c:pt idx="22">
                  <c:v>41.13</c:v>
                </c:pt>
                <c:pt idx="23">
                  <c:v>41.11</c:v>
                </c:pt>
                <c:pt idx="24">
                  <c:v>40.799999999999997</c:v>
                </c:pt>
                <c:pt idx="25">
                  <c:v>40.89</c:v>
                </c:pt>
                <c:pt idx="26">
                  <c:v>41.04</c:v>
                </c:pt>
                <c:pt idx="27">
                  <c:v>41.05</c:v>
                </c:pt>
                <c:pt idx="28">
                  <c:v>40.93</c:v>
                </c:pt>
                <c:pt idx="29">
                  <c:v>40.909999999999997</c:v>
                </c:pt>
                <c:pt idx="30">
                  <c:v>40.69</c:v>
                </c:pt>
                <c:pt idx="31">
                  <c:v>40.75</c:v>
                </c:pt>
                <c:pt idx="32">
                  <c:v>41</c:v>
                </c:pt>
                <c:pt idx="33">
                  <c:v>40.83</c:v>
                </c:pt>
                <c:pt idx="34">
                  <c:v>40.94</c:v>
                </c:pt>
                <c:pt idx="35">
                  <c:v>41.13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MST!$G$26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MST!$A$27:$A$89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MST!$G$27:$G$89</c:f>
              <c:numCache>
                <c:formatCode>0.00</c:formatCode>
                <c:ptCount val="63"/>
                <c:pt idx="0">
                  <c:v>41.61</c:v>
                </c:pt>
                <c:pt idx="1">
                  <c:v>41.41</c:v>
                </c:pt>
                <c:pt idx="2">
                  <c:v>41.11</c:v>
                </c:pt>
                <c:pt idx="3">
                  <c:v>41.13</c:v>
                </c:pt>
                <c:pt idx="4">
                  <c:v>41</c:v>
                </c:pt>
                <c:pt idx="5">
                  <c:v>40.68</c:v>
                </c:pt>
                <c:pt idx="6">
                  <c:v>40.770000000000003</c:v>
                </c:pt>
                <c:pt idx="7">
                  <c:v>40.79</c:v>
                </c:pt>
                <c:pt idx="8">
                  <c:v>40.71</c:v>
                </c:pt>
                <c:pt idx="9">
                  <c:v>40.630000000000003</c:v>
                </c:pt>
                <c:pt idx="10">
                  <c:v>40.79</c:v>
                </c:pt>
                <c:pt idx="11">
                  <c:v>40.69</c:v>
                </c:pt>
                <c:pt idx="12">
                  <c:v>40.68</c:v>
                </c:pt>
                <c:pt idx="13">
                  <c:v>40.65</c:v>
                </c:pt>
                <c:pt idx="14">
                  <c:v>40.76</c:v>
                </c:pt>
                <c:pt idx="15">
                  <c:v>40.68</c:v>
                </c:pt>
                <c:pt idx="16">
                  <c:v>40.729999999999997</c:v>
                </c:pt>
                <c:pt idx="17">
                  <c:v>40.590000000000003</c:v>
                </c:pt>
                <c:pt idx="18">
                  <c:v>40.69</c:v>
                </c:pt>
                <c:pt idx="19">
                  <c:v>40.76</c:v>
                </c:pt>
                <c:pt idx="20">
                  <c:v>40.76</c:v>
                </c:pt>
                <c:pt idx="21">
                  <c:v>40.82</c:v>
                </c:pt>
                <c:pt idx="22">
                  <c:v>40.69</c:v>
                </c:pt>
                <c:pt idx="23">
                  <c:v>40.479999999999997</c:v>
                </c:pt>
                <c:pt idx="24">
                  <c:v>40.549999999999997</c:v>
                </c:pt>
                <c:pt idx="25">
                  <c:v>40.64</c:v>
                </c:pt>
                <c:pt idx="26">
                  <c:v>40.619999999999997</c:v>
                </c:pt>
                <c:pt idx="27">
                  <c:v>40.56</c:v>
                </c:pt>
                <c:pt idx="28">
                  <c:v>40.81</c:v>
                </c:pt>
                <c:pt idx="29">
                  <c:v>40.74</c:v>
                </c:pt>
                <c:pt idx="30">
                  <c:v>40.75</c:v>
                </c:pt>
                <c:pt idx="31">
                  <c:v>40.58</c:v>
                </c:pt>
                <c:pt idx="32">
                  <c:v>40.6</c:v>
                </c:pt>
                <c:pt idx="33">
                  <c:v>40.549999999999997</c:v>
                </c:pt>
                <c:pt idx="34">
                  <c:v>40.54</c:v>
                </c:pt>
                <c:pt idx="35">
                  <c:v>40.43</c:v>
                </c:pt>
                <c:pt idx="36">
                  <c:v>40.47</c:v>
                </c:pt>
                <c:pt idx="37">
                  <c:v>41</c:v>
                </c:pt>
                <c:pt idx="38">
                  <c:v>40.94</c:v>
                </c:pt>
                <c:pt idx="39">
                  <c:v>40.89</c:v>
                </c:pt>
                <c:pt idx="40">
                  <c:v>40.72</c:v>
                </c:pt>
                <c:pt idx="41">
                  <c:v>40.76</c:v>
                </c:pt>
                <c:pt idx="42">
                  <c:v>40.61</c:v>
                </c:pt>
                <c:pt idx="43">
                  <c:v>40.85</c:v>
                </c:pt>
                <c:pt idx="44">
                  <c:v>40.64</c:v>
                </c:pt>
                <c:pt idx="45">
                  <c:v>40.81</c:v>
                </c:pt>
                <c:pt idx="46">
                  <c:v>40.74</c:v>
                </c:pt>
                <c:pt idx="47">
                  <c:v>40.75</c:v>
                </c:pt>
                <c:pt idx="48">
                  <c:v>40.630000000000003</c:v>
                </c:pt>
                <c:pt idx="49">
                  <c:v>40.58</c:v>
                </c:pt>
                <c:pt idx="50">
                  <c:v>40.54</c:v>
                </c:pt>
                <c:pt idx="51">
                  <c:v>40.54</c:v>
                </c:pt>
                <c:pt idx="52">
                  <c:v>40.64</c:v>
                </c:pt>
                <c:pt idx="53">
                  <c:v>40.840000000000003</c:v>
                </c:pt>
                <c:pt idx="54">
                  <c:v>40.729999999999997</c:v>
                </c:pt>
                <c:pt idx="55">
                  <c:v>40.51</c:v>
                </c:pt>
                <c:pt idx="56">
                  <c:v>40.71</c:v>
                </c:pt>
                <c:pt idx="57">
                  <c:v>40.630000000000003</c:v>
                </c:pt>
                <c:pt idx="58">
                  <c:v>40.700000000000003</c:v>
                </c:pt>
                <c:pt idx="59">
                  <c:v>40.57</c:v>
                </c:pt>
                <c:pt idx="60">
                  <c:v>40.65</c:v>
                </c:pt>
                <c:pt idx="61" formatCode="General">
                  <c:v>40.82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MST!$H$26</c:f>
              <c:strCache>
                <c:ptCount val="1"/>
                <c:pt idx="0">
                  <c:v>Тыщенко Миша</c:v>
                </c:pt>
              </c:strCache>
            </c:strRef>
          </c:tx>
          <c:marker>
            <c:symbol val="none"/>
          </c:marker>
          <c:cat>
            <c:numRef>
              <c:f>MST!$A$27:$A$89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MST!$H$27:$H$89</c:f>
              <c:numCache>
                <c:formatCode>0.00</c:formatCode>
                <c:ptCount val="63"/>
                <c:pt idx="0">
                  <c:v>41.85</c:v>
                </c:pt>
                <c:pt idx="1">
                  <c:v>41.34</c:v>
                </c:pt>
                <c:pt idx="2">
                  <c:v>41.18</c:v>
                </c:pt>
                <c:pt idx="3">
                  <c:v>41</c:v>
                </c:pt>
                <c:pt idx="4">
                  <c:v>41.04</c:v>
                </c:pt>
                <c:pt idx="5">
                  <c:v>41.04</c:v>
                </c:pt>
                <c:pt idx="6">
                  <c:v>40.93</c:v>
                </c:pt>
                <c:pt idx="7">
                  <c:v>40.869999999999997</c:v>
                </c:pt>
                <c:pt idx="8">
                  <c:v>40.99</c:v>
                </c:pt>
                <c:pt idx="9">
                  <c:v>40.89</c:v>
                </c:pt>
                <c:pt idx="10">
                  <c:v>40.78</c:v>
                </c:pt>
                <c:pt idx="11">
                  <c:v>40.78</c:v>
                </c:pt>
                <c:pt idx="12">
                  <c:v>40.840000000000003</c:v>
                </c:pt>
                <c:pt idx="13">
                  <c:v>41.21</c:v>
                </c:pt>
                <c:pt idx="14">
                  <c:v>40.9</c:v>
                </c:pt>
                <c:pt idx="15">
                  <c:v>40.770000000000003</c:v>
                </c:pt>
                <c:pt idx="16">
                  <c:v>40.770000000000003</c:v>
                </c:pt>
                <c:pt idx="17">
                  <c:v>40.74</c:v>
                </c:pt>
                <c:pt idx="18">
                  <c:v>40.75</c:v>
                </c:pt>
                <c:pt idx="19">
                  <c:v>41.24</c:v>
                </c:pt>
                <c:pt idx="20">
                  <c:v>40.98</c:v>
                </c:pt>
                <c:pt idx="21">
                  <c:v>40.92</c:v>
                </c:pt>
                <c:pt idx="22">
                  <c:v>41.05</c:v>
                </c:pt>
                <c:pt idx="23">
                  <c:v>41.02</c:v>
                </c:pt>
                <c:pt idx="24">
                  <c:v>41.12</c:v>
                </c:pt>
                <c:pt idx="25">
                  <c:v>40.950000000000003</c:v>
                </c:pt>
                <c:pt idx="26">
                  <c:v>40.98</c:v>
                </c:pt>
                <c:pt idx="27">
                  <c:v>41.01</c:v>
                </c:pt>
                <c:pt idx="28">
                  <c:v>40.799999999999997</c:v>
                </c:pt>
                <c:pt idx="29">
                  <c:v>40.94</c:v>
                </c:pt>
                <c:pt idx="30">
                  <c:v>40.99</c:v>
                </c:pt>
                <c:pt idx="31">
                  <c:v>40.85</c:v>
                </c:pt>
                <c:pt idx="32">
                  <c:v>40.76</c:v>
                </c:pt>
                <c:pt idx="33">
                  <c:v>40.79</c:v>
                </c:pt>
                <c:pt idx="34">
                  <c:v>40.799999999999997</c:v>
                </c:pt>
                <c:pt idx="35">
                  <c:v>40.770000000000003</c:v>
                </c:pt>
                <c:pt idx="36">
                  <c:v>40.78</c:v>
                </c:pt>
                <c:pt idx="37">
                  <c:v>40.799999999999997</c:v>
                </c:pt>
                <c:pt idx="38">
                  <c:v>40.96</c:v>
                </c:pt>
                <c:pt idx="39">
                  <c:v>40.869999999999997</c:v>
                </c:pt>
                <c:pt idx="40">
                  <c:v>40.74</c:v>
                </c:pt>
                <c:pt idx="41">
                  <c:v>40.82</c:v>
                </c:pt>
                <c:pt idx="42">
                  <c:v>40.700000000000003</c:v>
                </c:pt>
                <c:pt idx="43">
                  <c:v>41.54</c:v>
                </c:pt>
                <c:pt idx="44">
                  <c:v>40.67</c:v>
                </c:pt>
                <c:pt idx="45">
                  <c:v>40.590000000000003</c:v>
                </c:pt>
                <c:pt idx="46">
                  <c:v>40.770000000000003</c:v>
                </c:pt>
                <c:pt idx="47">
                  <c:v>40.57</c:v>
                </c:pt>
                <c:pt idx="48">
                  <c:v>40.6</c:v>
                </c:pt>
                <c:pt idx="49">
                  <c:v>40.630000000000003</c:v>
                </c:pt>
                <c:pt idx="50">
                  <c:v>40.65</c:v>
                </c:pt>
                <c:pt idx="51">
                  <c:v>40.630000000000003</c:v>
                </c:pt>
                <c:pt idx="52">
                  <c:v>40.61</c:v>
                </c:pt>
                <c:pt idx="53">
                  <c:v>40.450000000000003</c:v>
                </c:pt>
                <c:pt idx="54">
                  <c:v>40.56</c:v>
                </c:pt>
                <c:pt idx="55">
                  <c:v>40.53</c:v>
                </c:pt>
                <c:pt idx="56">
                  <c:v>40.75</c:v>
                </c:pt>
                <c:pt idx="57">
                  <c:v>40.64</c:v>
                </c:pt>
                <c:pt idx="58">
                  <c:v>41.26</c:v>
                </c:pt>
                <c:pt idx="59">
                  <c:v>40.72</c:v>
                </c:pt>
                <c:pt idx="60">
                  <c:v>40.69</c:v>
                </c:pt>
                <c:pt idx="61" formatCode="General">
                  <c:v>40.96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MST!$I$26</c:f>
              <c:strCache>
                <c:ptCount val="1"/>
                <c:pt idx="0">
                  <c:v>Петушков Андрей</c:v>
                </c:pt>
              </c:strCache>
            </c:strRef>
          </c:tx>
          <c:marker>
            <c:symbol val="none"/>
          </c:marker>
          <c:cat>
            <c:numRef>
              <c:f>MST!$A$27:$A$89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MST!$I$27:$I$89</c:f>
              <c:numCache>
                <c:formatCode>0.00</c:formatCode>
                <c:ptCount val="63"/>
                <c:pt idx="0">
                  <c:v>41.27</c:v>
                </c:pt>
                <c:pt idx="1">
                  <c:v>41.14</c:v>
                </c:pt>
                <c:pt idx="2">
                  <c:v>40.94</c:v>
                </c:pt>
                <c:pt idx="3">
                  <c:v>41.05</c:v>
                </c:pt>
                <c:pt idx="4">
                  <c:v>40.89</c:v>
                </c:pt>
                <c:pt idx="5">
                  <c:v>40.83</c:v>
                </c:pt>
                <c:pt idx="6">
                  <c:v>41.08</c:v>
                </c:pt>
                <c:pt idx="7">
                  <c:v>41.04</c:v>
                </c:pt>
                <c:pt idx="8">
                  <c:v>40.94</c:v>
                </c:pt>
                <c:pt idx="9">
                  <c:v>40.950000000000003</c:v>
                </c:pt>
                <c:pt idx="10">
                  <c:v>41</c:v>
                </c:pt>
                <c:pt idx="11">
                  <c:v>41.02</c:v>
                </c:pt>
                <c:pt idx="12">
                  <c:v>41.03</c:v>
                </c:pt>
                <c:pt idx="13">
                  <c:v>41.04</c:v>
                </c:pt>
                <c:pt idx="14">
                  <c:v>40.81</c:v>
                </c:pt>
                <c:pt idx="15">
                  <c:v>40.92</c:v>
                </c:pt>
                <c:pt idx="16">
                  <c:v>40.99</c:v>
                </c:pt>
                <c:pt idx="17">
                  <c:v>40.83</c:v>
                </c:pt>
                <c:pt idx="18">
                  <c:v>41.08</c:v>
                </c:pt>
                <c:pt idx="19">
                  <c:v>40.96</c:v>
                </c:pt>
                <c:pt idx="20">
                  <c:v>40.79</c:v>
                </c:pt>
                <c:pt idx="21">
                  <c:v>40.85</c:v>
                </c:pt>
                <c:pt idx="22">
                  <c:v>40.79</c:v>
                </c:pt>
                <c:pt idx="23">
                  <c:v>40.909999999999997</c:v>
                </c:pt>
                <c:pt idx="24">
                  <c:v>40.98</c:v>
                </c:pt>
                <c:pt idx="25">
                  <c:v>40.92</c:v>
                </c:pt>
                <c:pt idx="26">
                  <c:v>40.83</c:v>
                </c:pt>
                <c:pt idx="27">
                  <c:v>40.93</c:v>
                </c:pt>
                <c:pt idx="28">
                  <c:v>40.99</c:v>
                </c:pt>
                <c:pt idx="29">
                  <c:v>40.97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MST!$J$26</c:f>
              <c:strCache>
                <c:ptCount val="1"/>
                <c:pt idx="0">
                  <c:v>Тыщенко Миша</c:v>
                </c:pt>
              </c:strCache>
            </c:strRef>
          </c:tx>
          <c:marker>
            <c:symbol val="none"/>
          </c:marker>
          <c:cat>
            <c:numRef>
              <c:f>MST!$A$27:$A$89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MST!$J$27:$J$89</c:f>
              <c:numCache>
                <c:formatCode>0.00</c:formatCode>
                <c:ptCount val="63"/>
                <c:pt idx="0">
                  <c:v>41.88</c:v>
                </c:pt>
                <c:pt idx="1">
                  <c:v>41.52</c:v>
                </c:pt>
                <c:pt idx="2">
                  <c:v>41.24</c:v>
                </c:pt>
                <c:pt idx="3">
                  <c:v>41.08</c:v>
                </c:pt>
                <c:pt idx="4">
                  <c:v>41.15</c:v>
                </c:pt>
                <c:pt idx="5">
                  <c:v>41.14</c:v>
                </c:pt>
                <c:pt idx="6">
                  <c:v>40.909999999999997</c:v>
                </c:pt>
                <c:pt idx="7">
                  <c:v>40.9</c:v>
                </c:pt>
                <c:pt idx="8">
                  <c:v>40.81</c:v>
                </c:pt>
                <c:pt idx="9">
                  <c:v>40.950000000000003</c:v>
                </c:pt>
                <c:pt idx="10">
                  <c:v>40.71</c:v>
                </c:pt>
                <c:pt idx="11">
                  <c:v>40.72</c:v>
                </c:pt>
                <c:pt idx="12">
                  <c:v>40.74</c:v>
                </c:pt>
                <c:pt idx="13">
                  <c:v>40.82</c:v>
                </c:pt>
                <c:pt idx="14">
                  <c:v>40.72</c:v>
                </c:pt>
                <c:pt idx="15">
                  <c:v>40.9</c:v>
                </c:pt>
                <c:pt idx="16">
                  <c:v>40.71</c:v>
                </c:pt>
                <c:pt idx="17">
                  <c:v>40.630000000000003</c:v>
                </c:pt>
                <c:pt idx="18">
                  <c:v>41.04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MST!$K$26</c:f>
              <c:strCache>
                <c:ptCount val="1"/>
                <c:pt idx="0">
                  <c:v>Тыщенко Миша</c:v>
                </c:pt>
              </c:strCache>
            </c:strRef>
          </c:tx>
          <c:marker>
            <c:symbol val="none"/>
          </c:marker>
          <c:cat>
            <c:numRef>
              <c:f>MST!$A$27:$A$89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MST!$K$27:$K$89</c:f>
              <c:numCache>
                <c:formatCode>0.00</c:formatCode>
                <c:ptCount val="63"/>
                <c:pt idx="0">
                  <c:v>41.38</c:v>
                </c:pt>
                <c:pt idx="1">
                  <c:v>42</c:v>
                </c:pt>
                <c:pt idx="2">
                  <c:v>40.85</c:v>
                </c:pt>
                <c:pt idx="3">
                  <c:v>43.08</c:v>
                </c:pt>
                <c:pt idx="4">
                  <c:v>40.950000000000003</c:v>
                </c:pt>
                <c:pt idx="5">
                  <c:v>40.94</c:v>
                </c:pt>
                <c:pt idx="6">
                  <c:v>40.72</c:v>
                </c:pt>
                <c:pt idx="7">
                  <c:v>40.68</c:v>
                </c:pt>
                <c:pt idx="8">
                  <c:v>40.590000000000003</c:v>
                </c:pt>
                <c:pt idx="9">
                  <c:v>40.72</c:v>
                </c:pt>
                <c:pt idx="10">
                  <c:v>40.67</c:v>
                </c:pt>
                <c:pt idx="11">
                  <c:v>40.659999999999997</c:v>
                </c:pt>
                <c:pt idx="12">
                  <c:v>40.93</c:v>
                </c:pt>
                <c:pt idx="13">
                  <c:v>41.35</c:v>
                </c:pt>
                <c:pt idx="14">
                  <c:v>40.74</c:v>
                </c:pt>
                <c:pt idx="15">
                  <c:v>40.950000000000003</c:v>
                </c:pt>
                <c:pt idx="16">
                  <c:v>40.64</c:v>
                </c:pt>
                <c:pt idx="17">
                  <c:v>40.58</c:v>
                </c:pt>
                <c:pt idx="18">
                  <c:v>40.54</c:v>
                </c:pt>
                <c:pt idx="19">
                  <c:v>40.92</c:v>
                </c:pt>
                <c:pt idx="20">
                  <c:v>40.69</c:v>
                </c:pt>
                <c:pt idx="21">
                  <c:v>41.62</c:v>
                </c:pt>
                <c:pt idx="22">
                  <c:v>40.729999999999997</c:v>
                </c:pt>
                <c:pt idx="23">
                  <c:v>40.619999999999997</c:v>
                </c:pt>
                <c:pt idx="24">
                  <c:v>41.39</c:v>
                </c:pt>
                <c:pt idx="25">
                  <c:v>40.97</c:v>
                </c:pt>
                <c:pt idx="26">
                  <c:v>40.6</c:v>
                </c:pt>
                <c:pt idx="27">
                  <c:v>40.770000000000003</c:v>
                </c:pt>
                <c:pt idx="28">
                  <c:v>41.07</c:v>
                </c:pt>
                <c:pt idx="29">
                  <c:v>40.840000000000003</c:v>
                </c:pt>
                <c:pt idx="30">
                  <c:v>40.840000000000003</c:v>
                </c:pt>
                <c:pt idx="31">
                  <c:v>40.64</c:v>
                </c:pt>
                <c:pt idx="32">
                  <c:v>40.71</c:v>
                </c:pt>
                <c:pt idx="33">
                  <c:v>40.58</c:v>
                </c:pt>
                <c:pt idx="34">
                  <c:v>40.78</c:v>
                </c:pt>
                <c:pt idx="35">
                  <c:v>40.74</c:v>
                </c:pt>
                <c:pt idx="36">
                  <c:v>40.68</c:v>
                </c:pt>
                <c:pt idx="37">
                  <c:v>40.549999999999997</c:v>
                </c:pt>
                <c:pt idx="38">
                  <c:v>40.58</c:v>
                </c:pt>
                <c:pt idx="39">
                  <c:v>40.49</c:v>
                </c:pt>
                <c:pt idx="40">
                  <c:v>40.65</c:v>
                </c:pt>
                <c:pt idx="41">
                  <c:v>40.75</c:v>
                </c:pt>
                <c:pt idx="42">
                  <c:v>40.630000000000003</c:v>
                </c:pt>
                <c:pt idx="43">
                  <c:v>40.5</c:v>
                </c:pt>
                <c:pt idx="44">
                  <c:v>40.58</c:v>
                </c:pt>
                <c:pt idx="45">
                  <c:v>40.840000000000003</c:v>
                </c:pt>
                <c:pt idx="46">
                  <c:v>41.19</c:v>
                </c:pt>
                <c:pt idx="47">
                  <c:v>41.33</c:v>
                </c:pt>
                <c:pt idx="48">
                  <c:v>40.78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MST!$L$26</c:f>
              <c:strCache>
                <c:ptCount val="1"/>
                <c:pt idx="0">
                  <c:v>Петушков Андрей</c:v>
                </c:pt>
              </c:strCache>
            </c:strRef>
          </c:tx>
          <c:marker>
            <c:symbol val="none"/>
          </c:marker>
          <c:cat>
            <c:numRef>
              <c:f>MST!$A$27:$A$89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MST!$L$27:$L$89</c:f>
              <c:numCache>
                <c:formatCode>0.00</c:formatCode>
                <c:ptCount val="63"/>
                <c:pt idx="0">
                  <c:v>41.45</c:v>
                </c:pt>
                <c:pt idx="1">
                  <c:v>42.16</c:v>
                </c:pt>
                <c:pt idx="2">
                  <c:v>41.23</c:v>
                </c:pt>
                <c:pt idx="3">
                  <c:v>41.12</c:v>
                </c:pt>
                <c:pt idx="4">
                  <c:v>40.880000000000003</c:v>
                </c:pt>
                <c:pt idx="5">
                  <c:v>41.02</c:v>
                </c:pt>
                <c:pt idx="6">
                  <c:v>41</c:v>
                </c:pt>
                <c:pt idx="7">
                  <c:v>40.92</c:v>
                </c:pt>
                <c:pt idx="8">
                  <c:v>40.869999999999997</c:v>
                </c:pt>
                <c:pt idx="9">
                  <c:v>40.96</c:v>
                </c:pt>
                <c:pt idx="10">
                  <c:v>40.869999999999997</c:v>
                </c:pt>
                <c:pt idx="11">
                  <c:v>40.83</c:v>
                </c:pt>
                <c:pt idx="12">
                  <c:v>40.869999999999997</c:v>
                </c:pt>
                <c:pt idx="13">
                  <c:v>40.799999999999997</c:v>
                </c:pt>
                <c:pt idx="14">
                  <c:v>40.659999999999997</c:v>
                </c:pt>
                <c:pt idx="15">
                  <c:v>40.840000000000003</c:v>
                </c:pt>
                <c:pt idx="16">
                  <c:v>40.78</c:v>
                </c:pt>
                <c:pt idx="17">
                  <c:v>40.79</c:v>
                </c:pt>
                <c:pt idx="18">
                  <c:v>40.75</c:v>
                </c:pt>
                <c:pt idx="19">
                  <c:v>40.83</c:v>
                </c:pt>
                <c:pt idx="20">
                  <c:v>40.909999999999997</c:v>
                </c:pt>
                <c:pt idx="21">
                  <c:v>40.78</c:v>
                </c:pt>
                <c:pt idx="22">
                  <c:v>40.89</c:v>
                </c:pt>
                <c:pt idx="23">
                  <c:v>40.770000000000003</c:v>
                </c:pt>
                <c:pt idx="24">
                  <c:v>40.729999999999997</c:v>
                </c:pt>
                <c:pt idx="25">
                  <c:v>40.89</c:v>
                </c:pt>
                <c:pt idx="26">
                  <c:v>40.950000000000003</c:v>
                </c:pt>
                <c:pt idx="27">
                  <c:v>40.76</c:v>
                </c:pt>
                <c:pt idx="28">
                  <c:v>40.67</c:v>
                </c:pt>
                <c:pt idx="29">
                  <c:v>40.909999999999997</c:v>
                </c:pt>
                <c:pt idx="30">
                  <c:v>40.79</c:v>
                </c:pt>
                <c:pt idx="31">
                  <c:v>40.93</c:v>
                </c:pt>
                <c:pt idx="32">
                  <c:v>42.04</c:v>
                </c:pt>
                <c:pt idx="33">
                  <c:v>41.42</c:v>
                </c:pt>
                <c:pt idx="34">
                  <c:v>40.619999999999997</c:v>
                </c:pt>
                <c:pt idx="35">
                  <c:v>40.68</c:v>
                </c:pt>
                <c:pt idx="36">
                  <c:v>40.93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MST!$M$26</c:f>
              <c:strCache>
                <c:ptCount val="1"/>
                <c:pt idx="0">
                  <c:v>Тыщенко Миша</c:v>
                </c:pt>
              </c:strCache>
            </c:strRef>
          </c:tx>
          <c:marker>
            <c:symbol val="none"/>
          </c:marker>
          <c:cat>
            <c:numRef>
              <c:f>MST!$A$27:$A$89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MST!$M$27:$M$89</c:f>
              <c:numCache>
                <c:formatCode>0.00</c:formatCode>
                <c:ptCount val="63"/>
                <c:pt idx="0">
                  <c:v>41.18</c:v>
                </c:pt>
                <c:pt idx="1">
                  <c:v>41.04</c:v>
                </c:pt>
                <c:pt idx="2">
                  <c:v>40.770000000000003</c:v>
                </c:pt>
                <c:pt idx="3">
                  <c:v>40.79</c:v>
                </c:pt>
                <c:pt idx="4">
                  <c:v>40.76</c:v>
                </c:pt>
                <c:pt idx="5">
                  <c:v>40.51</c:v>
                </c:pt>
                <c:pt idx="6">
                  <c:v>40.61</c:v>
                </c:pt>
                <c:pt idx="7">
                  <c:v>40.53</c:v>
                </c:pt>
                <c:pt idx="8">
                  <c:v>40.659999999999997</c:v>
                </c:pt>
                <c:pt idx="9">
                  <c:v>40.57</c:v>
                </c:pt>
                <c:pt idx="10">
                  <c:v>40.58</c:v>
                </c:pt>
                <c:pt idx="11">
                  <c:v>40.619999999999997</c:v>
                </c:pt>
                <c:pt idx="12">
                  <c:v>40.5</c:v>
                </c:pt>
                <c:pt idx="13">
                  <c:v>40.44</c:v>
                </c:pt>
                <c:pt idx="14">
                  <c:v>40.479999999999997</c:v>
                </c:pt>
                <c:pt idx="15">
                  <c:v>40.69</c:v>
                </c:pt>
                <c:pt idx="16">
                  <c:v>40.65</c:v>
                </c:pt>
                <c:pt idx="17">
                  <c:v>40.57</c:v>
                </c:pt>
                <c:pt idx="18">
                  <c:v>40.68</c:v>
                </c:pt>
                <c:pt idx="19">
                  <c:v>40.61</c:v>
                </c:pt>
                <c:pt idx="20">
                  <c:v>40.42</c:v>
                </c:pt>
                <c:pt idx="21">
                  <c:v>40.56</c:v>
                </c:pt>
                <c:pt idx="22">
                  <c:v>40.54</c:v>
                </c:pt>
                <c:pt idx="23">
                  <c:v>40.520000000000003</c:v>
                </c:pt>
                <c:pt idx="24">
                  <c:v>40.47</c:v>
                </c:pt>
                <c:pt idx="25">
                  <c:v>40.590000000000003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535424"/>
        <c:axId val="77471744"/>
      </c:lineChart>
      <c:catAx>
        <c:axId val="68535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7471744"/>
        <c:crosses val="autoZero"/>
        <c:auto val="1"/>
        <c:lblAlgn val="ctr"/>
        <c:lblOffset val="100"/>
        <c:noMultiLvlLbl val="0"/>
      </c:catAx>
      <c:valAx>
        <c:axId val="77471744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853542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Racing'!$B$26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Racing'!$B$27:$B$87</c:f>
              <c:numCache>
                <c:formatCode>0.00</c:formatCode>
                <c:ptCount val="61"/>
                <c:pt idx="0">
                  <c:v>44.55</c:v>
                </c:pt>
                <c:pt idx="1">
                  <c:v>41.64</c:v>
                </c:pt>
                <c:pt idx="2">
                  <c:v>41.29</c:v>
                </c:pt>
                <c:pt idx="3">
                  <c:v>41.08</c:v>
                </c:pt>
                <c:pt idx="4">
                  <c:v>41.75</c:v>
                </c:pt>
                <c:pt idx="5">
                  <c:v>41.57</c:v>
                </c:pt>
                <c:pt idx="6">
                  <c:v>41.55</c:v>
                </c:pt>
                <c:pt idx="7">
                  <c:v>41.06</c:v>
                </c:pt>
                <c:pt idx="8">
                  <c:v>42.37</c:v>
                </c:pt>
                <c:pt idx="9">
                  <c:v>41.27</c:v>
                </c:pt>
                <c:pt idx="10">
                  <c:v>40.93</c:v>
                </c:pt>
                <c:pt idx="11">
                  <c:v>40.880000000000003</c:v>
                </c:pt>
                <c:pt idx="12">
                  <c:v>40.93</c:v>
                </c:pt>
                <c:pt idx="13">
                  <c:v>40.72</c:v>
                </c:pt>
                <c:pt idx="14">
                  <c:v>40.729999999999997</c:v>
                </c:pt>
                <c:pt idx="15">
                  <c:v>40.840000000000003</c:v>
                </c:pt>
                <c:pt idx="16">
                  <c:v>40.82</c:v>
                </c:pt>
                <c:pt idx="17">
                  <c:v>40.94</c:v>
                </c:pt>
                <c:pt idx="18">
                  <c:v>40.880000000000003</c:v>
                </c:pt>
                <c:pt idx="19">
                  <c:v>40.72</c:v>
                </c:pt>
                <c:pt idx="20">
                  <c:v>40.799999999999997</c:v>
                </c:pt>
                <c:pt idx="21">
                  <c:v>42.07</c:v>
                </c:pt>
                <c:pt idx="22">
                  <c:v>41.09</c:v>
                </c:pt>
                <c:pt idx="23">
                  <c:v>41.16</c:v>
                </c:pt>
                <c:pt idx="24">
                  <c:v>41.19</c:v>
                </c:pt>
                <c:pt idx="25">
                  <c:v>44.18</c:v>
                </c:pt>
                <c:pt idx="26">
                  <c:v>41.32</c:v>
                </c:pt>
                <c:pt idx="27">
                  <c:v>41.05</c:v>
                </c:pt>
                <c:pt idx="28">
                  <c:v>40.82</c:v>
                </c:pt>
                <c:pt idx="29">
                  <c:v>40.81</c:v>
                </c:pt>
                <c:pt idx="30">
                  <c:v>41.23</c:v>
                </c:pt>
                <c:pt idx="31">
                  <c:v>40.880000000000003</c:v>
                </c:pt>
                <c:pt idx="32">
                  <c:v>40.869999999999997</c:v>
                </c:pt>
                <c:pt idx="33">
                  <c:v>40.770000000000003</c:v>
                </c:pt>
                <c:pt idx="34">
                  <c:v>40.96</c:v>
                </c:pt>
                <c:pt idx="35">
                  <c:v>40.67</c:v>
                </c:pt>
                <c:pt idx="36">
                  <c:v>40.89</c:v>
                </c:pt>
                <c:pt idx="37">
                  <c:v>40.78</c:v>
                </c:pt>
                <c:pt idx="38">
                  <c:v>40.68</c:v>
                </c:pt>
                <c:pt idx="39">
                  <c:v>40.880000000000003</c:v>
                </c:pt>
                <c:pt idx="40">
                  <c:v>40.96</c:v>
                </c:pt>
                <c:pt idx="41">
                  <c:v>40.94</c:v>
                </c:pt>
                <c:pt idx="42">
                  <c:v>41.15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Racing'!$C$26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Racing'!$C$27:$C$87</c:f>
              <c:numCache>
                <c:formatCode>0.00</c:formatCode>
                <c:ptCount val="61"/>
                <c:pt idx="0">
                  <c:v>41.05</c:v>
                </c:pt>
                <c:pt idx="1">
                  <c:v>41.12</c:v>
                </c:pt>
                <c:pt idx="2">
                  <c:v>41.97</c:v>
                </c:pt>
                <c:pt idx="3">
                  <c:v>41.07</c:v>
                </c:pt>
                <c:pt idx="4">
                  <c:v>40.85</c:v>
                </c:pt>
                <c:pt idx="5">
                  <c:v>40.96</c:v>
                </c:pt>
                <c:pt idx="6">
                  <c:v>40.729999999999997</c:v>
                </c:pt>
                <c:pt idx="7">
                  <c:v>40.729999999999997</c:v>
                </c:pt>
                <c:pt idx="8">
                  <c:v>40.76</c:v>
                </c:pt>
                <c:pt idx="9">
                  <c:v>40.71</c:v>
                </c:pt>
                <c:pt idx="10">
                  <c:v>40.76</c:v>
                </c:pt>
                <c:pt idx="11">
                  <c:v>40.71</c:v>
                </c:pt>
                <c:pt idx="12">
                  <c:v>40.81</c:v>
                </c:pt>
                <c:pt idx="13">
                  <c:v>40.92</c:v>
                </c:pt>
                <c:pt idx="14">
                  <c:v>40.92</c:v>
                </c:pt>
                <c:pt idx="15">
                  <c:v>40.9</c:v>
                </c:pt>
                <c:pt idx="16">
                  <c:v>40.729999999999997</c:v>
                </c:pt>
                <c:pt idx="17">
                  <c:v>40.74</c:v>
                </c:pt>
                <c:pt idx="18">
                  <c:v>41.03</c:v>
                </c:pt>
                <c:pt idx="19">
                  <c:v>40.86</c:v>
                </c:pt>
                <c:pt idx="20">
                  <c:v>40.98</c:v>
                </c:pt>
                <c:pt idx="21">
                  <c:v>40.880000000000003</c:v>
                </c:pt>
                <c:pt idx="22">
                  <c:v>40.72</c:v>
                </c:pt>
                <c:pt idx="23">
                  <c:v>40.71</c:v>
                </c:pt>
                <c:pt idx="24">
                  <c:v>41</c:v>
                </c:pt>
                <c:pt idx="25">
                  <c:v>41.02</c:v>
                </c:pt>
                <c:pt idx="26">
                  <c:v>40.9</c:v>
                </c:pt>
                <c:pt idx="27">
                  <c:v>40.93</c:v>
                </c:pt>
                <c:pt idx="28">
                  <c:v>40.97</c:v>
                </c:pt>
                <c:pt idx="29">
                  <c:v>40.6</c:v>
                </c:pt>
                <c:pt idx="30">
                  <c:v>40.700000000000003</c:v>
                </c:pt>
                <c:pt idx="31">
                  <c:v>40.700000000000003</c:v>
                </c:pt>
                <c:pt idx="32">
                  <c:v>40.630000000000003</c:v>
                </c:pt>
                <c:pt idx="33">
                  <c:v>40.729999999999997</c:v>
                </c:pt>
                <c:pt idx="34">
                  <c:v>40.71</c:v>
                </c:pt>
                <c:pt idx="35">
                  <c:v>40.85</c:v>
                </c:pt>
                <c:pt idx="36">
                  <c:v>40.78</c:v>
                </c:pt>
                <c:pt idx="37">
                  <c:v>40.869999999999997</c:v>
                </c:pt>
                <c:pt idx="38">
                  <c:v>40.869999999999997</c:v>
                </c:pt>
                <c:pt idx="39">
                  <c:v>40.68</c:v>
                </c:pt>
                <c:pt idx="40">
                  <c:v>40.67</c:v>
                </c:pt>
                <c:pt idx="41">
                  <c:v>40.54</c:v>
                </c:pt>
                <c:pt idx="42">
                  <c:v>40.53</c:v>
                </c:pt>
                <c:pt idx="43">
                  <c:v>40.6</c:v>
                </c:pt>
                <c:pt idx="44">
                  <c:v>40.76</c:v>
                </c:pt>
                <c:pt idx="45">
                  <c:v>40.81</c:v>
                </c:pt>
                <c:pt idx="46">
                  <c:v>40.65</c:v>
                </c:pt>
                <c:pt idx="47">
                  <c:v>40.64</c:v>
                </c:pt>
                <c:pt idx="48">
                  <c:v>40.74</c:v>
                </c:pt>
                <c:pt idx="49">
                  <c:v>40.880000000000003</c:v>
                </c:pt>
                <c:pt idx="50">
                  <c:v>40.700000000000003</c:v>
                </c:pt>
                <c:pt idx="51">
                  <c:v>40.78</c:v>
                </c:pt>
                <c:pt idx="52">
                  <c:v>40.51</c:v>
                </c:pt>
                <c:pt idx="53">
                  <c:v>40.76</c:v>
                </c:pt>
                <c:pt idx="54">
                  <c:v>40.78</c:v>
                </c:pt>
                <c:pt idx="55">
                  <c:v>40.630000000000003</c:v>
                </c:pt>
                <c:pt idx="56">
                  <c:v>40.69</c:v>
                </c:pt>
                <c:pt idx="57">
                  <c:v>41.08</c:v>
                </c:pt>
                <c:pt idx="58">
                  <c:v>41.13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Racing'!$D$26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Racing'!$D$27:$D$87</c:f>
              <c:numCache>
                <c:formatCode>0.00</c:formatCode>
                <c:ptCount val="61"/>
                <c:pt idx="0">
                  <c:v>41.89</c:v>
                </c:pt>
                <c:pt idx="1">
                  <c:v>41.33</c:v>
                </c:pt>
                <c:pt idx="2">
                  <c:v>41.48</c:v>
                </c:pt>
                <c:pt idx="3">
                  <c:v>41.61</c:v>
                </c:pt>
                <c:pt idx="4">
                  <c:v>41.12</c:v>
                </c:pt>
                <c:pt idx="5">
                  <c:v>41.04</c:v>
                </c:pt>
                <c:pt idx="6">
                  <c:v>41.16</c:v>
                </c:pt>
                <c:pt idx="7">
                  <c:v>41.42</c:v>
                </c:pt>
                <c:pt idx="8">
                  <c:v>40.92</c:v>
                </c:pt>
                <c:pt idx="9">
                  <c:v>41.2</c:v>
                </c:pt>
                <c:pt idx="10">
                  <c:v>41.26</c:v>
                </c:pt>
                <c:pt idx="11">
                  <c:v>41.15</c:v>
                </c:pt>
                <c:pt idx="12">
                  <c:v>41.07</c:v>
                </c:pt>
                <c:pt idx="13">
                  <c:v>41.17</c:v>
                </c:pt>
                <c:pt idx="14">
                  <c:v>41.22</c:v>
                </c:pt>
                <c:pt idx="15">
                  <c:v>41.17</c:v>
                </c:pt>
                <c:pt idx="16">
                  <c:v>41.09</c:v>
                </c:pt>
                <c:pt idx="17">
                  <c:v>41</c:v>
                </c:pt>
                <c:pt idx="18">
                  <c:v>41.25</c:v>
                </c:pt>
                <c:pt idx="19">
                  <c:v>41.21</c:v>
                </c:pt>
                <c:pt idx="20">
                  <c:v>41.12</c:v>
                </c:pt>
                <c:pt idx="21">
                  <c:v>41.6</c:v>
                </c:pt>
                <c:pt idx="22">
                  <c:v>41.32</c:v>
                </c:pt>
                <c:pt idx="23">
                  <c:v>41.29</c:v>
                </c:pt>
                <c:pt idx="24">
                  <c:v>40.950000000000003</c:v>
                </c:pt>
                <c:pt idx="25">
                  <c:v>41.18</c:v>
                </c:pt>
                <c:pt idx="26">
                  <c:v>41.06</c:v>
                </c:pt>
                <c:pt idx="27">
                  <c:v>41.16</c:v>
                </c:pt>
                <c:pt idx="28">
                  <c:v>41.1</c:v>
                </c:pt>
                <c:pt idx="29">
                  <c:v>41.23</c:v>
                </c:pt>
                <c:pt idx="30">
                  <c:v>41.04</c:v>
                </c:pt>
                <c:pt idx="31">
                  <c:v>41.09</c:v>
                </c:pt>
                <c:pt idx="32">
                  <c:v>41</c:v>
                </c:pt>
                <c:pt idx="33">
                  <c:v>41.14</c:v>
                </c:pt>
                <c:pt idx="34">
                  <c:v>41.02</c:v>
                </c:pt>
                <c:pt idx="35">
                  <c:v>41.08</c:v>
                </c:pt>
                <c:pt idx="36">
                  <c:v>41.37</c:v>
                </c:pt>
                <c:pt idx="37">
                  <c:v>41.15</c:v>
                </c:pt>
                <c:pt idx="38">
                  <c:v>41.57</c:v>
                </c:pt>
                <c:pt idx="39">
                  <c:v>40.83</c:v>
                </c:pt>
                <c:pt idx="40">
                  <c:v>40.93</c:v>
                </c:pt>
                <c:pt idx="41">
                  <c:v>40.9</c:v>
                </c:pt>
                <c:pt idx="42">
                  <c:v>40.93</c:v>
                </c:pt>
                <c:pt idx="43">
                  <c:v>41.15</c:v>
                </c:pt>
                <c:pt idx="44">
                  <c:v>41.19</c:v>
                </c:pt>
                <c:pt idx="45">
                  <c:v>41.43</c:v>
                </c:pt>
                <c:pt idx="46">
                  <c:v>41.22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Racing'!$E$26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Racing'!$E$27:$E$87</c:f>
              <c:numCache>
                <c:formatCode>0.00</c:formatCode>
                <c:ptCount val="61"/>
                <c:pt idx="0">
                  <c:v>41.72</c:v>
                </c:pt>
                <c:pt idx="1">
                  <c:v>41.35</c:v>
                </c:pt>
                <c:pt idx="2">
                  <c:v>41.34</c:v>
                </c:pt>
                <c:pt idx="3">
                  <c:v>41.23</c:v>
                </c:pt>
                <c:pt idx="4">
                  <c:v>41.04</c:v>
                </c:pt>
                <c:pt idx="5">
                  <c:v>41.08</c:v>
                </c:pt>
                <c:pt idx="6">
                  <c:v>41.72</c:v>
                </c:pt>
                <c:pt idx="7">
                  <c:v>41.5</c:v>
                </c:pt>
                <c:pt idx="8">
                  <c:v>41.15</c:v>
                </c:pt>
                <c:pt idx="9">
                  <c:v>41.14</c:v>
                </c:pt>
                <c:pt idx="10">
                  <c:v>41.06</c:v>
                </c:pt>
                <c:pt idx="11">
                  <c:v>40.98</c:v>
                </c:pt>
                <c:pt idx="12">
                  <c:v>41.03</c:v>
                </c:pt>
                <c:pt idx="13">
                  <c:v>40.98</c:v>
                </c:pt>
                <c:pt idx="14">
                  <c:v>41.18</c:v>
                </c:pt>
                <c:pt idx="15">
                  <c:v>41.1</c:v>
                </c:pt>
                <c:pt idx="16">
                  <c:v>41.24</c:v>
                </c:pt>
                <c:pt idx="17">
                  <c:v>41.22</c:v>
                </c:pt>
                <c:pt idx="18">
                  <c:v>44.39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Racing'!$F$26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Racing'!$F$27:$F$87</c:f>
              <c:numCache>
                <c:formatCode>0.00</c:formatCode>
                <c:ptCount val="61"/>
                <c:pt idx="0">
                  <c:v>41.72</c:v>
                </c:pt>
                <c:pt idx="1">
                  <c:v>41.04</c:v>
                </c:pt>
                <c:pt idx="2">
                  <c:v>41.5</c:v>
                </c:pt>
                <c:pt idx="3">
                  <c:v>40.9</c:v>
                </c:pt>
                <c:pt idx="4">
                  <c:v>40.840000000000003</c:v>
                </c:pt>
                <c:pt idx="5">
                  <c:v>40.89</c:v>
                </c:pt>
                <c:pt idx="6">
                  <c:v>40.65</c:v>
                </c:pt>
                <c:pt idx="7">
                  <c:v>40.97</c:v>
                </c:pt>
                <c:pt idx="8">
                  <c:v>40.92</c:v>
                </c:pt>
                <c:pt idx="9">
                  <c:v>41.77</c:v>
                </c:pt>
                <c:pt idx="10">
                  <c:v>40.82</c:v>
                </c:pt>
                <c:pt idx="11">
                  <c:v>41.06</c:v>
                </c:pt>
                <c:pt idx="12">
                  <c:v>40.770000000000003</c:v>
                </c:pt>
                <c:pt idx="13">
                  <c:v>40.89</c:v>
                </c:pt>
                <c:pt idx="14">
                  <c:v>40.72</c:v>
                </c:pt>
                <c:pt idx="15">
                  <c:v>40.86</c:v>
                </c:pt>
                <c:pt idx="16">
                  <c:v>40.840000000000003</c:v>
                </c:pt>
                <c:pt idx="17">
                  <c:v>40.67</c:v>
                </c:pt>
                <c:pt idx="18">
                  <c:v>40.78</c:v>
                </c:pt>
                <c:pt idx="19">
                  <c:v>40.67</c:v>
                </c:pt>
                <c:pt idx="20">
                  <c:v>40.799999999999997</c:v>
                </c:pt>
                <c:pt idx="21">
                  <c:v>40.659999999999997</c:v>
                </c:pt>
                <c:pt idx="22">
                  <c:v>40.590000000000003</c:v>
                </c:pt>
                <c:pt idx="23">
                  <c:v>40.75</c:v>
                </c:pt>
                <c:pt idx="24">
                  <c:v>41.17</c:v>
                </c:pt>
                <c:pt idx="25">
                  <c:v>40.880000000000003</c:v>
                </c:pt>
                <c:pt idx="26">
                  <c:v>40.770000000000003</c:v>
                </c:pt>
                <c:pt idx="27">
                  <c:v>40.729999999999997</c:v>
                </c:pt>
                <c:pt idx="28">
                  <c:v>40.700000000000003</c:v>
                </c:pt>
                <c:pt idx="29">
                  <c:v>40.840000000000003</c:v>
                </c:pt>
                <c:pt idx="30">
                  <c:v>40.770000000000003</c:v>
                </c:pt>
                <c:pt idx="31">
                  <c:v>40.69</c:v>
                </c:pt>
                <c:pt idx="32">
                  <c:v>41.81</c:v>
                </c:pt>
                <c:pt idx="33">
                  <c:v>40.86</c:v>
                </c:pt>
                <c:pt idx="34">
                  <c:v>40.700000000000003</c:v>
                </c:pt>
                <c:pt idx="35">
                  <c:v>41.68</c:v>
                </c:pt>
                <c:pt idx="36">
                  <c:v>40.79</c:v>
                </c:pt>
                <c:pt idx="37">
                  <c:v>40.75</c:v>
                </c:pt>
                <c:pt idx="38">
                  <c:v>40.770000000000003</c:v>
                </c:pt>
                <c:pt idx="39">
                  <c:v>41.7</c:v>
                </c:pt>
                <c:pt idx="40">
                  <c:v>41.19</c:v>
                </c:pt>
                <c:pt idx="41">
                  <c:v>40.94</c:v>
                </c:pt>
                <c:pt idx="42">
                  <c:v>40.86</c:v>
                </c:pt>
                <c:pt idx="43">
                  <c:v>40.76</c:v>
                </c:pt>
                <c:pt idx="44">
                  <c:v>40.869999999999997</c:v>
                </c:pt>
                <c:pt idx="45">
                  <c:v>40.89</c:v>
                </c:pt>
                <c:pt idx="46">
                  <c:v>40.81</c:v>
                </c:pt>
                <c:pt idx="47">
                  <c:v>40.81</c:v>
                </c:pt>
                <c:pt idx="48">
                  <c:v>40.93</c:v>
                </c:pt>
                <c:pt idx="49">
                  <c:v>40.76</c:v>
                </c:pt>
                <c:pt idx="50">
                  <c:v>41.1</c:v>
                </c:pt>
                <c:pt idx="51">
                  <c:v>40.729999999999997</c:v>
                </c:pt>
                <c:pt idx="52">
                  <c:v>40.85</c:v>
                </c:pt>
                <c:pt idx="53">
                  <c:v>40.92</c:v>
                </c:pt>
                <c:pt idx="54">
                  <c:v>40.9</c:v>
                </c:pt>
                <c:pt idx="55">
                  <c:v>40.729999999999997</c:v>
                </c:pt>
                <c:pt idx="56">
                  <c:v>41.45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Racing'!$G$26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Racing'!$G$27:$G$87</c:f>
              <c:numCache>
                <c:formatCode>0.00</c:formatCode>
                <c:ptCount val="61"/>
                <c:pt idx="0">
                  <c:v>41.72</c:v>
                </c:pt>
                <c:pt idx="1">
                  <c:v>41.13</c:v>
                </c:pt>
                <c:pt idx="2">
                  <c:v>40.89</c:v>
                </c:pt>
                <c:pt idx="3">
                  <c:v>40.71</c:v>
                </c:pt>
                <c:pt idx="4">
                  <c:v>40.85</c:v>
                </c:pt>
                <c:pt idx="5">
                  <c:v>40.880000000000003</c:v>
                </c:pt>
                <c:pt idx="6">
                  <c:v>40.79</c:v>
                </c:pt>
                <c:pt idx="7">
                  <c:v>40.75</c:v>
                </c:pt>
                <c:pt idx="8">
                  <c:v>40.76</c:v>
                </c:pt>
                <c:pt idx="9">
                  <c:v>41.01</c:v>
                </c:pt>
                <c:pt idx="10">
                  <c:v>40.68</c:v>
                </c:pt>
                <c:pt idx="11">
                  <c:v>40.79</c:v>
                </c:pt>
                <c:pt idx="12">
                  <c:v>40.93</c:v>
                </c:pt>
                <c:pt idx="13">
                  <c:v>41</c:v>
                </c:pt>
                <c:pt idx="14">
                  <c:v>40.92</c:v>
                </c:pt>
                <c:pt idx="15">
                  <c:v>40.799999999999997</c:v>
                </c:pt>
                <c:pt idx="16">
                  <c:v>40.799999999999997</c:v>
                </c:pt>
                <c:pt idx="17">
                  <c:v>40.770000000000003</c:v>
                </c:pt>
                <c:pt idx="18">
                  <c:v>40.81</c:v>
                </c:pt>
                <c:pt idx="19">
                  <c:v>40.659999999999997</c:v>
                </c:pt>
                <c:pt idx="20">
                  <c:v>40.700000000000003</c:v>
                </c:pt>
                <c:pt idx="21">
                  <c:v>40.92</c:v>
                </c:pt>
                <c:pt idx="22">
                  <c:v>40.78</c:v>
                </c:pt>
                <c:pt idx="23">
                  <c:v>41.03</c:v>
                </c:pt>
                <c:pt idx="24">
                  <c:v>40.770000000000003</c:v>
                </c:pt>
                <c:pt idx="25">
                  <c:v>41.02</c:v>
                </c:pt>
                <c:pt idx="26">
                  <c:v>41.04</c:v>
                </c:pt>
                <c:pt idx="27">
                  <c:v>41.03</c:v>
                </c:pt>
                <c:pt idx="28">
                  <c:v>40.98</c:v>
                </c:pt>
                <c:pt idx="29">
                  <c:v>41.23</c:v>
                </c:pt>
                <c:pt idx="30">
                  <c:v>41.28</c:v>
                </c:pt>
                <c:pt idx="31">
                  <c:v>40.98</c:v>
                </c:pt>
                <c:pt idx="32">
                  <c:v>41.26</c:v>
                </c:pt>
                <c:pt idx="33">
                  <c:v>41.36</c:v>
                </c:pt>
                <c:pt idx="34">
                  <c:v>41.19</c:v>
                </c:pt>
                <c:pt idx="35">
                  <c:v>41.54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'Fortuna Racing'!$H$26</c:f>
              <c:strCache>
                <c:ptCount val="1"/>
                <c:pt idx="0">
                  <c:v>Шутка Виталий</c:v>
                </c:pt>
              </c:strCache>
            </c:strRef>
          </c:tx>
          <c:marker>
            <c:symbol val="none"/>
          </c:marker>
          <c:cat>
            <c:numRef>
              <c:f>'Fortuna Racing'!$A$27:$A$87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Racing'!$H$27:$H$87</c:f>
              <c:numCache>
                <c:formatCode>0.00</c:formatCode>
                <c:ptCount val="61"/>
                <c:pt idx="0">
                  <c:v>41.62</c:v>
                </c:pt>
                <c:pt idx="1">
                  <c:v>41.36</c:v>
                </c:pt>
                <c:pt idx="2">
                  <c:v>41.29</c:v>
                </c:pt>
                <c:pt idx="3">
                  <c:v>41.59</c:v>
                </c:pt>
                <c:pt idx="4">
                  <c:v>41.27</c:v>
                </c:pt>
                <c:pt idx="5">
                  <c:v>41.46</c:v>
                </c:pt>
                <c:pt idx="6">
                  <c:v>41.28</c:v>
                </c:pt>
                <c:pt idx="7">
                  <c:v>41.15</c:v>
                </c:pt>
                <c:pt idx="8">
                  <c:v>41.21</c:v>
                </c:pt>
                <c:pt idx="9">
                  <c:v>41.04</c:v>
                </c:pt>
                <c:pt idx="10">
                  <c:v>41.09</c:v>
                </c:pt>
                <c:pt idx="11">
                  <c:v>41.31</c:v>
                </c:pt>
                <c:pt idx="12">
                  <c:v>41.23</c:v>
                </c:pt>
                <c:pt idx="13">
                  <c:v>41.4</c:v>
                </c:pt>
                <c:pt idx="14">
                  <c:v>41.05</c:v>
                </c:pt>
                <c:pt idx="15">
                  <c:v>41.14</c:v>
                </c:pt>
                <c:pt idx="16">
                  <c:v>41.24</c:v>
                </c:pt>
                <c:pt idx="17">
                  <c:v>41.18</c:v>
                </c:pt>
                <c:pt idx="18">
                  <c:v>41.22</c:v>
                </c:pt>
                <c:pt idx="19">
                  <c:v>40.909999999999997</c:v>
                </c:pt>
                <c:pt idx="20">
                  <c:v>41.22</c:v>
                </c:pt>
                <c:pt idx="21">
                  <c:v>40.96</c:v>
                </c:pt>
                <c:pt idx="22">
                  <c:v>41.05</c:v>
                </c:pt>
                <c:pt idx="23">
                  <c:v>41.28</c:v>
                </c:pt>
                <c:pt idx="24">
                  <c:v>41.06</c:v>
                </c:pt>
                <c:pt idx="25">
                  <c:v>41.07</c:v>
                </c:pt>
                <c:pt idx="26">
                  <c:v>41.09</c:v>
                </c:pt>
                <c:pt idx="27">
                  <c:v>41.15</c:v>
                </c:pt>
                <c:pt idx="28">
                  <c:v>41.23</c:v>
                </c:pt>
                <c:pt idx="29">
                  <c:v>41.18</c:v>
                </c:pt>
                <c:pt idx="30">
                  <c:v>41.2</c:v>
                </c:pt>
                <c:pt idx="31">
                  <c:v>41.12</c:v>
                </c:pt>
                <c:pt idx="32">
                  <c:v>41.28</c:v>
                </c:pt>
                <c:pt idx="33">
                  <c:v>41.21</c:v>
                </c:pt>
                <c:pt idx="34">
                  <c:v>41.03</c:v>
                </c:pt>
                <c:pt idx="35">
                  <c:v>41.12</c:v>
                </c:pt>
                <c:pt idx="36">
                  <c:v>41.21</c:v>
                </c:pt>
                <c:pt idx="37">
                  <c:v>42</c:v>
                </c:pt>
                <c:pt idx="38">
                  <c:v>42.03</c:v>
                </c:pt>
                <c:pt idx="39">
                  <c:v>41.71</c:v>
                </c:pt>
                <c:pt idx="40">
                  <c:v>41.65</c:v>
                </c:pt>
                <c:pt idx="41">
                  <c:v>41.91</c:v>
                </c:pt>
                <c:pt idx="42">
                  <c:v>41.39</c:v>
                </c:pt>
                <c:pt idx="43">
                  <c:v>41.96</c:v>
                </c:pt>
                <c:pt idx="44">
                  <c:v>41.44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'Fortuna Racing'!$I$26</c:f>
              <c:strCache>
                <c:ptCount val="1"/>
                <c:pt idx="0">
                  <c:v>Фортуна Таня</c:v>
                </c:pt>
              </c:strCache>
            </c:strRef>
          </c:tx>
          <c:marker>
            <c:symbol val="none"/>
          </c:marker>
          <c:cat>
            <c:numRef>
              <c:f>'Fortuna Racing'!$A$27:$A$87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Racing'!$I$27:$I$87</c:f>
              <c:numCache>
                <c:formatCode>0.00</c:formatCode>
                <c:ptCount val="61"/>
                <c:pt idx="0">
                  <c:v>41.61</c:v>
                </c:pt>
                <c:pt idx="1">
                  <c:v>41.17</c:v>
                </c:pt>
                <c:pt idx="2">
                  <c:v>41.14</c:v>
                </c:pt>
                <c:pt idx="3">
                  <c:v>40.98</c:v>
                </c:pt>
                <c:pt idx="4">
                  <c:v>41.02</c:v>
                </c:pt>
                <c:pt idx="5">
                  <c:v>40.86</c:v>
                </c:pt>
                <c:pt idx="6">
                  <c:v>40.92</c:v>
                </c:pt>
                <c:pt idx="7">
                  <c:v>40.909999999999997</c:v>
                </c:pt>
                <c:pt idx="8">
                  <c:v>41.2</c:v>
                </c:pt>
                <c:pt idx="9">
                  <c:v>40.78</c:v>
                </c:pt>
                <c:pt idx="10">
                  <c:v>40.880000000000003</c:v>
                </c:pt>
                <c:pt idx="11">
                  <c:v>40.98</c:v>
                </c:pt>
                <c:pt idx="12">
                  <c:v>40.74</c:v>
                </c:pt>
                <c:pt idx="13">
                  <c:v>41.01</c:v>
                </c:pt>
                <c:pt idx="14">
                  <c:v>40.86</c:v>
                </c:pt>
                <c:pt idx="15">
                  <c:v>40.99</c:v>
                </c:pt>
                <c:pt idx="16">
                  <c:v>41.04</c:v>
                </c:pt>
                <c:pt idx="17">
                  <c:v>41.03</c:v>
                </c:pt>
                <c:pt idx="18">
                  <c:v>41.01</c:v>
                </c:pt>
                <c:pt idx="19">
                  <c:v>40.79</c:v>
                </c:pt>
                <c:pt idx="20">
                  <c:v>41</c:v>
                </c:pt>
                <c:pt idx="21">
                  <c:v>41.06</c:v>
                </c:pt>
                <c:pt idx="22">
                  <c:v>40.94</c:v>
                </c:pt>
                <c:pt idx="23">
                  <c:v>41.02</c:v>
                </c:pt>
                <c:pt idx="24">
                  <c:v>40.799999999999997</c:v>
                </c:pt>
                <c:pt idx="25">
                  <c:v>40.82</c:v>
                </c:pt>
                <c:pt idx="26">
                  <c:v>40.83</c:v>
                </c:pt>
                <c:pt idx="27">
                  <c:v>40.799999999999997</c:v>
                </c:pt>
                <c:pt idx="28">
                  <c:v>40.770000000000003</c:v>
                </c:pt>
                <c:pt idx="29">
                  <c:v>40.659999999999997</c:v>
                </c:pt>
                <c:pt idx="30">
                  <c:v>40.909999999999997</c:v>
                </c:pt>
                <c:pt idx="31">
                  <c:v>40.96</c:v>
                </c:pt>
                <c:pt idx="32">
                  <c:v>40.869999999999997</c:v>
                </c:pt>
                <c:pt idx="33">
                  <c:v>40.85</c:v>
                </c:pt>
                <c:pt idx="34">
                  <c:v>40.729999999999997</c:v>
                </c:pt>
                <c:pt idx="35">
                  <c:v>40.880000000000003</c:v>
                </c:pt>
                <c:pt idx="36">
                  <c:v>41</c:v>
                </c:pt>
                <c:pt idx="37">
                  <c:v>40.770000000000003</c:v>
                </c:pt>
                <c:pt idx="38">
                  <c:v>40.770000000000003</c:v>
                </c:pt>
                <c:pt idx="39">
                  <c:v>40.700000000000003</c:v>
                </c:pt>
                <c:pt idx="40">
                  <c:v>41</c:v>
                </c:pt>
                <c:pt idx="41">
                  <c:v>40.9</c:v>
                </c:pt>
                <c:pt idx="42">
                  <c:v>40.93</c:v>
                </c:pt>
                <c:pt idx="43">
                  <c:v>40.770000000000003</c:v>
                </c:pt>
                <c:pt idx="44">
                  <c:v>41.28</c:v>
                </c:pt>
                <c:pt idx="45">
                  <c:v>40.79</c:v>
                </c:pt>
                <c:pt idx="46">
                  <c:v>41</c:v>
                </c:pt>
                <c:pt idx="47">
                  <c:v>40.99</c:v>
                </c:pt>
                <c:pt idx="48">
                  <c:v>40.68</c:v>
                </c:pt>
                <c:pt idx="49">
                  <c:v>40.86</c:v>
                </c:pt>
                <c:pt idx="50">
                  <c:v>40.75</c:v>
                </c:pt>
                <c:pt idx="51">
                  <c:v>40.74</c:v>
                </c:pt>
                <c:pt idx="52">
                  <c:v>41.17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'Fortuna Racing'!$J$26</c:f>
              <c:strCache>
                <c:ptCount val="1"/>
                <c:pt idx="0">
                  <c:v>Шутка Виталий</c:v>
                </c:pt>
              </c:strCache>
            </c:strRef>
          </c:tx>
          <c:marker>
            <c:symbol val="none"/>
          </c:marker>
          <c:cat>
            <c:numRef>
              <c:f>'Fortuna Racing'!$A$27:$A$87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Racing'!$J$27:$J$87</c:f>
              <c:numCache>
                <c:formatCode>0.00</c:formatCode>
                <c:ptCount val="61"/>
                <c:pt idx="0">
                  <c:v>41.01</c:v>
                </c:pt>
                <c:pt idx="1">
                  <c:v>40.96</c:v>
                </c:pt>
                <c:pt idx="2">
                  <c:v>40.94</c:v>
                </c:pt>
                <c:pt idx="3">
                  <c:v>40.840000000000003</c:v>
                </c:pt>
                <c:pt idx="4">
                  <c:v>40.700000000000003</c:v>
                </c:pt>
                <c:pt idx="5">
                  <c:v>41.03</c:v>
                </c:pt>
                <c:pt idx="6">
                  <c:v>40.770000000000003</c:v>
                </c:pt>
                <c:pt idx="7">
                  <c:v>40.630000000000003</c:v>
                </c:pt>
                <c:pt idx="8">
                  <c:v>41.16</c:v>
                </c:pt>
                <c:pt idx="9">
                  <c:v>40.72</c:v>
                </c:pt>
                <c:pt idx="10">
                  <c:v>41.15</c:v>
                </c:pt>
                <c:pt idx="11">
                  <c:v>40.75</c:v>
                </c:pt>
                <c:pt idx="12">
                  <c:v>40.770000000000003</c:v>
                </c:pt>
                <c:pt idx="13">
                  <c:v>40.76</c:v>
                </c:pt>
                <c:pt idx="14">
                  <c:v>40.81</c:v>
                </c:pt>
                <c:pt idx="15">
                  <c:v>40.729999999999997</c:v>
                </c:pt>
                <c:pt idx="16">
                  <c:v>40.67</c:v>
                </c:pt>
                <c:pt idx="17">
                  <c:v>40.880000000000003</c:v>
                </c:pt>
                <c:pt idx="18">
                  <c:v>40.96</c:v>
                </c:pt>
                <c:pt idx="19">
                  <c:v>41.08</c:v>
                </c:pt>
                <c:pt idx="20">
                  <c:v>40.81</c:v>
                </c:pt>
                <c:pt idx="21">
                  <c:v>40.950000000000003</c:v>
                </c:pt>
                <c:pt idx="22">
                  <c:v>40.86</c:v>
                </c:pt>
                <c:pt idx="23">
                  <c:v>40.83</c:v>
                </c:pt>
                <c:pt idx="24">
                  <c:v>40.93</c:v>
                </c:pt>
                <c:pt idx="25">
                  <c:v>41</c:v>
                </c:pt>
                <c:pt idx="26">
                  <c:v>40.85</c:v>
                </c:pt>
                <c:pt idx="27">
                  <c:v>40.85</c:v>
                </c:pt>
                <c:pt idx="28">
                  <c:v>40.71</c:v>
                </c:pt>
                <c:pt idx="29">
                  <c:v>40.729999999999997</c:v>
                </c:pt>
                <c:pt idx="30">
                  <c:v>40.75</c:v>
                </c:pt>
                <c:pt idx="31">
                  <c:v>40.72</c:v>
                </c:pt>
                <c:pt idx="32">
                  <c:v>40.880000000000003</c:v>
                </c:pt>
                <c:pt idx="33">
                  <c:v>40.729999999999997</c:v>
                </c:pt>
                <c:pt idx="34">
                  <c:v>40.79</c:v>
                </c:pt>
                <c:pt idx="35">
                  <c:v>40.700000000000003</c:v>
                </c:pt>
                <c:pt idx="36">
                  <c:v>40.74</c:v>
                </c:pt>
                <c:pt idx="37">
                  <c:v>40.770000000000003</c:v>
                </c:pt>
                <c:pt idx="38">
                  <c:v>40.78</c:v>
                </c:pt>
                <c:pt idx="39">
                  <c:v>40.75</c:v>
                </c:pt>
                <c:pt idx="40">
                  <c:v>40.74</c:v>
                </c:pt>
                <c:pt idx="41">
                  <c:v>40.74</c:v>
                </c:pt>
                <c:pt idx="42">
                  <c:v>40.74</c:v>
                </c:pt>
                <c:pt idx="43">
                  <c:v>40.729999999999997</c:v>
                </c:pt>
                <c:pt idx="44">
                  <c:v>40.74</c:v>
                </c:pt>
                <c:pt idx="45">
                  <c:v>40.75</c:v>
                </c:pt>
                <c:pt idx="46">
                  <c:v>40.68</c:v>
                </c:pt>
                <c:pt idx="47">
                  <c:v>40.74</c:v>
                </c:pt>
                <c:pt idx="48">
                  <c:v>40.950000000000003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'Fortuna Racing'!$K$26</c:f>
              <c:strCache>
                <c:ptCount val="1"/>
                <c:pt idx="0">
                  <c:v>Фортуна Таня</c:v>
                </c:pt>
              </c:strCache>
            </c:strRef>
          </c:tx>
          <c:marker>
            <c:symbol val="none"/>
          </c:marker>
          <c:cat>
            <c:numRef>
              <c:f>'Fortuna Racing'!$A$27:$A$87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Racing'!$K$27:$K$87</c:f>
              <c:numCache>
                <c:formatCode>0.00</c:formatCode>
                <c:ptCount val="61"/>
                <c:pt idx="0">
                  <c:v>41.45</c:v>
                </c:pt>
                <c:pt idx="1">
                  <c:v>41.29</c:v>
                </c:pt>
                <c:pt idx="2">
                  <c:v>41.28</c:v>
                </c:pt>
                <c:pt idx="3">
                  <c:v>41.21</c:v>
                </c:pt>
                <c:pt idx="4">
                  <c:v>41.43</c:v>
                </c:pt>
                <c:pt idx="5">
                  <c:v>41.53</c:v>
                </c:pt>
                <c:pt idx="6">
                  <c:v>41.03</c:v>
                </c:pt>
                <c:pt idx="7">
                  <c:v>41.15</c:v>
                </c:pt>
                <c:pt idx="8">
                  <c:v>40.94</c:v>
                </c:pt>
                <c:pt idx="9">
                  <c:v>41.03</c:v>
                </c:pt>
                <c:pt idx="10">
                  <c:v>40.97</c:v>
                </c:pt>
                <c:pt idx="11">
                  <c:v>41.11</c:v>
                </c:pt>
                <c:pt idx="12">
                  <c:v>42.11</c:v>
                </c:pt>
                <c:pt idx="13">
                  <c:v>42.58</c:v>
                </c:pt>
                <c:pt idx="14">
                  <c:v>43.42</c:v>
                </c:pt>
                <c:pt idx="15">
                  <c:v>41.22</c:v>
                </c:pt>
                <c:pt idx="16">
                  <c:v>42.18</c:v>
                </c:pt>
                <c:pt idx="17">
                  <c:v>41.11</c:v>
                </c:pt>
                <c:pt idx="18">
                  <c:v>41.22</c:v>
                </c:pt>
                <c:pt idx="19">
                  <c:v>41.82</c:v>
                </c:pt>
                <c:pt idx="20">
                  <c:v>41.4</c:v>
                </c:pt>
                <c:pt idx="21">
                  <c:v>41.22</c:v>
                </c:pt>
                <c:pt idx="22">
                  <c:v>40.98</c:v>
                </c:pt>
                <c:pt idx="23">
                  <c:v>40.93</c:v>
                </c:pt>
                <c:pt idx="24">
                  <c:v>41.06</c:v>
                </c:pt>
                <c:pt idx="25">
                  <c:v>41.37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'Fortuna Racing'!$L$26</c:f>
              <c:strCache>
                <c:ptCount val="1"/>
                <c:pt idx="0">
                  <c:v>Фортуна Таня</c:v>
                </c:pt>
              </c:strCache>
            </c:strRef>
          </c:tx>
          <c:marker>
            <c:symbol val="none"/>
          </c:marker>
          <c:cat>
            <c:numRef>
              <c:f>'Fortuna Racing'!$A$27:$A$87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Racing'!$L$27:$L$87</c:f>
              <c:numCache>
                <c:formatCode>0.00</c:formatCode>
                <c:ptCount val="61"/>
                <c:pt idx="0">
                  <c:v>41.02</c:v>
                </c:pt>
                <c:pt idx="1">
                  <c:v>41.3</c:v>
                </c:pt>
                <c:pt idx="2">
                  <c:v>41.03</c:v>
                </c:pt>
                <c:pt idx="3">
                  <c:v>41.07</c:v>
                </c:pt>
                <c:pt idx="4">
                  <c:v>40.83</c:v>
                </c:pt>
                <c:pt idx="5">
                  <c:v>40.950000000000003</c:v>
                </c:pt>
                <c:pt idx="6">
                  <c:v>40.770000000000003</c:v>
                </c:pt>
                <c:pt idx="7">
                  <c:v>41.07</c:v>
                </c:pt>
                <c:pt idx="8">
                  <c:v>40.81</c:v>
                </c:pt>
                <c:pt idx="9">
                  <c:v>40.82</c:v>
                </c:pt>
                <c:pt idx="10">
                  <c:v>40.96</c:v>
                </c:pt>
                <c:pt idx="11">
                  <c:v>40.94</c:v>
                </c:pt>
                <c:pt idx="12">
                  <c:v>40.700000000000003</c:v>
                </c:pt>
                <c:pt idx="13">
                  <c:v>40.86</c:v>
                </c:pt>
                <c:pt idx="14">
                  <c:v>40.79</c:v>
                </c:pt>
                <c:pt idx="15">
                  <c:v>41</c:v>
                </c:pt>
                <c:pt idx="16">
                  <c:v>41.11</c:v>
                </c:pt>
                <c:pt idx="17">
                  <c:v>40.89</c:v>
                </c:pt>
                <c:pt idx="18">
                  <c:v>40.81</c:v>
                </c:pt>
                <c:pt idx="19">
                  <c:v>40.72</c:v>
                </c:pt>
                <c:pt idx="20">
                  <c:v>40.98</c:v>
                </c:pt>
                <c:pt idx="21">
                  <c:v>41.02</c:v>
                </c:pt>
                <c:pt idx="22">
                  <c:v>40.94</c:v>
                </c:pt>
                <c:pt idx="23">
                  <c:v>41.03</c:v>
                </c:pt>
                <c:pt idx="24">
                  <c:v>41.32</c:v>
                </c:pt>
                <c:pt idx="25">
                  <c:v>41.12</c:v>
                </c:pt>
                <c:pt idx="26">
                  <c:v>40.99</c:v>
                </c:pt>
                <c:pt idx="27">
                  <c:v>41.34</c:v>
                </c:pt>
                <c:pt idx="28">
                  <c:v>41.12</c:v>
                </c:pt>
                <c:pt idx="29">
                  <c:v>41.18</c:v>
                </c:pt>
                <c:pt idx="30">
                  <c:v>41.35</c:v>
                </c:pt>
                <c:pt idx="31">
                  <c:v>41.19</c:v>
                </c:pt>
                <c:pt idx="32">
                  <c:v>41.32</c:v>
                </c:pt>
                <c:pt idx="33">
                  <c:v>41.47</c:v>
                </c:pt>
                <c:pt idx="34">
                  <c:v>41.6</c:v>
                </c:pt>
                <c:pt idx="35">
                  <c:v>41.87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'Fortuna Racing'!$M$26</c:f>
              <c:strCache>
                <c:ptCount val="1"/>
                <c:pt idx="0">
                  <c:v>Шутка Виталий</c:v>
                </c:pt>
              </c:strCache>
            </c:strRef>
          </c:tx>
          <c:marker>
            <c:symbol val="none"/>
          </c:marker>
          <c:cat>
            <c:numRef>
              <c:f>'Fortuna Racing'!$A$27:$A$87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Racing'!$M$27:$M$87</c:f>
              <c:numCache>
                <c:formatCode>0.00</c:formatCode>
                <c:ptCount val="61"/>
                <c:pt idx="0">
                  <c:v>42.92</c:v>
                </c:pt>
                <c:pt idx="1">
                  <c:v>41.19</c:v>
                </c:pt>
                <c:pt idx="2">
                  <c:v>41.44</c:v>
                </c:pt>
                <c:pt idx="3">
                  <c:v>41.36</c:v>
                </c:pt>
                <c:pt idx="4">
                  <c:v>42.04</c:v>
                </c:pt>
                <c:pt idx="5">
                  <c:v>41.27</c:v>
                </c:pt>
                <c:pt idx="6">
                  <c:v>41.22</c:v>
                </c:pt>
                <c:pt idx="7">
                  <c:v>41.85</c:v>
                </c:pt>
                <c:pt idx="8">
                  <c:v>42.15</c:v>
                </c:pt>
                <c:pt idx="9">
                  <c:v>41.39</c:v>
                </c:pt>
                <c:pt idx="10">
                  <c:v>40.81</c:v>
                </c:pt>
                <c:pt idx="11">
                  <c:v>40.72</c:v>
                </c:pt>
                <c:pt idx="12">
                  <c:v>40.64</c:v>
                </c:pt>
                <c:pt idx="13">
                  <c:v>41.06</c:v>
                </c:pt>
                <c:pt idx="14">
                  <c:v>40.79</c:v>
                </c:pt>
                <c:pt idx="15">
                  <c:v>40.729999999999997</c:v>
                </c:pt>
                <c:pt idx="16">
                  <c:v>40.64</c:v>
                </c:pt>
                <c:pt idx="17">
                  <c:v>40.79</c:v>
                </c:pt>
                <c:pt idx="18">
                  <c:v>40.97</c:v>
                </c:pt>
                <c:pt idx="19">
                  <c:v>40.909999999999997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362432"/>
        <c:axId val="113363968"/>
      </c:lineChart>
      <c:catAx>
        <c:axId val="113362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3363968"/>
        <c:crosses val="autoZero"/>
        <c:auto val="1"/>
        <c:lblAlgn val="ctr"/>
        <c:lblOffset val="100"/>
        <c:noMultiLvlLbl val="0"/>
      </c:catAx>
      <c:valAx>
        <c:axId val="113363968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336243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 Freedom'!$B$26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'Kart Freedom'!$B$27:$B$88</c:f>
              <c:numCache>
                <c:formatCode>0.00</c:formatCode>
                <c:ptCount val="62"/>
                <c:pt idx="0">
                  <c:v>44.12</c:v>
                </c:pt>
                <c:pt idx="1">
                  <c:v>44.85</c:v>
                </c:pt>
                <c:pt idx="2">
                  <c:v>42.89</c:v>
                </c:pt>
                <c:pt idx="3">
                  <c:v>42.49</c:v>
                </c:pt>
                <c:pt idx="4">
                  <c:v>41.86</c:v>
                </c:pt>
                <c:pt idx="5">
                  <c:v>41.65</c:v>
                </c:pt>
                <c:pt idx="6">
                  <c:v>41.49</c:v>
                </c:pt>
                <c:pt idx="7">
                  <c:v>42.21</c:v>
                </c:pt>
                <c:pt idx="8">
                  <c:v>41.43</c:v>
                </c:pt>
                <c:pt idx="9">
                  <c:v>41.45</c:v>
                </c:pt>
                <c:pt idx="10">
                  <c:v>41.39</c:v>
                </c:pt>
                <c:pt idx="11">
                  <c:v>41.71</c:v>
                </c:pt>
                <c:pt idx="12">
                  <c:v>41.53</c:v>
                </c:pt>
                <c:pt idx="13">
                  <c:v>41.69</c:v>
                </c:pt>
                <c:pt idx="14">
                  <c:v>41.66</c:v>
                </c:pt>
                <c:pt idx="15">
                  <c:v>41.85</c:v>
                </c:pt>
                <c:pt idx="16">
                  <c:v>41.53</c:v>
                </c:pt>
                <c:pt idx="17">
                  <c:v>42.01</c:v>
                </c:pt>
                <c:pt idx="18">
                  <c:v>41.63</c:v>
                </c:pt>
                <c:pt idx="19">
                  <c:v>41.32</c:v>
                </c:pt>
                <c:pt idx="20">
                  <c:v>42.14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 Freedom'!$C$26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'Kart Freedom'!$C$27:$C$88</c:f>
              <c:numCache>
                <c:formatCode>0.00</c:formatCode>
                <c:ptCount val="62"/>
                <c:pt idx="0">
                  <c:v>43.12</c:v>
                </c:pt>
                <c:pt idx="1">
                  <c:v>41.65</c:v>
                </c:pt>
                <c:pt idx="2">
                  <c:v>40.99</c:v>
                </c:pt>
                <c:pt idx="3">
                  <c:v>41.76</c:v>
                </c:pt>
                <c:pt idx="4">
                  <c:v>40.86</c:v>
                </c:pt>
                <c:pt idx="5">
                  <c:v>40.82</c:v>
                </c:pt>
                <c:pt idx="6">
                  <c:v>40.659999999999997</c:v>
                </c:pt>
                <c:pt idx="7">
                  <c:v>40.76</c:v>
                </c:pt>
                <c:pt idx="8">
                  <c:v>40.630000000000003</c:v>
                </c:pt>
                <c:pt idx="9">
                  <c:v>40.67</c:v>
                </c:pt>
                <c:pt idx="10">
                  <c:v>40.659999999999997</c:v>
                </c:pt>
                <c:pt idx="11">
                  <c:v>40.57</c:v>
                </c:pt>
                <c:pt idx="12">
                  <c:v>40.74</c:v>
                </c:pt>
                <c:pt idx="13">
                  <c:v>40.880000000000003</c:v>
                </c:pt>
                <c:pt idx="14">
                  <c:v>40.75</c:v>
                </c:pt>
                <c:pt idx="15">
                  <c:v>40.99</c:v>
                </c:pt>
                <c:pt idx="16">
                  <c:v>40.67</c:v>
                </c:pt>
                <c:pt idx="17">
                  <c:v>40.69</c:v>
                </c:pt>
                <c:pt idx="18">
                  <c:v>40.630000000000003</c:v>
                </c:pt>
                <c:pt idx="19">
                  <c:v>40.67</c:v>
                </c:pt>
                <c:pt idx="20">
                  <c:v>40.94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 Freedom'!$D$26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'Kart Freedom'!$D$27:$D$88</c:f>
              <c:numCache>
                <c:formatCode>0.00</c:formatCode>
                <c:ptCount val="62"/>
                <c:pt idx="0">
                  <c:v>40.96</c:v>
                </c:pt>
                <c:pt idx="1">
                  <c:v>40.61</c:v>
                </c:pt>
                <c:pt idx="2">
                  <c:v>40.94</c:v>
                </c:pt>
                <c:pt idx="3">
                  <c:v>40.76</c:v>
                </c:pt>
                <c:pt idx="4">
                  <c:v>40.619999999999997</c:v>
                </c:pt>
                <c:pt idx="5">
                  <c:v>40.68</c:v>
                </c:pt>
                <c:pt idx="6">
                  <c:v>40.659999999999997</c:v>
                </c:pt>
                <c:pt idx="7">
                  <c:v>40.72</c:v>
                </c:pt>
                <c:pt idx="8">
                  <c:v>40.630000000000003</c:v>
                </c:pt>
                <c:pt idx="9">
                  <c:v>40.6</c:v>
                </c:pt>
                <c:pt idx="10">
                  <c:v>40.619999999999997</c:v>
                </c:pt>
                <c:pt idx="11">
                  <c:v>40.770000000000003</c:v>
                </c:pt>
                <c:pt idx="12">
                  <c:v>40.619999999999997</c:v>
                </c:pt>
                <c:pt idx="13">
                  <c:v>40.81</c:v>
                </c:pt>
                <c:pt idx="14">
                  <c:v>40.75</c:v>
                </c:pt>
                <c:pt idx="15">
                  <c:v>40.53</c:v>
                </c:pt>
                <c:pt idx="16">
                  <c:v>40.659999999999997</c:v>
                </c:pt>
                <c:pt idx="17">
                  <c:v>40.65</c:v>
                </c:pt>
                <c:pt idx="18">
                  <c:v>40.61</c:v>
                </c:pt>
                <c:pt idx="19">
                  <c:v>40.700000000000003</c:v>
                </c:pt>
                <c:pt idx="20">
                  <c:v>40.6</c:v>
                </c:pt>
                <c:pt idx="21">
                  <c:v>40.880000000000003</c:v>
                </c:pt>
                <c:pt idx="22">
                  <c:v>40.54</c:v>
                </c:pt>
                <c:pt idx="23">
                  <c:v>40.71</c:v>
                </c:pt>
                <c:pt idx="24">
                  <c:v>40.700000000000003</c:v>
                </c:pt>
                <c:pt idx="25">
                  <c:v>40.56</c:v>
                </c:pt>
                <c:pt idx="26">
                  <c:v>40.479999999999997</c:v>
                </c:pt>
                <c:pt idx="27">
                  <c:v>40.75</c:v>
                </c:pt>
                <c:pt idx="28">
                  <c:v>40.64</c:v>
                </c:pt>
                <c:pt idx="29">
                  <c:v>40.53</c:v>
                </c:pt>
                <c:pt idx="30">
                  <c:v>40.58</c:v>
                </c:pt>
                <c:pt idx="31">
                  <c:v>40.6</c:v>
                </c:pt>
                <c:pt idx="32">
                  <c:v>40.450000000000003</c:v>
                </c:pt>
                <c:pt idx="33">
                  <c:v>40.729999999999997</c:v>
                </c:pt>
                <c:pt idx="34">
                  <c:v>40.700000000000003</c:v>
                </c:pt>
                <c:pt idx="35">
                  <c:v>40.72</c:v>
                </c:pt>
                <c:pt idx="36">
                  <c:v>40.58</c:v>
                </c:pt>
                <c:pt idx="37">
                  <c:v>40.56</c:v>
                </c:pt>
                <c:pt idx="38">
                  <c:v>40.51</c:v>
                </c:pt>
                <c:pt idx="39">
                  <c:v>40.61</c:v>
                </c:pt>
                <c:pt idx="40">
                  <c:v>40.47</c:v>
                </c:pt>
                <c:pt idx="41">
                  <c:v>40.5</c:v>
                </c:pt>
                <c:pt idx="42">
                  <c:v>40.86</c:v>
                </c:pt>
                <c:pt idx="43">
                  <c:v>40.74</c:v>
                </c:pt>
                <c:pt idx="44">
                  <c:v>40.61</c:v>
                </c:pt>
                <c:pt idx="45">
                  <c:v>40.700000000000003</c:v>
                </c:pt>
                <c:pt idx="46">
                  <c:v>40.47</c:v>
                </c:pt>
                <c:pt idx="47">
                  <c:v>40.51</c:v>
                </c:pt>
                <c:pt idx="48">
                  <c:v>40.479999999999997</c:v>
                </c:pt>
                <c:pt idx="49">
                  <c:v>40.53</c:v>
                </c:pt>
                <c:pt idx="50">
                  <c:v>40.479999999999997</c:v>
                </c:pt>
                <c:pt idx="51">
                  <c:v>40.54</c:v>
                </c:pt>
                <c:pt idx="52">
                  <c:v>40.619999999999997</c:v>
                </c:pt>
                <c:pt idx="53">
                  <c:v>40.6</c:v>
                </c:pt>
                <c:pt idx="54">
                  <c:v>40.67</c:v>
                </c:pt>
                <c:pt idx="55">
                  <c:v>40.47</c:v>
                </c:pt>
                <c:pt idx="56">
                  <c:v>40.6</c:v>
                </c:pt>
                <c:pt idx="57">
                  <c:v>40.57</c:v>
                </c:pt>
                <c:pt idx="58">
                  <c:v>40.53</c:v>
                </c:pt>
                <c:pt idx="59">
                  <c:v>40.44</c:v>
                </c:pt>
                <c:pt idx="60">
                  <c:v>40.53</c:v>
                </c:pt>
                <c:pt idx="61" formatCode="General">
                  <c:v>41.18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 Freedom'!$E$26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'Kart Freedom'!$E$27:$E$88</c:f>
              <c:numCache>
                <c:formatCode>0.00</c:formatCode>
                <c:ptCount val="62"/>
                <c:pt idx="0">
                  <c:v>41.58</c:v>
                </c:pt>
                <c:pt idx="1">
                  <c:v>41.1</c:v>
                </c:pt>
                <c:pt idx="2">
                  <c:v>41.15</c:v>
                </c:pt>
                <c:pt idx="3">
                  <c:v>40.9</c:v>
                </c:pt>
                <c:pt idx="4">
                  <c:v>40.99</c:v>
                </c:pt>
                <c:pt idx="5">
                  <c:v>41.02</c:v>
                </c:pt>
                <c:pt idx="6">
                  <c:v>40.94</c:v>
                </c:pt>
                <c:pt idx="7">
                  <c:v>41.12</c:v>
                </c:pt>
                <c:pt idx="8">
                  <c:v>41.19</c:v>
                </c:pt>
                <c:pt idx="9">
                  <c:v>40.9</c:v>
                </c:pt>
                <c:pt idx="10">
                  <c:v>40.729999999999997</c:v>
                </c:pt>
                <c:pt idx="11">
                  <c:v>41</c:v>
                </c:pt>
                <c:pt idx="12">
                  <c:v>41.37</c:v>
                </c:pt>
                <c:pt idx="13">
                  <c:v>41.35</c:v>
                </c:pt>
                <c:pt idx="14">
                  <c:v>40.880000000000003</c:v>
                </c:pt>
                <c:pt idx="15">
                  <c:v>40.94</c:v>
                </c:pt>
                <c:pt idx="16">
                  <c:v>40.86</c:v>
                </c:pt>
                <c:pt idx="17">
                  <c:v>41.12</c:v>
                </c:pt>
                <c:pt idx="18">
                  <c:v>41.09</c:v>
                </c:pt>
                <c:pt idx="19">
                  <c:v>41.15</c:v>
                </c:pt>
                <c:pt idx="20">
                  <c:v>41.04</c:v>
                </c:pt>
                <c:pt idx="21">
                  <c:v>41.02</c:v>
                </c:pt>
                <c:pt idx="22">
                  <c:v>40.950000000000003</c:v>
                </c:pt>
                <c:pt idx="23">
                  <c:v>41.46</c:v>
                </c:pt>
                <c:pt idx="24">
                  <c:v>40.98</c:v>
                </c:pt>
                <c:pt idx="25">
                  <c:v>41.42</c:v>
                </c:pt>
                <c:pt idx="26">
                  <c:v>40.950000000000003</c:v>
                </c:pt>
                <c:pt idx="27">
                  <c:v>40.85</c:v>
                </c:pt>
                <c:pt idx="28">
                  <c:v>40.869999999999997</c:v>
                </c:pt>
                <c:pt idx="29">
                  <c:v>41.06</c:v>
                </c:pt>
                <c:pt idx="30">
                  <c:v>40.69</c:v>
                </c:pt>
                <c:pt idx="31">
                  <c:v>40.72</c:v>
                </c:pt>
                <c:pt idx="32">
                  <c:v>40.840000000000003</c:v>
                </c:pt>
                <c:pt idx="33">
                  <c:v>40.79</c:v>
                </c:pt>
                <c:pt idx="34">
                  <c:v>40.86</c:v>
                </c:pt>
                <c:pt idx="35">
                  <c:v>40.68</c:v>
                </c:pt>
                <c:pt idx="36">
                  <c:v>40.75</c:v>
                </c:pt>
                <c:pt idx="37">
                  <c:v>40.83</c:v>
                </c:pt>
                <c:pt idx="38">
                  <c:v>40.71</c:v>
                </c:pt>
                <c:pt idx="39">
                  <c:v>40.65</c:v>
                </c:pt>
                <c:pt idx="40">
                  <c:v>41.84</c:v>
                </c:pt>
                <c:pt idx="41">
                  <c:v>42.76</c:v>
                </c:pt>
                <c:pt idx="42">
                  <c:v>41.18</c:v>
                </c:pt>
                <c:pt idx="43">
                  <c:v>40.86</c:v>
                </c:pt>
                <c:pt idx="44">
                  <c:v>40.58</c:v>
                </c:pt>
                <c:pt idx="45">
                  <c:v>40.479999999999997</c:v>
                </c:pt>
                <c:pt idx="46">
                  <c:v>40.909999999999997</c:v>
                </c:pt>
                <c:pt idx="47">
                  <c:v>40.74</c:v>
                </c:pt>
                <c:pt idx="48">
                  <c:v>40.700000000000003</c:v>
                </c:pt>
                <c:pt idx="49">
                  <c:v>40.869999999999997</c:v>
                </c:pt>
                <c:pt idx="50">
                  <c:v>40.950000000000003</c:v>
                </c:pt>
                <c:pt idx="51">
                  <c:v>41.21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 Freedom'!$F$26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'Kart Freedom'!$A$27:$A$88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'Kart Freedom'!$F$27:$F$88</c:f>
              <c:numCache>
                <c:formatCode>0.00</c:formatCode>
                <c:ptCount val="62"/>
                <c:pt idx="0">
                  <c:v>41.26</c:v>
                </c:pt>
                <c:pt idx="1">
                  <c:v>41.25</c:v>
                </c:pt>
                <c:pt idx="2">
                  <c:v>41.05</c:v>
                </c:pt>
                <c:pt idx="3">
                  <c:v>40.880000000000003</c:v>
                </c:pt>
                <c:pt idx="4">
                  <c:v>40.9</c:v>
                </c:pt>
                <c:pt idx="5">
                  <c:v>40.840000000000003</c:v>
                </c:pt>
                <c:pt idx="6">
                  <c:v>40.86</c:v>
                </c:pt>
                <c:pt idx="7">
                  <c:v>40.89</c:v>
                </c:pt>
                <c:pt idx="8">
                  <c:v>40.93</c:v>
                </c:pt>
                <c:pt idx="9">
                  <c:v>40.840000000000003</c:v>
                </c:pt>
                <c:pt idx="10">
                  <c:v>40.86</c:v>
                </c:pt>
                <c:pt idx="11">
                  <c:v>40.840000000000003</c:v>
                </c:pt>
                <c:pt idx="12">
                  <c:v>40.869999999999997</c:v>
                </c:pt>
                <c:pt idx="13">
                  <c:v>40.880000000000003</c:v>
                </c:pt>
                <c:pt idx="14">
                  <c:v>40.869999999999997</c:v>
                </c:pt>
                <c:pt idx="15">
                  <c:v>40.82</c:v>
                </c:pt>
                <c:pt idx="16">
                  <c:v>40.82</c:v>
                </c:pt>
                <c:pt idx="17">
                  <c:v>40.950000000000003</c:v>
                </c:pt>
                <c:pt idx="18">
                  <c:v>40.799999999999997</c:v>
                </c:pt>
                <c:pt idx="19">
                  <c:v>40.909999999999997</c:v>
                </c:pt>
                <c:pt idx="20">
                  <c:v>40.96</c:v>
                </c:pt>
                <c:pt idx="21">
                  <c:v>41.1</c:v>
                </c:pt>
                <c:pt idx="22">
                  <c:v>40.92</c:v>
                </c:pt>
                <c:pt idx="23">
                  <c:v>40.99</c:v>
                </c:pt>
                <c:pt idx="24">
                  <c:v>40.92</c:v>
                </c:pt>
                <c:pt idx="25">
                  <c:v>41.08</c:v>
                </c:pt>
                <c:pt idx="26">
                  <c:v>40.9</c:v>
                </c:pt>
                <c:pt idx="27">
                  <c:v>41.05</c:v>
                </c:pt>
                <c:pt idx="28">
                  <c:v>40.94</c:v>
                </c:pt>
                <c:pt idx="29">
                  <c:v>40.950000000000003</c:v>
                </c:pt>
                <c:pt idx="30">
                  <c:v>40.96</c:v>
                </c:pt>
                <c:pt idx="31">
                  <c:v>40.78</c:v>
                </c:pt>
                <c:pt idx="32">
                  <c:v>40.92</c:v>
                </c:pt>
                <c:pt idx="33">
                  <c:v>40.85</c:v>
                </c:pt>
                <c:pt idx="34">
                  <c:v>40.78</c:v>
                </c:pt>
                <c:pt idx="35">
                  <c:v>40.69</c:v>
                </c:pt>
                <c:pt idx="36">
                  <c:v>40.81</c:v>
                </c:pt>
                <c:pt idx="37">
                  <c:v>40.74</c:v>
                </c:pt>
                <c:pt idx="38">
                  <c:v>40.92</c:v>
                </c:pt>
                <c:pt idx="39">
                  <c:v>40.69</c:v>
                </c:pt>
                <c:pt idx="40">
                  <c:v>41.04</c:v>
                </c:pt>
                <c:pt idx="41">
                  <c:v>41.85</c:v>
                </c:pt>
                <c:pt idx="42">
                  <c:v>40.89</c:v>
                </c:pt>
                <c:pt idx="43">
                  <c:v>41.8</c:v>
                </c:pt>
                <c:pt idx="44">
                  <c:v>41.4</c:v>
                </c:pt>
                <c:pt idx="45">
                  <c:v>40.950000000000003</c:v>
                </c:pt>
                <c:pt idx="46">
                  <c:v>40.85</c:v>
                </c:pt>
                <c:pt idx="47">
                  <c:v>40.83</c:v>
                </c:pt>
                <c:pt idx="48">
                  <c:v>41.5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'Kart Freedom'!$G$26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 Freedom'!$A$27:$A$88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'Kart Freedom'!$G$27:$G$88</c:f>
              <c:numCache>
                <c:formatCode>0.00</c:formatCode>
                <c:ptCount val="62"/>
                <c:pt idx="0">
                  <c:v>42.07</c:v>
                </c:pt>
                <c:pt idx="1">
                  <c:v>41.85</c:v>
                </c:pt>
                <c:pt idx="2">
                  <c:v>41.37</c:v>
                </c:pt>
                <c:pt idx="3">
                  <c:v>41.1</c:v>
                </c:pt>
                <c:pt idx="4">
                  <c:v>41.02</c:v>
                </c:pt>
                <c:pt idx="5">
                  <c:v>41.53</c:v>
                </c:pt>
                <c:pt idx="6">
                  <c:v>41.09</c:v>
                </c:pt>
                <c:pt idx="7">
                  <c:v>41.19</c:v>
                </c:pt>
                <c:pt idx="8">
                  <c:v>41.15</c:v>
                </c:pt>
                <c:pt idx="9">
                  <c:v>41.07</c:v>
                </c:pt>
                <c:pt idx="10">
                  <c:v>41.17</c:v>
                </c:pt>
                <c:pt idx="11">
                  <c:v>41.2</c:v>
                </c:pt>
                <c:pt idx="12">
                  <c:v>41.57</c:v>
                </c:pt>
                <c:pt idx="13">
                  <c:v>41.5</c:v>
                </c:pt>
                <c:pt idx="14">
                  <c:v>41.15</c:v>
                </c:pt>
                <c:pt idx="15">
                  <c:v>41.81</c:v>
                </c:pt>
                <c:pt idx="16">
                  <c:v>41.45</c:v>
                </c:pt>
                <c:pt idx="17">
                  <c:v>41.82</c:v>
                </c:pt>
                <c:pt idx="18">
                  <c:v>41.5</c:v>
                </c:pt>
                <c:pt idx="19">
                  <c:v>41.76</c:v>
                </c:pt>
                <c:pt idx="20">
                  <c:v>41.18</c:v>
                </c:pt>
                <c:pt idx="21">
                  <c:v>41.66</c:v>
                </c:pt>
                <c:pt idx="22">
                  <c:v>41.12</c:v>
                </c:pt>
                <c:pt idx="23">
                  <c:v>40.99</c:v>
                </c:pt>
                <c:pt idx="24">
                  <c:v>41.11</c:v>
                </c:pt>
                <c:pt idx="25">
                  <c:v>41.15</c:v>
                </c:pt>
                <c:pt idx="26">
                  <c:v>41.45</c:v>
                </c:pt>
                <c:pt idx="27">
                  <c:v>40.909999999999997</c:v>
                </c:pt>
                <c:pt idx="28">
                  <c:v>41.3</c:v>
                </c:pt>
                <c:pt idx="29">
                  <c:v>41.46</c:v>
                </c:pt>
                <c:pt idx="30">
                  <c:v>41.11</c:v>
                </c:pt>
                <c:pt idx="31">
                  <c:v>41.38</c:v>
                </c:pt>
                <c:pt idx="32">
                  <c:v>41.21</c:v>
                </c:pt>
                <c:pt idx="33">
                  <c:v>42.09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'Kart Freedom'!$H$26</c:f>
              <c:strCache>
                <c:ptCount val="1"/>
                <c:pt idx="0">
                  <c:v>Паненко Женя</c:v>
                </c:pt>
              </c:strCache>
            </c:strRef>
          </c:tx>
          <c:marker>
            <c:symbol val="none"/>
          </c:marker>
          <c:cat>
            <c:numRef>
              <c:f>'Kart Freedom'!$A$27:$A$88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'Kart Freedom'!$H$27:$H$88</c:f>
              <c:numCache>
                <c:formatCode>0.00</c:formatCode>
                <c:ptCount val="62"/>
                <c:pt idx="0">
                  <c:v>41.64</c:v>
                </c:pt>
                <c:pt idx="1">
                  <c:v>41.19</c:v>
                </c:pt>
                <c:pt idx="2">
                  <c:v>40.75</c:v>
                </c:pt>
                <c:pt idx="3">
                  <c:v>41</c:v>
                </c:pt>
                <c:pt idx="4">
                  <c:v>41.16</c:v>
                </c:pt>
                <c:pt idx="5">
                  <c:v>40.950000000000003</c:v>
                </c:pt>
                <c:pt idx="6">
                  <c:v>40.85</c:v>
                </c:pt>
                <c:pt idx="7">
                  <c:v>40.68</c:v>
                </c:pt>
                <c:pt idx="8">
                  <c:v>40.69</c:v>
                </c:pt>
                <c:pt idx="9">
                  <c:v>40.880000000000003</c:v>
                </c:pt>
                <c:pt idx="10">
                  <c:v>40.93</c:v>
                </c:pt>
                <c:pt idx="11">
                  <c:v>40.799999999999997</c:v>
                </c:pt>
                <c:pt idx="12">
                  <c:v>40.74</c:v>
                </c:pt>
                <c:pt idx="13">
                  <c:v>40.71</c:v>
                </c:pt>
                <c:pt idx="14">
                  <c:v>40.630000000000003</c:v>
                </c:pt>
                <c:pt idx="15">
                  <c:v>40.74</c:v>
                </c:pt>
                <c:pt idx="16">
                  <c:v>40.75</c:v>
                </c:pt>
                <c:pt idx="17">
                  <c:v>40.99</c:v>
                </c:pt>
                <c:pt idx="18">
                  <c:v>40.78</c:v>
                </c:pt>
                <c:pt idx="19">
                  <c:v>40.840000000000003</c:v>
                </c:pt>
                <c:pt idx="20">
                  <c:v>40.83</c:v>
                </c:pt>
                <c:pt idx="21">
                  <c:v>40.74</c:v>
                </c:pt>
                <c:pt idx="22">
                  <c:v>40.67</c:v>
                </c:pt>
                <c:pt idx="23">
                  <c:v>40.79</c:v>
                </c:pt>
                <c:pt idx="24">
                  <c:v>40.76</c:v>
                </c:pt>
                <c:pt idx="25">
                  <c:v>41.04</c:v>
                </c:pt>
                <c:pt idx="26">
                  <c:v>40.909999999999997</c:v>
                </c:pt>
                <c:pt idx="27">
                  <c:v>40.75</c:v>
                </c:pt>
                <c:pt idx="28">
                  <c:v>40.659999999999997</c:v>
                </c:pt>
                <c:pt idx="29">
                  <c:v>40.78</c:v>
                </c:pt>
                <c:pt idx="30">
                  <c:v>40.729999999999997</c:v>
                </c:pt>
                <c:pt idx="31">
                  <c:v>40.700000000000003</c:v>
                </c:pt>
                <c:pt idx="32">
                  <c:v>40.770000000000003</c:v>
                </c:pt>
                <c:pt idx="33">
                  <c:v>40.770000000000003</c:v>
                </c:pt>
                <c:pt idx="34">
                  <c:v>40.770000000000003</c:v>
                </c:pt>
                <c:pt idx="35">
                  <c:v>40.840000000000003</c:v>
                </c:pt>
                <c:pt idx="36">
                  <c:v>40.69</c:v>
                </c:pt>
                <c:pt idx="37">
                  <c:v>40.700000000000003</c:v>
                </c:pt>
                <c:pt idx="38">
                  <c:v>40.840000000000003</c:v>
                </c:pt>
                <c:pt idx="39">
                  <c:v>40.76</c:v>
                </c:pt>
                <c:pt idx="40">
                  <c:v>40.65</c:v>
                </c:pt>
                <c:pt idx="41">
                  <c:v>40.56</c:v>
                </c:pt>
                <c:pt idx="42">
                  <c:v>40.98</c:v>
                </c:pt>
                <c:pt idx="43">
                  <c:v>40.619999999999997</c:v>
                </c:pt>
                <c:pt idx="44">
                  <c:v>40.880000000000003</c:v>
                </c:pt>
                <c:pt idx="45">
                  <c:v>40.79</c:v>
                </c:pt>
                <c:pt idx="46">
                  <c:v>40.75</c:v>
                </c:pt>
                <c:pt idx="47">
                  <c:v>40.76</c:v>
                </c:pt>
                <c:pt idx="48">
                  <c:v>40.74</c:v>
                </c:pt>
                <c:pt idx="49">
                  <c:v>40.64</c:v>
                </c:pt>
                <c:pt idx="50">
                  <c:v>40.799999999999997</c:v>
                </c:pt>
                <c:pt idx="51">
                  <c:v>40.83</c:v>
                </c:pt>
                <c:pt idx="52">
                  <c:v>40.79</c:v>
                </c:pt>
                <c:pt idx="53">
                  <c:v>40.770000000000003</c:v>
                </c:pt>
                <c:pt idx="54">
                  <c:v>40.79</c:v>
                </c:pt>
                <c:pt idx="55">
                  <c:v>40.94</c:v>
                </c:pt>
                <c:pt idx="56">
                  <c:v>40.72</c:v>
                </c:pt>
                <c:pt idx="57">
                  <c:v>40.57</c:v>
                </c:pt>
                <c:pt idx="58">
                  <c:v>40.69</c:v>
                </c:pt>
                <c:pt idx="59">
                  <c:v>41.75</c:v>
                </c:pt>
                <c:pt idx="60">
                  <c:v>41.95</c:v>
                </c:pt>
                <c:pt idx="61" formatCode="General">
                  <c:v>41.73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'Kart Freedom'!$I$26</c:f>
              <c:strCache>
                <c:ptCount val="1"/>
                <c:pt idx="0">
                  <c:v>Медведева Даша</c:v>
                </c:pt>
              </c:strCache>
            </c:strRef>
          </c:tx>
          <c:marker>
            <c:symbol val="none"/>
          </c:marker>
          <c:cat>
            <c:numRef>
              <c:f>'Kart Freedom'!$A$27:$A$88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'Kart Freedom'!$I$27:$I$88</c:f>
              <c:numCache>
                <c:formatCode>0.00</c:formatCode>
                <c:ptCount val="62"/>
                <c:pt idx="0">
                  <c:v>41.93</c:v>
                </c:pt>
                <c:pt idx="1">
                  <c:v>41.5</c:v>
                </c:pt>
                <c:pt idx="2">
                  <c:v>41.18</c:v>
                </c:pt>
                <c:pt idx="3">
                  <c:v>41</c:v>
                </c:pt>
                <c:pt idx="4">
                  <c:v>41.07</c:v>
                </c:pt>
                <c:pt idx="5">
                  <c:v>41.69</c:v>
                </c:pt>
                <c:pt idx="6">
                  <c:v>41.23</c:v>
                </c:pt>
                <c:pt idx="7">
                  <c:v>41.18</c:v>
                </c:pt>
                <c:pt idx="8">
                  <c:v>40.92</c:v>
                </c:pt>
                <c:pt idx="9">
                  <c:v>41.09</c:v>
                </c:pt>
                <c:pt idx="10">
                  <c:v>41</c:v>
                </c:pt>
                <c:pt idx="11">
                  <c:v>40.86</c:v>
                </c:pt>
                <c:pt idx="12">
                  <c:v>41.12</c:v>
                </c:pt>
                <c:pt idx="13">
                  <c:v>41.05</c:v>
                </c:pt>
                <c:pt idx="14">
                  <c:v>40.78</c:v>
                </c:pt>
                <c:pt idx="15">
                  <c:v>41</c:v>
                </c:pt>
                <c:pt idx="16">
                  <c:v>40.68</c:v>
                </c:pt>
                <c:pt idx="17">
                  <c:v>40.83</c:v>
                </c:pt>
                <c:pt idx="18">
                  <c:v>41.24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'Kart Freedom'!$J$26</c:f>
              <c:strCache>
                <c:ptCount val="1"/>
                <c:pt idx="0">
                  <c:v>Медведева Даша</c:v>
                </c:pt>
              </c:strCache>
            </c:strRef>
          </c:tx>
          <c:marker>
            <c:symbol val="none"/>
          </c:marker>
          <c:cat>
            <c:numRef>
              <c:f>'Kart Freedom'!$A$27:$A$88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'Kart Freedom'!$J$27:$J$88</c:f>
              <c:numCache>
                <c:formatCode>0.00</c:formatCode>
                <c:ptCount val="62"/>
                <c:pt idx="0">
                  <c:v>41.29</c:v>
                </c:pt>
                <c:pt idx="1">
                  <c:v>41.22</c:v>
                </c:pt>
                <c:pt idx="2">
                  <c:v>41.41</c:v>
                </c:pt>
                <c:pt idx="3">
                  <c:v>40.85</c:v>
                </c:pt>
                <c:pt idx="4">
                  <c:v>41.81</c:v>
                </c:pt>
                <c:pt idx="5">
                  <c:v>41.33</c:v>
                </c:pt>
                <c:pt idx="6">
                  <c:v>41.34</c:v>
                </c:pt>
                <c:pt idx="7">
                  <c:v>40.69</c:v>
                </c:pt>
                <c:pt idx="8">
                  <c:v>40.56</c:v>
                </c:pt>
                <c:pt idx="9">
                  <c:v>40.549999999999997</c:v>
                </c:pt>
                <c:pt idx="10">
                  <c:v>40.74</c:v>
                </c:pt>
                <c:pt idx="11">
                  <c:v>40.549999999999997</c:v>
                </c:pt>
                <c:pt idx="12">
                  <c:v>40.409999999999997</c:v>
                </c:pt>
                <c:pt idx="13">
                  <c:v>40.799999999999997</c:v>
                </c:pt>
                <c:pt idx="14">
                  <c:v>40.64</c:v>
                </c:pt>
                <c:pt idx="15">
                  <c:v>40.72</c:v>
                </c:pt>
                <c:pt idx="16">
                  <c:v>40.590000000000003</c:v>
                </c:pt>
                <c:pt idx="17">
                  <c:v>41</c:v>
                </c:pt>
                <c:pt idx="18">
                  <c:v>41.13</c:v>
                </c:pt>
                <c:pt idx="19">
                  <c:v>40.729999999999997</c:v>
                </c:pt>
                <c:pt idx="20">
                  <c:v>41.56</c:v>
                </c:pt>
                <c:pt idx="21">
                  <c:v>40.9</c:v>
                </c:pt>
                <c:pt idx="22">
                  <c:v>40.64</c:v>
                </c:pt>
                <c:pt idx="23">
                  <c:v>40.6</c:v>
                </c:pt>
                <c:pt idx="24">
                  <c:v>40.6</c:v>
                </c:pt>
                <c:pt idx="25">
                  <c:v>40.6</c:v>
                </c:pt>
                <c:pt idx="26">
                  <c:v>40.74</c:v>
                </c:pt>
                <c:pt idx="27">
                  <c:v>40.6</c:v>
                </c:pt>
                <c:pt idx="28">
                  <c:v>40.380000000000003</c:v>
                </c:pt>
                <c:pt idx="29">
                  <c:v>40.56</c:v>
                </c:pt>
                <c:pt idx="30">
                  <c:v>40.5</c:v>
                </c:pt>
                <c:pt idx="31">
                  <c:v>40.85</c:v>
                </c:pt>
                <c:pt idx="32">
                  <c:v>40.630000000000003</c:v>
                </c:pt>
                <c:pt idx="33">
                  <c:v>40.79</c:v>
                </c:pt>
                <c:pt idx="34">
                  <c:v>40.299999999999997</c:v>
                </c:pt>
                <c:pt idx="35">
                  <c:v>41.03</c:v>
                </c:pt>
                <c:pt idx="36">
                  <c:v>40.72</c:v>
                </c:pt>
                <c:pt idx="37">
                  <c:v>40.380000000000003</c:v>
                </c:pt>
                <c:pt idx="38">
                  <c:v>40.53</c:v>
                </c:pt>
                <c:pt idx="39">
                  <c:v>40.5</c:v>
                </c:pt>
                <c:pt idx="40">
                  <c:v>40.49</c:v>
                </c:pt>
                <c:pt idx="41">
                  <c:v>40.65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'Kart Freedom'!$K$26</c:f>
              <c:strCache>
                <c:ptCount val="1"/>
                <c:pt idx="0">
                  <c:v>Паненко Женя</c:v>
                </c:pt>
              </c:strCache>
            </c:strRef>
          </c:tx>
          <c:marker>
            <c:symbol val="none"/>
          </c:marker>
          <c:cat>
            <c:numRef>
              <c:f>'Kart Freedom'!$A$27:$A$88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'Kart Freedom'!$K$27:$K$88</c:f>
              <c:numCache>
                <c:formatCode>0.00</c:formatCode>
                <c:ptCount val="62"/>
                <c:pt idx="0">
                  <c:v>40.92</c:v>
                </c:pt>
                <c:pt idx="1">
                  <c:v>40.81</c:v>
                </c:pt>
                <c:pt idx="2">
                  <c:v>40.65</c:v>
                </c:pt>
                <c:pt idx="3">
                  <c:v>40.74</c:v>
                </c:pt>
                <c:pt idx="4">
                  <c:v>40.75</c:v>
                </c:pt>
                <c:pt idx="5">
                  <c:v>40.53</c:v>
                </c:pt>
                <c:pt idx="6">
                  <c:v>40.619999999999997</c:v>
                </c:pt>
                <c:pt idx="7">
                  <c:v>40.57</c:v>
                </c:pt>
                <c:pt idx="8">
                  <c:v>40.729999999999997</c:v>
                </c:pt>
                <c:pt idx="9">
                  <c:v>40.619999999999997</c:v>
                </c:pt>
                <c:pt idx="10">
                  <c:v>40.99</c:v>
                </c:pt>
                <c:pt idx="11">
                  <c:v>41.11</c:v>
                </c:pt>
                <c:pt idx="12">
                  <c:v>40.619999999999997</c:v>
                </c:pt>
                <c:pt idx="13">
                  <c:v>40.76</c:v>
                </c:pt>
                <c:pt idx="14">
                  <c:v>40.79</c:v>
                </c:pt>
                <c:pt idx="15">
                  <c:v>40.67</c:v>
                </c:pt>
                <c:pt idx="16">
                  <c:v>41.08</c:v>
                </c:pt>
                <c:pt idx="17">
                  <c:v>40.520000000000003</c:v>
                </c:pt>
                <c:pt idx="18">
                  <c:v>40.659999999999997</c:v>
                </c:pt>
                <c:pt idx="19">
                  <c:v>40.64</c:v>
                </c:pt>
                <c:pt idx="20">
                  <c:v>40.53</c:v>
                </c:pt>
                <c:pt idx="21">
                  <c:v>41.01</c:v>
                </c:pt>
                <c:pt idx="22">
                  <c:v>41.23</c:v>
                </c:pt>
                <c:pt idx="23">
                  <c:v>41.6</c:v>
                </c:pt>
                <c:pt idx="24">
                  <c:v>41.19</c:v>
                </c:pt>
                <c:pt idx="25">
                  <c:v>40.78</c:v>
                </c:pt>
                <c:pt idx="26">
                  <c:v>40.729999999999997</c:v>
                </c:pt>
                <c:pt idx="27">
                  <c:v>40.86</c:v>
                </c:pt>
                <c:pt idx="28">
                  <c:v>40.909999999999997</c:v>
                </c:pt>
                <c:pt idx="29">
                  <c:v>40.68</c:v>
                </c:pt>
                <c:pt idx="30">
                  <c:v>40.880000000000003</c:v>
                </c:pt>
                <c:pt idx="31">
                  <c:v>40.46</c:v>
                </c:pt>
                <c:pt idx="32">
                  <c:v>40.61</c:v>
                </c:pt>
                <c:pt idx="33">
                  <c:v>40.54</c:v>
                </c:pt>
                <c:pt idx="34">
                  <c:v>40.67</c:v>
                </c:pt>
                <c:pt idx="35">
                  <c:v>40.590000000000003</c:v>
                </c:pt>
                <c:pt idx="36">
                  <c:v>40.67</c:v>
                </c:pt>
                <c:pt idx="37">
                  <c:v>40.74</c:v>
                </c:pt>
                <c:pt idx="38">
                  <c:v>40.770000000000003</c:v>
                </c:pt>
                <c:pt idx="39">
                  <c:v>40.54</c:v>
                </c:pt>
                <c:pt idx="40">
                  <c:v>40.700000000000003</c:v>
                </c:pt>
                <c:pt idx="41">
                  <c:v>40.64</c:v>
                </c:pt>
                <c:pt idx="42">
                  <c:v>40.630000000000003</c:v>
                </c:pt>
                <c:pt idx="43">
                  <c:v>40.68</c:v>
                </c:pt>
                <c:pt idx="44">
                  <c:v>40.76</c:v>
                </c:pt>
                <c:pt idx="45">
                  <c:v>40.53</c:v>
                </c:pt>
                <c:pt idx="46">
                  <c:v>40.479999999999997</c:v>
                </c:pt>
                <c:pt idx="47">
                  <c:v>40.75</c:v>
                </c:pt>
                <c:pt idx="48">
                  <c:v>40.549999999999997</c:v>
                </c:pt>
                <c:pt idx="49">
                  <c:v>40.49</c:v>
                </c:pt>
                <c:pt idx="50">
                  <c:v>40.6</c:v>
                </c:pt>
                <c:pt idx="51">
                  <c:v>40.86</c:v>
                </c:pt>
                <c:pt idx="52">
                  <c:v>40.44</c:v>
                </c:pt>
                <c:pt idx="53">
                  <c:v>40.56</c:v>
                </c:pt>
                <c:pt idx="54">
                  <c:v>40.340000000000003</c:v>
                </c:pt>
                <c:pt idx="55">
                  <c:v>40.619999999999997</c:v>
                </c:pt>
                <c:pt idx="56">
                  <c:v>40.479999999999997</c:v>
                </c:pt>
                <c:pt idx="57">
                  <c:v>40.76</c:v>
                </c:pt>
                <c:pt idx="58">
                  <c:v>42.24</c:v>
                </c:pt>
                <c:pt idx="59">
                  <c:v>42.57</c:v>
                </c:pt>
                <c:pt idx="60">
                  <c:v>42.73</c:v>
                </c:pt>
                <c:pt idx="61" formatCode="General">
                  <c:v>41.3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'Kart Freedom'!$L$26</c:f>
              <c:strCache>
                <c:ptCount val="1"/>
                <c:pt idx="0">
                  <c:v>Медведева Даша</c:v>
                </c:pt>
              </c:strCache>
            </c:strRef>
          </c:tx>
          <c:marker>
            <c:symbol val="none"/>
          </c:marker>
          <c:cat>
            <c:numRef>
              <c:f>'Kart Freedom'!$A$27:$A$88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'Kart Freedom'!$L$27:$L$88</c:f>
              <c:numCache>
                <c:formatCode>0.00</c:formatCode>
                <c:ptCount val="62"/>
                <c:pt idx="0">
                  <c:v>41.94</c:v>
                </c:pt>
                <c:pt idx="1">
                  <c:v>42.42</c:v>
                </c:pt>
                <c:pt idx="2">
                  <c:v>41.27</c:v>
                </c:pt>
                <c:pt idx="3">
                  <c:v>41.42</c:v>
                </c:pt>
                <c:pt idx="4">
                  <c:v>41.62</c:v>
                </c:pt>
                <c:pt idx="5">
                  <c:v>41.29</c:v>
                </c:pt>
                <c:pt idx="6">
                  <c:v>41.61</c:v>
                </c:pt>
                <c:pt idx="7">
                  <c:v>41.49</c:v>
                </c:pt>
                <c:pt idx="8">
                  <c:v>41.2</c:v>
                </c:pt>
                <c:pt idx="9">
                  <c:v>41.18</c:v>
                </c:pt>
                <c:pt idx="10">
                  <c:v>41.2</c:v>
                </c:pt>
                <c:pt idx="11">
                  <c:v>41.2</c:v>
                </c:pt>
                <c:pt idx="12">
                  <c:v>40.86</c:v>
                </c:pt>
                <c:pt idx="13">
                  <c:v>40.74</c:v>
                </c:pt>
                <c:pt idx="14">
                  <c:v>40.89</c:v>
                </c:pt>
                <c:pt idx="15">
                  <c:v>40.799999999999997</c:v>
                </c:pt>
                <c:pt idx="16">
                  <c:v>41.05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'Kart Freedom'!$M$26</c:f>
              <c:strCache>
                <c:ptCount val="1"/>
                <c:pt idx="0">
                  <c:v>Медведева Даша</c:v>
                </c:pt>
              </c:strCache>
            </c:strRef>
          </c:tx>
          <c:marker>
            <c:symbol val="none"/>
          </c:marker>
          <c:cat>
            <c:numRef>
              <c:f>'Kart Freedom'!$A$27:$A$88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'Kart Freedom'!$M$27:$M$88</c:f>
              <c:numCache>
                <c:formatCode>0.00</c:formatCode>
                <c:ptCount val="62"/>
                <c:pt idx="0">
                  <c:v>41.67</c:v>
                </c:pt>
                <c:pt idx="1">
                  <c:v>41.28</c:v>
                </c:pt>
                <c:pt idx="2">
                  <c:v>41.13</c:v>
                </c:pt>
                <c:pt idx="3">
                  <c:v>40.67</c:v>
                </c:pt>
                <c:pt idx="4">
                  <c:v>41.15</c:v>
                </c:pt>
                <c:pt idx="5">
                  <c:v>41.6</c:v>
                </c:pt>
                <c:pt idx="6">
                  <c:v>40.61</c:v>
                </c:pt>
                <c:pt idx="7">
                  <c:v>40.69</c:v>
                </c:pt>
                <c:pt idx="8">
                  <c:v>41.09</c:v>
                </c:pt>
                <c:pt idx="9">
                  <c:v>40.74</c:v>
                </c:pt>
                <c:pt idx="10">
                  <c:v>40.659999999999997</c:v>
                </c:pt>
                <c:pt idx="11">
                  <c:v>40.57</c:v>
                </c:pt>
                <c:pt idx="12">
                  <c:v>41.35</c:v>
                </c:pt>
                <c:pt idx="13">
                  <c:v>41.36</c:v>
                </c:pt>
                <c:pt idx="14">
                  <c:v>40.89</c:v>
                </c:pt>
                <c:pt idx="15">
                  <c:v>40.61</c:v>
                </c:pt>
                <c:pt idx="16">
                  <c:v>40.69</c:v>
                </c:pt>
                <c:pt idx="17">
                  <c:v>40.58</c:v>
                </c:pt>
                <c:pt idx="18">
                  <c:v>40.630000000000003</c:v>
                </c:pt>
                <c:pt idx="19">
                  <c:v>40.6</c:v>
                </c:pt>
                <c:pt idx="20">
                  <c:v>40.89</c:v>
                </c:pt>
                <c:pt idx="21">
                  <c:v>40.729999999999997</c:v>
                </c:pt>
                <c:pt idx="22">
                  <c:v>40.86</c:v>
                </c:pt>
                <c:pt idx="23">
                  <c:v>40.68</c:v>
                </c:pt>
                <c:pt idx="24">
                  <c:v>40.6</c:v>
                </c:pt>
                <c:pt idx="25">
                  <c:v>40.76</c:v>
                </c:pt>
                <c:pt idx="26">
                  <c:v>40.840000000000003</c:v>
                </c:pt>
                <c:pt idx="27">
                  <c:v>40.51</c:v>
                </c:pt>
                <c:pt idx="28">
                  <c:v>40.61</c:v>
                </c:pt>
                <c:pt idx="29">
                  <c:v>40.700000000000003</c:v>
                </c:pt>
                <c:pt idx="30">
                  <c:v>40.9</c:v>
                </c:pt>
                <c:pt idx="31">
                  <c:v>41.12</c:v>
                </c:pt>
                <c:pt idx="32">
                  <c:v>41.41</c:v>
                </c:pt>
                <c:pt idx="33">
                  <c:v>42.07</c:v>
                </c:pt>
                <c:pt idx="34">
                  <c:v>41.12</c:v>
                </c:pt>
                <c:pt idx="35">
                  <c:v>41.28</c:v>
                </c:pt>
                <c:pt idx="36">
                  <c:v>45.81</c:v>
                </c:pt>
                <c:pt idx="37">
                  <c:v>40.96</c:v>
                </c:pt>
                <c:pt idx="38">
                  <c:v>40.51</c:v>
                </c:pt>
                <c:pt idx="39">
                  <c:v>40.840000000000003</c:v>
                </c:pt>
                <c:pt idx="40">
                  <c:v>40.880000000000003</c:v>
                </c:pt>
                <c:pt idx="41">
                  <c:v>41.04</c:v>
                </c:pt>
                <c:pt idx="42">
                  <c:v>40.78</c:v>
                </c:pt>
                <c:pt idx="43">
                  <c:v>40.54</c:v>
                </c:pt>
                <c:pt idx="44">
                  <c:v>40.72</c:v>
                </c:pt>
                <c:pt idx="45">
                  <c:v>41.06</c:v>
                </c:pt>
                <c:pt idx="46">
                  <c:v>40.799999999999997</c:v>
                </c:pt>
                <c:pt idx="47">
                  <c:v>41.44</c:v>
                </c:pt>
                <c:pt idx="48">
                  <c:v>40.81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349248"/>
        <c:axId val="119351168"/>
      </c:lineChart>
      <c:catAx>
        <c:axId val="119349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9351168"/>
        <c:crosses val="autoZero"/>
        <c:auto val="1"/>
        <c:lblAlgn val="ctr"/>
        <c:lblOffset val="100"/>
        <c:noMultiLvlLbl val="0"/>
      </c:catAx>
      <c:valAx>
        <c:axId val="119351168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9349248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NSJ!$B$26</c:f>
              <c:strCache>
                <c:ptCount val="1"/>
                <c:pt idx="0">
                  <c:v>Cтоцкий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NSJ!$B$27:$B$87</c:f>
              <c:numCache>
                <c:formatCode>0.00</c:formatCode>
                <c:ptCount val="61"/>
                <c:pt idx="0">
                  <c:v>43.75</c:v>
                </c:pt>
                <c:pt idx="1">
                  <c:v>43.85</c:v>
                </c:pt>
                <c:pt idx="2">
                  <c:v>41.16</c:v>
                </c:pt>
                <c:pt idx="3">
                  <c:v>40.94</c:v>
                </c:pt>
                <c:pt idx="4">
                  <c:v>41.79</c:v>
                </c:pt>
                <c:pt idx="5">
                  <c:v>41.05</c:v>
                </c:pt>
                <c:pt idx="6">
                  <c:v>41.01</c:v>
                </c:pt>
                <c:pt idx="7">
                  <c:v>40.78</c:v>
                </c:pt>
                <c:pt idx="8">
                  <c:v>40.9</c:v>
                </c:pt>
                <c:pt idx="9">
                  <c:v>40.92</c:v>
                </c:pt>
                <c:pt idx="10">
                  <c:v>40.76</c:v>
                </c:pt>
                <c:pt idx="11">
                  <c:v>40.619999999999997</c:v>
                </c:pt>
                <c:pt idx="12">
                  <c:v>40.74</c:v>
                </c:pt>
                <c:pt idx="13">
                  <c:v>40.85</c:v>
                </c:pt>
                <c:pt idx="14">
                  <c:v>40.74</c:v>
                </c:pt>
                <c:pt idx="15">
                  <c:v>40.69</c:v>
                </c:pt>
                <c:pt idx="16">
                  <c:v>40.82</c:v>
                </c:pt>
                <c:pt idx="17">
                  <c:v>40.74</c:v>
                </c:pt>
                <c:pt idx="18">
                  <c:v>40.659999999999997</c:v>
                </c:pt>
                <c:pt idx="19">
                  <c:v>40.76</c:v>
                </c:pt>
                <c:pt idx="20">
                  <c:v>40.75</c:v>
                </c:pt>
                <c:pt idx="21">
                  <c:v>41.45</c:v>
                </c:pt>
                <c:pt idx="22">
                  <c:v>41.02</c:v>
                </c:pt>
                <c:pt idx="23">
                  <c:v>40.630000000000003</c:v>
                </c:pt>
                <c:pt idx="24">
                  <c:v>41.81</c:v>
                </c:pt>
                <c:pt idx="25">
                  <c:v>43.89</c:v>
                </c:pt>
                <c:pt idx="26">
                  <c:v>40.92</c:v>
                </c:pt>
                <c:pt idx="27">
                  <c:v>40.98</c:v>
                </c:pt>
                <c:pt idx="28">
                  <c:v>41.2</c:v>
                </c:pt>
                <c:pt idx="29">
                  <c:v>40.71</c:v>
                </c:pt>
                <c:pt idx="30">
                  <c:v>40.76</c:v>
                </c:pt>
                <c:pt idx="31">
                  <c:v>40.869999999999997</c:v>
                </c:pt>
                <c:pt idx="32">
                  <c:v>40.700000000000003</c:v>
                </c:pt>
                <c:pt idx="33">
                  <c:v>40.61</c:v>
                </c:pt>
                <c:pt idx="34">
                  <c:v>40.729999999999997</c:v>
                </c:pt>
                <c:pt idx="35">
                  <c:v>40.65</c:v>
                </c:pt>
                <c:pt idx="36">
                  <c:v>40.630000000000003</c:v>
                </c:pt>
                <c:pt idx="37">
                  <c:v>40.78</c:v>
                </c:pt>
                <c:pt idx="38">
                  <c:v>40.85</c:v>
                </c:pt>
                <c:pt idx="39">
                  <c:v>41.2</c:v>
                </c:pt>
                <c:pt idx="40">
                  <c:v>41.2</c:v>
                </c:pt>
                <c:pt idx="41">
                  <c:v>40.65</c:v>
                </c:pt>
                <c:pt idx="42">
                  <c:v>40.799999999999997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NSJ!$C$26</c:f>
              <c:strCache>
                <c:ptCount val="1"/>
                <c:pt idx="0">
                  <c:v>Дымко Славик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NSJ!$C$27:$C$87</c:f>
              <c:numCache>
                <c:formatCode>0.00</c:formatCode>
                <c:ptCount val="61"/>
                <c:pt idx="0">
                  <c:v>42.03</c:v>
                </c:pt>
                <c:pt idx="1">
                  <c:v>41.59</c:v>
                </c:pt>
                <c:pt idx="2">
                  <c:v>43.18</c:v>
                </c:pt>
                <c:pt idx="3">
                  <c:v>41.43</c:v>
                </c:pt>
                <c:pt idx="4">
                  <c:v>41.39</c:v>
                </c:pt>
                <c:pt idx="5">
                  <c:v>41.2</c:v>
                </c:pt>
                <c:pt idx="6">
                  <c:v>41.27</c:v>
                </c:pt>
                <c:pt idx="7">
                  <c:v>41.18</c:v>
                </c:pt>
                <c:pt idx="8">
                  <c:v>40.96</c:v>
                </c:pt>
                <c:pt idx="9">
                  <c:v>41.49</c:v>
                </c:pt>
                <c:pt idx="10">
                  <c:v>41.07</c:v>
                </c:pt>
                <c:pt idx="11">
                  <c:v>42.15</c:v>
                </c:pt>
                <c:pt idx="12">
                  <c:v>41.49</c:v>
                </c:pt>
                <c:pt idx="13">
                  <c:v>41.07</c:v>
                </c:pt>
                <c:pt idx="14">
                  <c:v>41.35</c:v>
                </c:pt>
                <c:pt idx="15">
                  <c:v>41.44</c:v>
                </c:pt>
                <c:pt idx="16">
                  <c:v>41.18</c:v>
                </c:pt>
                <c:pt idx="17">
                  <c:v>41.18</c:v>
                </c:pt>
                <c:pt idx="18">
                  <c:v>41.12</c:v>
                </c:pt>
                <c:pt idx="19">
                  <c:v>41.05</c:v>
                </c:pt>
                <c:pt idx="20">
                  <c:v>41.18</c:v>
                </c:pt>
                <c:pt idx="21">
                  <c:v>41.29</c:v>
                </c:pt>
                <c:pt idx="22">
                  <c:v>41.25</c:v>
                </c:pt>
                <c:pt idx="23">
                  <c:v>41.17</c:v>
                </c:pt>
                <c:pt idx="24">
                  <c:v>41.04</c:v>
                </c:pt>
                <c:pt idx="25">
                  <c:v>41.23</c:v>
                </c:pt>
                <c:pt idx="26">
                  <c:v>41.11</c:v>
                </c:pt>
                <c:pt idx="27">
                  <c:v>41.27</c:v>
                </c:pt>
                <c:pt idx="28">
                  <c:v>41.28</c:v>
                </c:pt>
                <c:pt idx="29">
                  <c:v>41.18</c:v>
                </c:pt>
                <c:pt idx="30">
                  <c:v>41.01</c:v>
                </c:pt>
                <c:pt idx="31">
                  <c:v>41.21</c:v>
                </c:pt>
                <c:pt idx="32">
                  <c:v>41.36</c:v>
                </c:pt>
                <c:pt idx="33">
                  <c:v>41.28</c:v>
                </c:pt>
                <c:pt idx="34">
                  <c:v>41.5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NSJ!$D$26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NSJ!$D$27:$D$87</c:f>
              <c:numCache>
                <c:formatCode>0.00</c:formatCode>
                <c:ptCount val="61"/>
                <c:pt idx="0">
                  <c:v>41.07</c:v>
                </c:pt>
                <c:pt idx="1">
                  <c:v>41.13</c:v>
                </c:pt>
                <c:pt idx="2">
                  <c:v>40.74</c:v>
                </c:pt>
                <c:pt idx="3">
                  <c:v>40.96</c:v>
                </c:pt>
                <c:pt idx="4">
                  <c:v>40.81</c:v>
                </c:pt>
                <c:pt idx="5">
                  <c:v>40.65</c:v>
                </c:pt>
                <c:pt idx="6">
                  <c:v>40.68</c:v>
                </c:pt>
                <c:pt idx="7">
                  <c:v>40.78</c:v>
                </c:pt>
                <c:pt idx="8">
                  <c:v>40.79</c:v>
                </c:pt>
                <c:pt idx="9">
                  <c:v>40.520000000000003</c:v>
                </c:pt>
                <c:pt idx="10">
                  <c:v>40.549999999999997</c:v>
                </c:pt>
                <c:pt idx="11">
                  <c:v>40.5</c:v>
                </c:pt>
                <c:pt idx="12">
                  <c:v>40.53</c:v>
                </c:pt>
                <c:pt idx="13">
                  <c:v>40.590000000000003</c:v>
                </c:pt>
                <c:pt idx="14">
                  <c:v>40.64</c:v>
                </c:pt>
                <c:pt idx="15">
                  <c:v>40.549999999999997</c:v>
                </c:pt>
                <c:pt idx="16">
                  <c:v>40.42</c:v>
                </c:pt>
                <c:pt idx="17">
                  <c:v>40.51</c:v>
                </c:pt>
                <c:pt idx="18">
                  <c:v>40.5</c:v>
                </c:pt>
                <c:pt idx="19">
                  <c:v>40.68</c:v>
                </c:pt>
                <c:pt idx="20">
                  <c:v>40.799999999999997</c:v>
                </c:pt>
                <c:pt idx="21">
                  <c:v>40.630000000000003</c:v>
                </c:pt>
                <c:pt idx="22">
                  <c:v>40.700000000000003</c:v>
                </c:pt>
                <c:pt idx="23">
                  <c:v>40.770000000000003</c:v>
                </c:pt>
                <c:pt idx="24">
                  <c:v>40.729999999999997</c:v>
                </c:pt>
                <c:pt idx="25">
                  <c:v>40.83</c:v>
                </c:pt>
                <c:pt idx="26">
                  <c:v>40.799999999999997</c:v>
                </c:pt>
                <c:pt idx="27">
                  <c:v>40.86</c:v>
                </c:pt>
                <c:pt idx="28">
                  <c:v>41.02</c:v>
                </c:pt>
                <c:pt idx="29">
                  <c:v>40.700000000000003</c:v>
                </c:pt>
                <c:pt idx="30">
                  <c:v>41.19</c:v>
                </c:pt>
                <c:pt idx="31">
                  <c:v>40.729999999999997</c:v>
                </c:pt>
                <c:pt idx="32">
                  <c:v>40.67</c:v>
                </c:pt>
                <c:pt idx="33">
                  <c:v>40.549999999999997</c:v>
                </c:pt>
                <c:pt idx="34">
                  <c:v>40.57</c:v>
                </c:pt>
                <c:pt idx="35">
                  <c:v>40.61</c:v>
                </c:pt>
                <c:pt idx="36">
                  <c:v>40.69</c:v>
                </c:pt>
                <c:pt idx="37">
                  <c:v>40.590000000000003</c:v>
                </c:pt>
                <c:pt idx="38">
                  <c:v>40.770000000000003</c:v>
                </c:pt>
                <c:pt idx="39">
                  <c:v>40.659999999999997</c:v>
                </c:pt>
                <c:pt idx="40">
                  <c:v>40.76</c:v>
                </c:pt>
                <c:pt idx="41">
                  <c:v>40.65</c:v>
                </c:pt>
                <c:pt idx="42">
                  <c:v>40.76</c:v>
                </c:pt>
                <c:pt idx="43">
                  <c:v>40.83</c:v>
                </c:pt>
                <c:pt idx="44">
                  <c:v>40.799999999999997</c:v>
                </c:pt>
                <c:pt idx="45">
                  <c:v>40.78</c:v>
                </c:pt>
                <c:pt idx="46">
                  <c:v>40.78</c:v>
                </c:pt>
                <c:pt idx="47">
                  <c:v>40.78</c:v>
                </c:pt>
                <c:pt idx="48">
                  <c:v>40.68</c:v>
                </c:pt>
                <c:pt idx="49">
                  <c:v>40.65</c:v>
                </c:pt>
                <c:pt idx="50">
                  <c:v>40.67</c:v>
                </c:pt>
                <c:pt idx="51">
                  <c:v>40.86</c:v>
                </c:pt>
                <c:pt idx="52">
                  <c:v>40.840000000000003</c:v>
                </c:pt>
                <c:pt idx="53">
                  <c:v>40.69</c:v>
                </c:pt>
                <c:pt idx="54">
                  <c:v>40.75</c:v>
                </c:pt>
                <c:pt idx="55">
                  <c:v>40.950000000000003</c:v>
                </c:pt>
                <c:pt idx="56">
                  <c:v>40.67</c:v>
                </c:pt>
                <c:pt idx="57">
                  <c:v>40.79</c:v>
                </c:pt>
                <c:pt idx="58">
                  <c:v>40.74</c:v>
                </c:pt>
                <c:pt idx="59">
                  <c:v>40.880000000000003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NSJ!$E$26</c:f>
              <c:strCache>
                <c:ptCount val="1"/>
                <c:pt idx="0">
                  <c:v>Дымко Славик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NSJ!$E$27:$E$87</c:f>
              <c:numCache>
                <c:formatCode>0.00</c:formatCode>
                <c:ptCount val="61"/>
                <c:pt idx="0">
                  <c:v>41.8</c:v>
                </c:pt>
                <c:pt idx="1">
                  <c:v>41.41</c:v>
                </c:pt>
                <c:pt idx="2">
                  <c:v>41.12</c:v>
                </c:pt>
                <c:pt idx="3">
                  <c:v>41.34</c:v>
                </c:pt>
                <c:pt idx="4">
                  <c:v>42.6</c:v>
                </c:pt>
                <c:pt idx="5">
                  <c:v>41.47</c:v>
                </c:pt>
                <c:pt idx="6">
                  <c:v>41.08</c:v>
                </c:pt>
                <c:pt idx="7">
                  <c:v>41.07</c:v>
                </c:pt>
                <c:pt idx="8">
                  <c:v>41.01</c:v>
                </c:pt>
                <c:pt idx="9">
                  <c:v>41.05</c:v>
                </c:pt>
                <c:pt idx="10">
                  <c:v>40.99</c:v>
                </c:pt>
                <c:pt idx="11">
                  <c:v>41.03</c:v>
                </c:pt>
                <c:pt idx="12">
                  <c:v>41.47</c:v>
                </c:pt>
                <c:pt idx="13">
                  <c:v>41.85</c:v>
                </c:pt>
                <c:pt idx="14">
                  <c:v>42.45</c:v>
                </c:pt>
                <c:pt idx="15">
                  <c:v>41.39</c:v>
                </c:pt>
                <c:pt idx="16">
                  <c:v>41.25</c:v>
                </c:pt>
                <c:pt idx="17">
                  <c:v>41.3</c:v>
                </c:pt>
                <c:pt idx="18">
                  <c:v>41.28</c:v>
                </c:pt>
                <c:pt idx="19">
                  <c:v>41.18</c:v>
                </c:pt>
                <c:pt idx="20">
                  <c:v>41.41</c:v>
                </c:pt>
                <c:pt idx="21">
                  <c:v>41.51</c:v>
                </c:pt>
                <c:pt idx="22">
                  <c:v>41.24</c:v>
                </c:pt>
                <c:pt idx="23">
                  <c:v>41.16</c:v>
                </c:pt>
                <c:pt idx="24">
                  <c:v>41.13</c:v>
                </c:pt>
                <c:pt idx="25">
                  <c:v>41.24</c:v>
                </c:pt>
                <c:pt idx="26">
                  <c:v>40.99</c:v>
                </c:pt>
                <c:pt idx="27">
                  <c:v>41.25</c:v>
                </c:pt>
                <c:pt idx="28">
                  <c:v>41.6</c:v>
                </c:pt>
                <c:pt idx="29">
                  <c:v>41.31</c:v>
                </c:pt>
                <c:pt idx="30">
                  <c:v>41.5</c:v>
                </c:pt>
                <c:pt idx="31">
                  <c:v>41.39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NSJ!$F$26</c:f>
              <c:strCache>
                <c:ptCount val="1"/>
                <c:pt idx="0">
                  <c:v>Дымко Славик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NSJ!$F$27:$F$87</c:f>
              <c:numCache>
                <c:formatCode>0.00</c:formatCode>
                <c:ptCount val="61"/>
                <c:pt idx="0">
                  <c:v>41.52</c:v>
                </c:pt>
                <c:pt idx="1">
                  <c:v>41.4</c:v>
                </c:pt>
                <c:pt idx="2">
                  <c:v>41.71</c:v>
                </c:pt>
                <c:pt idx="3">
                  <c:v>41.41</c:v>
                </c:pt>
                <c:pt idx="4">
                  <c:v>41.56</c:v>
                </c:pt>
                <c:pt idx="5">
                  <c:v>41.5</c:v>
                </c:pt>
                <c:pt idx="6">
                  <c:v>41.43</c:v>
                </c:pt>
                <c:pt idx="7">
                  <c:v>41.49</c:v>
                </c:pt>
                <c:pt idx="8">
                  <c:v>41.66</c:v>
                </c:pt>
                <c:pt idx="9">
                  <c:v>41.56</c:v>
                </c:pt>
                <c:pt idx="10">
                  <c:v>41.34</c:v>
                </c:pt>
                <c:pt idx="11">
                  <c:v>41.55</c:v>
                </c:pt>
                <c:pt idx="12">
                  <c:v>41.33</c:v>
                </c:pt>
                <c:pt idx="13">
                  <c:v>41.96</c:v>
                </c:pt>
                <c:pt idx="14">
                  <c:v>41.62</c:v>
                </c:pt>
                <c:pt idx="15">
                  <c:v>41.41</c:v>
                </c:pt>
                <c:pt idx="16">
                  <c:v>41.69</c:v>
                </c:pt>
                <c:pt idx="17">
                  <c:v>41.45</c:v>
                </c:pt>
                <c:pt idx="18">
                  <c:v>41.73</c:v>
                </c:pt>
                <c:pt idx="19">
                  <c:v>42.69</c:v>
                </c:pt>
                <c:pt idx="20">
                  <c:v>42</c:v>
                </c:pt>
                <c:pt idx="21">
                  <c:v>41.5</c:v>
                </c:pt>
                <c:pt idx="22">
                  <c:v>41.43</c:v>
                </c:pt>
                <c:pt idx="23">
                  <c:v>41.7</c:v>
                </c:pt>
                <c:pt idx="24">
                  <c:v>41.74</c:v>
                </c:pt>
                <c:pt idx="25">
                  <c:v>41.68</c:v>
                </c:pt>
                <c:pt idx="26">
                  <c:v>41.49</c:v>
                </c:pt>
                <c:pt idx="27">
                  <c:v>41.57</c:v>
                </c:pt>
                <c:pt idx="28">
                  <c:v>42.02</c:v>
                </c:pt>
                <c:pt idx="29">
                  <c:v>42.21</c:v>
                </c:pt>
                <c:pt idx="30">
                  <c:v>41.84</c:v>
                </c:pt>
                <c:pt idx="31">
                  <c:v>41.6</c:v>
                </c:pt>
                <c:pt idx="32">
                  <c:v>42.3</c:v>
                </c:pt>
                <c:pt idx="33">
                  <c:v>41.36</c:v>
                </c:pt>
                <c:pt idx="34">
                  <c:v>41.24</c:v>
                </c:pt>
                <c:pt idx="35">
                  <c:v>41.33</c:v>
                </c:pt>
                <c:pt idx="36">
                  <c:v>41.37</c:v>
                </c:pt>
                <c:pt idx="37">
                  <c:v>41.63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NSJ!$G$26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NSJ!$G$27:$G$87</c:f>
              <c:numCache>
                <c:formatCode>0.00</c:formatCode>
                <c:ptCount val="61"/>
                <c:pt idx="0">
                  <c:v>40.9</c:v>
                </c:pt>
                <c:pt idx="1">
                  <c:v>40.880000000000003</c:v>
                </c:pt>
                <c:pt idx="2">
                  <c:v>40.76</c:v>
                </c:pt>
                <c:pt idx="3">
                  <c:v>40.659999999999997</c:v>
                </c:pt>
                <c:pt idx="4">
                  <c:v>40.619999999999997</c:v>
                </c:pt>
                <c:pt idx="5">
                  <c:v>40.67</c:v>
                </c:pt>
                <c:pt idx="6">
                  <c:v>40.71</c:v>
                </c:pt>
                <c:pt idx="7">
                  <c:v>40.57</c:v>
                </c:pt>
                <c:pt idx="8">
                  <c:v>40.65</c:v>
                </c:pt>
                <c:pt idx="9">
                  <c:v>40.54</c:v>
                </c:pt>
                <c:pt idx="10">
                  <c:v>40.49</c:v>
                </c:pt>
                <c:pt idx="11">
                  <c:v>40.72</c:v>
                </c:pt>
                <c:pt idx="12">
                  <c:v>40.64</c:v>
                </c:pt>
                <c:pt idx="13">
                  <c:v>40.799999999999997</c:v>
                </c:pt>
                <c:pt idx="14">
                  <c:v>40.51</c:v>
                </c:pt>
                <c:pt idx="15">
                  <c:v>40.479999999999997</c:v>
                </c:pt>
                <c:pt idx="16">
                  <c:v>40.85</c:v>
                </c:pt>
                <c:pt idx="17">
                  <c:v>40.409999999999997</c:v>
                </c:pt>
                <c:pt idx="18">
                  <c:v>40.83</c:v>
                </c:pt>
                <c:pt idx="19">
                  <c:v>40.700000000000003</c:v>
                </c:pt>
                <c:pt idx="20">
                  <c:v>40.53</c:v>
                </c:pt>
                <c:pt idx="21">
                  <c:v>40.61</c:v>
                </c:pt>
                <c:pt idx="22">
                  <c:v>40.549999999999997</c:v>
                </c:pt>
                <c:pt idx="23">
                  <c:v>40.590000000000003</c:v>
                </c:pt>
                <c:pt idx="24">
                  <c:v>40.78</c:v>
                </c:pt>
                <c:pt idx="25">
                  <c:v>40.67</c:v>
                </c:pt>
                <c:pt idx="26">
                  <c:v>40.700000000000003</c:v>
                </c:pt>
                <c:pt idx="27">
                  <c:v>40.69</c:v>
                </c:pt>
                <c:pt idx="28">
                  <c:v>40.51</c:v>
                </c:pt>
                <c:pt idx="29">
                  <c:v>40.71</c:v>
                </c:pt>
                <c:pt idx="30">
                  <c:v>40.67</c:v>
                </c:pt>
                <c:pt idx="31">
                  <c:v>40.700000000000003</c:v>
                </c:pt>
                <c:pt idx="32">
                  <c:v>40.54</c:v>
                </c:pt>
                <c:pt idx="33">
                  <c:v>40.770000000000003</c:v>
                </c:pt>
                <c:pt idx="34">
                  <c:v>40.85</c:v>
                </c:pt>
                <c:pt idx="35">
                  <c:v>40.659999999999997</c:v>
                </c:pt>
                <c:pt idx="36">
                  <c:v>40.74</c:v>
                </c:pt>
                <c:pt idx="37">
                  <c:v>40.71</c:v>
                </c:pt>
                <c:pt idx="38">
                  <c:v>40.69</c:v>
                </c:pt>
                <c:pt idx="39">
                  <c:v>40.520000000000003</c:v>
                </c:pt>
                <c:pt idx="40">
                  <c:v>40.83</c:v>
                </c:pt>
                <c:pt idx="41">
                  <c:v>41.18</c:v>
                </c:pt>
                <c:pt idx="42">
                  <c:v>40.619999999999997</c:v>
                </c:pt>
                <c:pt idx="43">
                  <c:v>40.68</c:v>
                </c:pt>
                <c:pt idx="44">
                  <c:v>40.659999999999997</c:v>
                </c:pt>
                <c:pt idx="45">
                  <c:v>40.57</c:v>
                </c:pt>
                <c:pt idx="46">
                  <c:v>40.65</c:v>
                </c:pt>
                <c:pt idx="47">
                  <c:v>40.619999999999997</c:v>
                </c:pt>
                <c:pt idx="48">
                  <c:v>40.549999999999997</c:v>
                </c:pt>
                <c:pt idx="49">
                  <c:v>40.72</c:v>
                </c:pt>
                <c:pt idx="50">
                  <c:v>40.72</c:v>
                </c:pt>
                <c:pt idx="51">
                  <c:v>40.619999999999997</c:v>
                </c:pt>
                <c:pt idx="52">
                  <c:v>40.72</c:v>
                </c:pt>
                <c:pt idx="53">
                  <c:v>40.68</c:v>
                </c:pt>
                <c:pt idx="54">
                  <c:v>40.799999999999997</c:v>
                </c:pt>
                <c:pt idx="55">
                  <c:v>40.659999999999997</c:v>
                </c:pt>
                <c:pt idx="56">
                  <c:v>40.74</c:v>
                </c:pt>
                <c:pt idx="57">
                  <c:v>40.79</c:v>
                </c:pt>
                <c:pt idx="58">
                  <c:v>40.9</c:v>
                </c:pt>
                <c:pt idx="59">
                  <c:v>40.97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NSJ!$H$26</c:f>
              <c:strCache>
                <c:ptCount val="1"/>
                <c:pt idx="0">
                  <c:v>Дымко Славик</c:v>
                </c:pt>
              </c:strCache>
            </c:strRef>
          </c:tx>
          <c:marker>
            <c:symbol val="none"/>
          </c:marker>
          <c:cat>
            <c:numRef>
              <c:f>NSJ!$A$27:$A$87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NSJ!$H$27:$H$87</c:f>
              <c:numCache>
                <c:formatCode>0.00</c:formatCode>
                <c:ptCount val="61"/>
                <c:pt idx="0">
                  <c:v>41.66</c:v>
                </c:pt>
                <c:pt idx="1">
                  <c:v>41.59</c:v>
                </c:pt>
                <c:pt idx="2">
                  <c:v>41.24</c:v>
                </c:pt>
                <c:pt idx="3">
                  <c:v>41.55</c:v>
                </c:pt>
                <c:pt idx="4">
                  <c:v>43.22</c:v>
                </c:pt>
                <c:pt idx="5">
                  <c:v>41.51</c:v>
                </c:pt>
                <c:pt idx="6">
                  <c:v>41.46</c:v>
                </c:pt>
                <c:pt idx="7">
                  <c:v>41.1</c:v>
                </c:pt>
                <c:pt idx="8">
                  <c:v>41.35</c:v>
                </c:pt>
                <c:pt idx="9">
                  <c:v>41.2</c:v>
                </c:pt>
                <c:pt idx="10">
                  <c:v>41.21</c:v>
                </c:pt>
                <c:pt idx="11">
                  <c:v>41.09</c:v>
                </c:pt>
                <c:pt idx="12">
                  <c:v>41.42</c:v>
                </c:pt>
                <c:pt idx="13">
                  <c:v>41.96</c:v>
                </c:pt>
                <c:pt idx="14">
                  <c:v>41.24</c:v>
                </c:pt>
                <c:pt idx="15">
                  <c:v>41.36</c:v>
                </c:pt>
                <c:pt idx="16">
                  <c:v>41.2</c:v>
                </c:pt>
                <c:pt idx="17">
                  <c:v>41.12</c:v>
                </c:pt>
                <c:pt idx="18">
                  <c:v>42.24</c:v>
                </c:pt>
                <c:pt idx="19">
                  <c:v>42.78</c:v>
                </c:pt>
                <c:pt idx="20">
                  <c:v>42.24</c:v>
                </c:pt>
                <c:pt idx="21">
                  <c:v>43.61</c:v>
                </c:pt>
                <c:pt idx="22">
                  <c:v>41.8</c:v>
                </c:pt>
                <c:pt idx="23">
                  <c:v>41.64</c:v>
                </c:pt>
                <c:pt idx="24">
                  <c:v>41.33</c:v>
                </c:pt>
                <c:pt idx="25">
                  <c:v>41.43</c:v>
                </c:pt>
                <c:pt idx="26">
                  <c:v>41.18</c:v>
                </c:pt>
                <c:pt idx="27">
                  <c:v>41.35</c:v>
                </c:pt>
                <c:pt idx="28">
                  <c:v>41.7</c:v>
                </c:pt>
                <c:pt idx="29">
                  <c:v>41.5</c:v>
                </c:pt>
                <c:pt idx="30">
                  <c:v>41.32</c:v>
                </c:pt>
                <c:pt idx="31">
                  <c:v>41.3</c:v>
                </c:pt>
                <c:pt idx="32">
                  <c:v>41.28</c:v>
                </c:pt>
                <c:pt idx="33">
                  <c:v>41.35</c:v>
                </c:pt>
                <c:pt idx="34">
                  <c:v>41.43</c:v>
                </c:pt>
                <c:pt idx="35">
                  <c:v>41.16</c:v>
                </c:pt>
                <c:pt idx="36">
                  <c:v>41.47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NSJ!$I$26</c:f>
              <c:strCache>
                <c:ptCount val="1"/>
                <c:pt idx="0">
                  <c:v>Стоцкий Андрей</c:v>
                </c:pt>
              </c:strCache>
            </c:strRef>
          </c:tx>
          <c:marker>
            <c:symbol val="none"/>
          </c:marker>
          <c:cat>
            <c:numRef>
              <c:f>NSJ!$A$27:$A$87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NSJ!$I$27:$I$87</c:f>
              <c:numCache>
                <c:formatCode>0.00</c:formatCode>
                <c:ptCount val="61"/>
                <c:pt idx="0">
                  <c:v>40.85</c:v>
                </c:pt>
                <c:pt idx="1">
                  <c:v>40.590000000000003</c:v>
                </c:pt>
                <c:pt idx="2">
                  <c:v>40.67</c:v>
                </c:pt>
                <c:pt idx="3">
                  <c:v>40.71</c:v>
                </c:pt>
                <c:pt idx="4">
                  <c:v>40.51</c:v>
                </c:pt>
                <c:pt idx="5">
                  <c:v>40.729999999999997</c:v>
                </c:pt>
                <c:pt idx="6">
                  <c:v>40.65</c:v>
                </c:pt>
                <c:pt idx="7">
                  <c:v>40.590000000000003</c:v>
                </c:pt>
                <c:pt idx="8">
                  <c:v>40.69</c:v>
                </c:pt>
                <c:pt idx="9">
                  <c:v>40.58</c:v>
                </c:pt>
                <c:pt idx="10">
                  <c:v>40.67</c:v>
                </c:pt>
                <c:pt idx="11">
                  <c:v>40.53</c:v>
                </c:pt>
                <c:pt idx="12">
                  <c:v>40.58</c:v>
                </c:pt>
                <c:pt idx="13">
                  <c:v>40.51</c:v>
                </c:pt>
                <c:pt idx="14">
                  <c:v>40.68</c:v>
                </c:pt>
                <c:pt idx="15">
                  <c:v>40.67</c:v>
                </c:pt>
                <c:pt idx="16">
                  <c:v>40.58</c:v>
                </c:pt>
                <c:pt idx="17">
                  <c:v>40.57</c:v>
                </c:pt>
                <c:pt idx="18">
                  <c:v>40.56</c:v>
                </c:pt>
                <c:pt idx="19">
                  <c:v>40.51</c:v>
                </c:pt>
                <c:pt idx="20">
                  <c:v>40.380000000000003</c:v>
                </c:pt>
                <c:pt idx="21">
                  <c:v>40.83</c:v>
                </c:pt>
                <c:pt idx="22">
                  <c:v>40.590000000000003</c:v>
                </c:pt>
                <c:pt idx="23">
                  <c:v>40.54</c:v>
                </c:pt>
                <c:pt idx="24">
                  <c:v>40.729999999999997</c:v>
                </c:pt>
                <c:pt idx="25">
                  <c:v>40.54</c:v>
                </c:pt>
                <c:pt idx="26">
                  <c:v>40.51</c:v>
                </c:pt>
                <c:pt idx="27">
                  <c:v>40.64</c:v>
                </c:pt>
                <c:pt idx="28">
                  <c:v>40.630000000000003</c:v>
                </c:pt>
                <c:pt idx="29">
                  <c:v>40.33</c:v>
                </c:pt>
                <c:pt idx="30">
                  <c:v>40.53</c:v>
                </c:pt>
                <c:pt idx="31">
                  <c:v>40.56</c:v>
                </c:pt>
                <c:pt idx="32">
                  <c:v>40.65</c:v>
                </c:pt>
                <c:pt idx="33">
                  <c:v>40.6</c:v>
                </c:pt>
                <c:pt idx="34">
                  <c:v>40.69</c:v>
                </c:pt>
                <c:pt idx="35">
                  <c:v>41.07</c:v>
                </c:pt>
                <c:pt idx="36">
                  <c:v>40.56</c:v>
                </c:pt>
                <c:pt idx="37">
                  <c:v>40.700000000000003</c:v>
                </c:pt>
                <c:pt idx="38">
                  <c:v>40.909999999999997</c:v>
                </c:pt>
                <c:pt idx="39">
                  <c:v>40.9</c:v>
                </c:pt>
                <c:pt idx="40">
                  <c:v>40.57</c:v>
                </c:pt>
                <c:pt idx="41">
                  <c:v>40.700000000000003</c:v>
                </c:pt>
                <c:pt idx="42">
                  <c:v>40.51</c:v>
                </c:pt>
                <c:pt idx="43">
                  <c:v>40.659999999999997</c:v>
                </c:pt>
                <c:pt idx="44">
                  <c:v>40.64</c:v>
                </c:pt>
                <c:pt idx="45">
                  <c:v>40.42</c:v>
                </c:pt>
                <c:pt idx="46">
                  <c:v>41.01</c:v>
                </c:pt>
                <c:pt idx="47">
                  <c:v>40.72</c:v>
                </c:pt>
                <c:pt idx="48">
                  <c:v>40.950000000000003</c:v>
                </c:pt>
                <c:pt idx="49">
                  <c:v>40.56</c:v>
                </c:pt>
                <c:pt idx="50">
                  <c:v>40.659999999999997</c:v>
                </c:pt>
                <c:pt idx="51">
                  <c:v>40.53</c:v>
                </c:pt>
                <c:pt idx="52">
                  <c:v>40.57</c:v>
                </c:pt>
                <c:pt idx="53">
                  <c:v>40.630000000000003</c:v>
                </c:pt>
                <c:pt idx="54">
                  <c:v>40.53</c:v>
                </c:pt>
                <c:pt idx="55">
                  <c:v>40.67</c:v>
                </c:pt>
                <c:pt idx="56">
                  <c:v>40.47</c:v>
                </c:pt>
                <c:pt idx="57">
                  <c:v>40.549999999999997</c:v>
                </c:pt>
                <c:pt idx="58">
                  <c:v>40.67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NSJ!$J$26</c:f>
              <c:strCache>
                <c:ptCount val="1"/>
                <c:pt idx="0">
                  <c:v>Дымко Славик</c:v>
                </c:pt>
              </c:strCache>
            </c:strRef>
          </c:tx>
          <c:marker>
            <c:symbol val="none"/>
          </c:marker>
          <c:cat>
            <c:numRef>
              <c:f>NSJ!$A$27:$A$87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NSJ!$J$27:$J$87</c:f>
              <c:numCache>
                <c:formatCode>0.00</c:formatCode>
                <c:ptCount val="61"/>
                <c:pt idx="0">
                  <c:v>41.3</c:v>
                </c:pt>
                <c:pt idx="1">
                  <c:v>42.12</c:v>
                </c:pt>
                <c:pt idx="2">
                  <c:v>41.29</c:v>
                </c:pt>
                <c:pt idx="3">
                  <c:v>40.909999999999997</c:v>
                </c:pt>
                <c:pt idx="4">
                  <c:v>40.99</c:v>
                </c:pt>
                <c:pt idx="5">
                  <c:v>41.08</c:v>
                </c:pt>
                <c:pt idx="6">
                  <c:v>41.1</c:v>
                </c:pt>
                <c:pt idx="7">
                  <c:v>40.98</c:v>
                </c:pt>
                <c:pt idx="8">
                  <c:v>40.85</c:v>
                </c:pt>
                <c:pt idx="9">
                  <c:v>40.94</c:v>
                </c:pt>
                <c:pt idx="10">
                  <c:v>41.08</c:v>
                </c:pt>
                <c:pt idx="11">
                  <c:v>41.25</c:v>
                </c:pt>
                <c:pt idx="12">
                  <c:v>41.73</c:v>
                </c:pt>
                <c:pt idx="13">
                  <c:v>41.37</c:v>
                </c:pt>
                <c:pt idx="14">
                  <c:v>41.2</c:v>
                </c:pt>
                <c:pt idx="15">
                  <c:v>41.04</c:v>
                </c:pt>
                <c:pt idx="16">
                  <c:v>40.97</c:v>
                </c:pt>
                <c:pt idx="17">
                  <c:v>41.02</c:v>
                </c:pt>
                <c:pt idx="18">
                  <c:v>41.24</c:v>
                </c:pt>
                <c:pt idx="19">
                  <c:v>42.05</c:v>
                </c:pt>
                <c:pt idx="20">
                  <c:v>41.19</c:v>
                </c:pt>
                <c:pt idx="21">
                  <c:v>41.39</c:v>
                </c:pt>
                <c:pt idx="22">
                  <c:v>41.02</c:v>
                </c:pt>
                <c:pt idx="23">
                  <c:v>41.07</c:v>
                </c:pt>
                <c:pt idx="24">
                  <c:v>40.85</c:v>
                </c:pt>
                <c:pt idx="25">
                  <c:v>40.92</c:v>
                </c:pt>
                <c:pt idx="26">
                  <c:v>40.64</c:v>
                </c:pt>
                <c:pt idx="27">
                  <c:v>41.03</c:v>
                </c:pt>
                <c:pt idx="28">
                  <c:v>40.98</c:v>
                </c:pt>
                <c:pt idx="29">
                  <c:v>40.89</c:v>
                </c:pt>
                <c:pt idx="30">
                  <c:v>40.770000000000003</c:v>
                </c:pt>
                <c:pt idx="31">
                  <c:v>40.93</c:v>
                </c:pt>
                <c:pt idx="32">
                  <c:v>40.880000000000003</c:v>
                </c:pt>
                <c:pt idx="33">
                  <c:v>40.72</c:v>
                </c:pt>
                <c:pt idx="34">
                  <c:v>40.909999999999997</c:v>
                </c:pt>
                <c:pt idx="35">
                  <c:v>40.840000000000003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NSJ!$K$26</c:f>
              <c:strCache>
                <c:ptCount val="1"/>
                <c:pt idx="0">
                  <c:v>Дымко Славик</c:v>
                </c:pt>
              </c:strCache>
            </c:strRef>
          </c:tx>
          <c:marker>
            <c:symbol val="none"/>
          </c:marker>
          <c:cat>
            <c:numRef>
              <c:f>NSJ!$A$27:$A$87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NSJ!$K$27:$K$87</c:f>
              <c:numCache>
                <c:formatCode>0.00</c:formatCode>
                <c:ptCount val="61"/>
                <c:pt idx="0">
                  <c:v>41.78</c:v>
                </c:pt>
                <c:pt idx="1">
                  <c:v>41.22</c:v>
                </c:pt>
                <c:pt idx="2">
                  <c:v>41.23</c:v>
                </c:pt>
                <c:pt idx="3">
                  <c:v>41.27</c:v>
                </c:pt>
                <c:pt idx="4">
                  <c:v>41.37</c:v>
                </c:pt>
                <c:pt idx="5">
                  <c:v>41.36</c:v>
                </c:pt>
                <c:pt idx="6">
                  <c:v>41.43</c:v>
                </c:pt>
                <c:pt idx="7">
                  <c:v>41.44</c:v>
                </c:pt>
                <c:pt idx="8">
                  <c:v>41.22</c:v>
                </c:pt>
                <c:pt idx="9">
                  <c:v>41.26</c:v>
                </c:pt>
                <c:pt idx="10">
                  <c:v>41.45</c:v>
                </c:pt>
                <c:pt idx="11">
                  <c:v>41.2</c:v>
                </c:pt>
                <c:pt idx="12">
                  <c:v>41.24</c:v>
                </c:pt>
                <c:pt idx="13">
                  <c:v>41.43</c:v>
                </c:pt>
                <c:pt idx="14">
                  <c:v>41.18</c:v>
                </c:pt>
                <c:pt idx="15">
                  <c:v>40.99</c:v>
                </c:pt>
                <c:pt idx="16">
                  <c:v>41.13</c:v>
                </c:pt>
                <c:pt idx="17">
                  <c:v>41.38</c:v>
                </c:pt>
                <c:pt idx="18">
                  <c:v>41.4</c:v>
                </c:pt>
                <c:pt idx="19">
                  <c:v>41.42</c:v>
                </c:pt>
                <c:pt idx="20">
                  <c:v>41.39</c:v>
                </c:pt>
                <c:pt idx="21">
                  <c:v>41.43</c:v>
                </c:pt>
                <c:pt idx="22">
                  <c:v>41.24</c:v>
                </c:pt>
                <c:pt idx="23">
                  <c:v>41.89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NSJ!$L$26</c:f>
              <c:strCache>
                <c:ptCount val="1"/>
                <c:pt idx="0">
                  <c:v>Стоцкий Андрей</c:v>
                </c:pt>
              </c:strCache>
            </c:strRef>
          </c:tx>
          <c:marker>
            <c:symbol val="none"/>
          </c:marker>
          <c:cat>
            <c:numRef>
              <c:f>NSJ!$A$27:$A$87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NSJ!$L$27:$L$87</c:f>
              <c:numCache>
                <c:formatCode>0.00</c:formatCode>
                <c:ptCount val="61"/>
                <c:pt idx="0">
                  <c:v>40.770000000000003</c:v>
                </c:pt>
                <c:pt idx="1">
                  <c:v>40.82</c:v>
                </c:pt>
                <c:pt idx="2">
                  <c:v>40.57</c:v>
                </c:pt>
                <c:pt idx="3">
                  <c:v>40.79</c:v>
                </c:pt>
                <c:pt idx="4">
                  <c:v>40.64</c:v>
                </c:pt>
                <c:pt idx="5">
                  <c:v>40.57</c:v>
                </c:pt>
                <c:pt idx="6">
                  <c:v>40.56</c:v>
                </c:pt>
                <c:pt idx="7">
                  <c:v>40.57</c:v>
                </c:pt>
                <c:pt idx="8">
                  <c:v>40.619999999999997</c:v>
                </c:pt>
                <c:pt idx="9">
                  <c:v>40.51</c:v>
                </c:pt>
                <c:pt idx="10">
                  <c:v>40.56</c:v>
                </c:pt>
                <c:pt idx="11">
                  <c:v>40.51</c:v>
                </c:pt>
                <c:pt idx="12">
                  <c:v>40.42</c:v>
                </c:pt>
                <c:pt idx="13">
                  <c:v>40.85</c:v>
                </c:pt>
                <c:pt idx="14">
                  <c:v>40.700000000000003</c:v>
                </c:pt>
                <c:pt idx="15">
                  <c:v>40.659999999999997</c:v>
                </c:pt>
                <c:pt idx="16">
                  <c:v>40.6</c:v>
                </c:pt>
                <c:pt idx="17">
                  <c:v>40.39</c:v>
                </c:pt>
                <c:pt idx="18">
                  <c:v>40.54</c:v>
                </c:pt>
                <c:pt idx="19">
                  <c:v>40.450000000000003</c:v>
                </c:pt>
                <c:pt idx="20">
                  <c:v>40.44</c:v>
                </c:pt>
                <c:pt idx="21">
                  <c:v>40.26</c:v>
                </c:pt>
                <c:pt idx="22">
                  <c:v>41</c:v>
                </c:pt>
                <c:pt idx="23">
                  <c:v>40.72</c:v>
                </c:pt>
                <c:pt idx="24">
                  <c:v>40.770000000000003</c:v>
                </c:pt>
                <c:pt idx="25">
                  <c:v>40.53</c:v>
                </c:pt>
                <c:pt idx="26">
                  <c:v>40.58</c:v>
                </c:pt>
                <c:pt idx="27">
                  <c:v>40.369999999999997</c:v>
                </c:pt>
                <c:pt idx="28">
                  <c:v>40.39</c:v>
                </c:pt>
                <c:pt idx="29">
                  <c:v>40.520000000000003</c:v>
                </c:pt>
                <c:pt idx="30">
                  <c:v>40.549999999999997</c:v>
                </c:pt>
                <c:pt idx="31">
                  <c:v>40.43</c:v>
                </c:pt>
                <c:pt idx="32">
                  <c:v>40.32</c:v>
                </c:pt>
                <c:pt idx="33">
                  <c:v>40.299999999999997</c:v>
                </c:pt>
                <c:pt idx="34">
                  <c:v>40.44</c:v>
                </c:pt>
                <c:pt idx="35">
                  <c:v>40.42</c:v>
                </c:pt>
                <c:pt idx="36">
                  <c:v>41.91</c:v>
                </c:pt>
                <c:pt idx="37">
                  <c:v>40.6</c:v>
                </c:pt>
                <c:pt idx="38">
                  <c:v>40.619999999999997</c:v>
                </c:pt>
                <c:pt idx="39">
                  <c:v>40.65</c:v>
                </c:pt>
                <c:pt idx="40">
                  <c:v>40.61</c:v>
                </c:pt>
                <c:pt idx="41">
                  <c:v>40.479999999999997</c:v>
                </c:pt>
                <c:pt idx="42">
                  <c:v>40.46</c:v>
                </c:pt>
                <c:pt idx="43">
                  <c:v>40.4</c:v>
                </c:pt>
                <c:pt idx="44">
                  <c:v>40.79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NSJ!$M$26</c:f>
              <c:strCache>
                <c:ptCount val="1"/>
                <c:pt idx="0">
                  <c:v>Дымко Славик</c:v>
                </c:pt>
              </c:strCache>
            </c:strRef>
          </c:tx>
          <c:marker>
            <c:symbol val="none"/>
          </c:marker>
          <c:cat>
            <c:numRef>
              <c:f>NSJ!$A$27:$A$87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NSJ!$M$27:$M$87</c:f>
              <c:numCache>
                <c:formatCode>0.00</c:formatCode>
                <c:ptCount val="61"/>
                <c:pt idx="0">
                  <c:v>41.93</c:v>
                </c:pt>
                <c:pt idx="1">
                  <c:v>41.37</c:v>
                </c:pt>
                <c:pt idx="2">
                  <c:v>41.25</c:v>
                </c:pt>
                <c:pt idx="3">
                  <c:v>41.17</c:v>
                </c:pt>
                <c:pt idx="4">
                  <c:v>41.03</c:v>
                </c:pt>
                <c:pt idx="5">
                  <c:v>41.25</c:v>
                </c:pt>
                <c:pt idx="6">
                  <c:v>41.29</c:v>
                </c:pt>
                <c:pt idx="7">
                  <c:v>41.63</c:v>
                </c:pt>
                <c:pt idx="8">
                  <c:v>41.05</c:v>
                </c:pt>
                <c:pt idx="9">
                  <c:v>41.12</c:v>
                </c:pt>
                <c:pt idx="10">
                  <c:v>41.13</c:v>
                </c:pt>
                <c:pt idx="11">
                  <c:v>40.909999999999997</c:v>
                </c:pt>
                <c:pt idx="12">
                  <c:v>41.31</c:v>
                </c:pt>
                <c:pt idx="13">
                  <c:v>41.12</c:v>
                </c:pt>
                <c:pt idx="14">
                  <c:v>41.08</c:v>
                </c:pt>
                <c:pt idx="15">
                  <c:v>41.14</c:v>
                </c:pt>
                <c:pt idx="16">
                  <c:v>41.03</c:v>
                </c:pt>
                <c:pt idx="17">
                  <c:v>41.5</c:v>
                </c:pt>
                <c:pt idx="18">
                  <c:v>41.2</c:v>
                </c:pt>
                <c:pt idx="19">
                  <c:v>41.23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759872"/>
        <c:axId val="129847680"/>
      </c:lineChart>
      <c:catAx>
        <c:axId val="129759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9847680"/>
        <c:crosses val="autoZero"/>
        <c:auto val="1"/>
        <c:lblAlgn val="ctr"/>
        <c:lblOffset val="100"/>
        <c:noMultiLvlLbl val="0"/>
      </c:catAx>
      <c:valAx>
        <c:axId val="129847680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975987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razboiniki'!$B$26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razboiniki'!$B$27:$B$88</c:f>
              <c:numCache>
                <c:formatCode>0.00</c:formatCode>
                <c:ptCount val="62"/>
                <c:pt idx="0">
                  <c:v>45.07</c:v>
                </c:pt>
                <c:pt idx="1">
                  <c:v>44.29</c:v>
                </c:pt>
                <c:pt idx="2">
                  <c:v>41.91</c:v>
                </c:pt>
                <c:pt idx="3">
                  <c:v>41.3</c:v>
                </c:pt>
                <c:pt idx="4">
                  <c:v>41.49</c:v>
                </c:pt>
                <c:pt idx="5">
                  <c:v>41.07</c:v>
                </c:pt>
                <c:pt idx="6">
                  <c:v>41.25</c:v>
                </c:pt>
                <c:pt idx="7">
                  <c:v>41.06</c:v>
                </c:pt>
                <c:pt idx="8">
                  <c:v>41.03</c:v>
                </c:pt>
                <c:pt idx="9">
                  <c:v>41.55</c:v>
                </c:pt>
                <c:pt idx="10">
                  <c:v>40.950000000000003</c:v>
                </c:pt>
                <c:pt idx="11">
                  <c:v>40.79</c:v>
                </c:pt>
                <c:pt idx="12">
                  <c:v>40.840000000000003</c:v>
                </c:pt>
                <c:pt idx="13">
                  <c:v>40.98</c:v>
                </c:pt>
                <c:pt idx="14">
                  <c:v>40.81</c:v>
                </c:pt>
                <c:pt idx="15">
                  <c:v>41.01</c:v>
                </c:pt>
                <c:pt idx="16">
                  <c:v>41.06</c:v>
                </c:pt>
                <c:pt idx="17">
                  <c:v>41.17</c:v>
                </c:pt>
                <c:pt idx="18">
                  <c:v>41.24</c:v>
                </c:pt>
                <c:pt idx="19">
                  <c:v>41.12</c:v>
                </c:pt>
                <c:pt idx="20">
                  <c:v>41.06</c:v>
                </c:pt>
                <c:pt idx="21">
                  <c:v>41.1</c:v>
                </c:pt>
                <c:pt idx="22">
                  <c:v>41.22</c:v>
                </c:pt>
                <c:pt idx="23">
                  <c:v>41.39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razboiniki'!$C$26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razboiniki'!$C$27:$C$88</c:f>
              <c:numCache>
                <c:formatCode>0.00</c:formatCode>
                <c:ptCount val="62"/>
                <c:pt idx="0">
                  <c:v>42.04</c:v>
                </c:pt>
                <c:pt idx="1">
                  <c:v>41.24</c:v>
                </c:pt>
                <c:pt idx="2">
                  <c:v>41.12</c:v>
                </c:pt>
                <c:pt idx="3">
                  <c:v>41.06</c:v>
                </c:pt>
                <c:pt idx="4">
                  <c:v>40.99</c:v>
                </c:pt>
                <c:pt idx="5">
                  <c:v>40.840000000000003</c:v>
                </c:pt>
                <c:pt idx="6">
                  <c:v>41</c:v>
                </c:pt>
                <c:pt idx="7">
                  <c:v>40.89</c:v>
                </c:pt>
                <c:pt idx="8">
                  <c:v>40.89</c:v>
                </c:pt>
                <c:pt idx="9">
                  <c:v>41.84</c:v>
                </c:pt>
                <c:pt idx="10">
                  <c:v>40.729999999999997</c:v>
                </c:pt>
                <c:pt idx="11">
                  <c:v>40.97</c:v>
                </c:pt>
                <c:pt idx="12">
                  <c:v>40.85</c:v>
                </c:pt>
                <c:pt idx="13">
                  <c:v>40.86</c:v>
                </c:pt>
                <c:pt idx="14">
                  <c:v>40.950000000000003</c:v>
                </c:pt>
                <c:pt idx="15">
                  <c:v>40.85</c:v>
                </c:pt>
                <c:pt idx="16">
                  <c:v>40.96</c:v>
                </c:pt>
                <c:pt idx="17">
                  <c:v>41.03</c:v>
                </c:pt>
                <c:pt idx="18">
                  <c:v>41.16</c:v>
                </c:pt>
                <c:pt idx="19">
                  <c:v>41.14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razboiniki'!$D$26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razboiniki'!$D$27:$D$88</c:f>
              <c:numCache>
                <c:formatCode>0.00</c:formatCode>
                <c:ptCount val="62"/>
                <c:pt idx="0">
                  <c:v>41.2</c:v>
                </c:pt>
                <c:pt idx="1">
                  <c:v>41.44</c:v>
                </c:pt>
                <c:pt idx="2">
                  <c:v>41.21</c:v>
                </c:pt>
                <c:pt idx="3">
                  <c:v>41.29</c:v>
                </c:pt>
                <c:pt idx="4">
                  <c:v>41.11</c:v>
                </c:pt>
                <c:pt idx="5">
                  <c:v>41.27</c:v>
                </c:pt>
                <c:pt idx="6">
                  <c:v>40.92</c:v>
                </c:pt>
                <c:pt idx="7">
                  <c:v>41.13</c:v>
                </c:pt>
                <c:pt idx="8">
                  <c:v>41.12</c:v>
                </c:pt>
                <c:pt idx="9">
                  <c:v>40.909999999999997</c:v>
                </c:pt>
                <c:pt idx="10">
                  <c:v>40.98</c:v>
                </c:pt>
                <c:pt idx="11">
                  <c:v>41.16</c:v>
                </c:pt>
                <c:pt idx="12">
                  <c:v>40.85</c:v>
                </c:pt>
                <c:pt idx="13">
                  <c:v>40.93</c:v>
                </c:pt>
                <c:pt idx="14">
                  <c:v>40.950000000000003</c:v>
                </c:pt>
                <c:pt idx="15">
                  <c:v>41.14</c:v>
                </c:pt>
                <c:pt idx="16">
                  <c:v>41.07</c:v>
                </c:pt>
                <c:pt idx="17">
                  <c:v>40.909999999999997</c:v>
                </c:pt>
                <c:pt idx="18">
                  <c:v>40.94</c:v>
                </c:pt>
                <c:pt idx="19">
                  <c:v>41.5</c:v>
                </c:pt>
                <c:pt idx="20">
                  <c:v>41.04</c:v>
                </c:pt>
                <c:pt idx="21">
                  <c:v>40.92</c:v>
                </c:pt>
                <c:pt idx="22">
                  <c:v>41.03</c:v>
                </c:pt>
                <c:pt idx="23">
                  <c:v>41.13</c:v>
                </c:pt>
                <c:pt idx="24">
                  <c:v>41.05</c:v>
                </c:pt>
                <c:pt idx="25">
                  <c:v>40.92</c:v>
                </c:pt>
                <c:pt idx="26">
                  <c:v>40.909999999999997</c:v>
                </c:pt>
                <c:pt idx="27">
                  <c:v>40.909999999999997</c:v>
                </c:pt>
                <c:pt idx="28">
                  <c:v>40.98</c:v>
                </c:pt>
                <c:pt idx="29">
                  <c:v>40.93</c:v>
                </c:pt>
                <c:pt idx="30">
                  <c:v>41.09</c:v>
                </c:pt>
                <c:pt idx="31">
                  <c:v>40.950000000000003</c:v>
                </c:pt>
                <c:pt idx="32">
                  <c:v>41.04</c:v>
                </c:pt>
                <c:pt idx="33">
                  <c:v>40.880000000000003</c:v>
                </c:pt>
                <c:pt idx="34">
                  <c:v>41.01</c:v>
                </c:pt>
                <c:pt idx="35">
                  <c:v>41.03</c:v>
                </c:pt>
                <c:pt idx="36">
                  <c:v>41.18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razboiniki'!$E$26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razboiniki'!$E$27:$E$88</c:f>
              <c:numCache>
                <c:formatCode>0.00</c:formatCode>
                <c:ptCount val="62"/>
                <c:pt idx="0">
                  <c:v>41.82</c:v>
                </c:pt>
                <c:pt idx="1">
                  <c:v>41.12</c:v>
                </c:pt>
                <c:pt idx="2">
                  <c:v>41.04</c:v>
                </c:pt>
                <c:pt idx="3">
                  <c:v>41.06</c:v>
                </c:pt>
                <c:pt idx="4">
                  <c:v>41.05</c:v>
                </c:pt>
                <c:pt idx="5">
                  <c:v>41</c:v>
                </c:pt>
                <c:pt idx="6">
                  <c:v>40.86</c:v>
                </c:pt>
                <c:pt idx="7">
                  <c:v>41.27</c:v>
                </c:pt>
                <c:pt idx="8">
                  <c:v>41.07</c:v>
                </c:pt>
                <c:pt idx="9">
                  <c:v>41</c:v>
                </c:pt>
                <c:pt idx="10">
                  <c:v>41</c:v>
                </c:pt>
                <c:pt idx="11">
                  <c:v>41.06</c:v>
                </c:pt>
                <c:pt idx="12">
                  <c:v>41.18</c:v>
                </c:pt>
                <c:pt idx="13">
                  <c:v>41.03</c:v>
                </c:pt>
                <c:pt idx="14">
                  <c:v>40.880000000000003</c:v>
                </c:pt>
                <c:pt idx="15">
                  <c:v>40.950000000000003</c:v>
                </c:pt>
                <c:pt idx="16">
                  <c:v>41.28</c:v>
                </c:pt>
                <c:pt idx="17">
                  <c:v>40.99</c:v>
                </c:pt>
                <c:pt idx="18">
                  <c:v>41.09</c:v>
                </c:pt>
                <c:pt idx="19">
                  <c:v>41.06</c:v>
                </c:pt>
                <c:pt idx="20">
                  <c:v>41.04</c:v>
                </c:pt>
                <c:pt idx="21">
                  <c:v>41.22</c:v>
                </c:pt>
                <c:pt idx="22">
                  <c:v>40.909999999999997</c:v>
                </c:pt>
                <c:pt idx="23">
                  <c:v>41.02</c:v>
                </c:pt>
                <c:pt idx="24">
                  <c:v>41.08</c:v>
                </c:pt>
                <c:pt idx="25">
                  <c:v>41.07</c:v>
                </c:pt>
                <c:pt idx="26">
                  <c:v>41.1</c:v>
                </c:pt>
                <c:pt idx="27">
                  <c:v>41.14</c:v>
                </c:pt>
                <c:pt idx="28">
                  <c:v>41.02</c:v>
                </c:pt>
                <c:pt idx="29">
                  <c:v>41.22</c:v>
                </c:pt>
                <c:pt idx="30">
                  <c:v>41.01</c:v>
                </c:pt>
                <c:pt idx="31">
                  <c:v>40.909999999999997</c:v>
                </c:pt>
                <c:pt idx="32">
                  <c:v>40.98</c:v>
                </c:pt>
                <c:pt idx="33">
                  <c:v>41.13</c:v>
                </c:pt>
                <c:pt idx="34">
                  <c:v>41.09</c:v>
                </c:pt>
                <c:pt idx="35">
                  <c:v>41.09</c:v>
                </c:pt>
                <c:pt idx="36">
                  <c:v>41.08</c:v>
                </c:pt>
                <c:pt idx="37">
                  <c:v>41.08</c:v>
                </c:pt>
                <c:pt idx="38">
                  <c:v>41.15</c:v>
                </c:pt>
                <c:pt idx="39">
                  <c:v>41.16</c:v>
                </c:pt>
                <c:pt idx="40">
                  <c:v>41.03</c:v>
                </c:pt>
                <c:pt idx="41">
                  <c:v>41.06</c:v>
                </c:pt>
                <c:pt idx="42">
                  <c:v>41.03</c:v>
                </c:pt>
                <c:pt idx="43">
                  <c:v>41.04</c:v>
                </c:pt>
                <c:pt idx="44">
                  <c:v>40.99</c:v>
                </c:pt>
                <c:pt idx="45">
                  <c:v>41</c:v>
                </c:pt>
                <c:pt idx="46">
                  <c:v>40.909999999999997</c:v>
                </c:pt>
                <c:pt idx="47">
                  <c:v>41.05</c:v>
                </c:pt>
                <c:pt idx="48">
                  <c:v>41.7</c:v>
                </c:pt>
                <c:pt idx="49">
                  <c:v>40.880000000000003</c:v>
                </c:pt>
                <c:pt idx="50">
                  <c:v>40.96</c:v>
                </c:pt>
                <c:pt idx="51">
                  <c:v>41.15</c:v>
                </c:pt>
                <c:pt idx="52">
                  <c:v>41.13</c:v>
                </c:pt>
                <c:pt idx="53">
                  <c:v>41.26</c:v>
                </c:pt>
                <c:pt idx="54">
                  <c:v>41.03</c:v>
                </c:pt>
                <c:pt idx="55">
                  <c:v>41.04</c:v>
                </c:pt>
                <c:pt idx="56">
                  <c:v>41.09</c:v>
                </c:pt>
                <c:pt idx="57">
                  <c:v>41.09</c:v>
                </c:pt>
                <c:pt idx="58">
                  <c:v>41.25</c:v>
                </c:pt>
                <c:pt idx="59">
                  <c:v>41.03</c:v>
                </c:pt>
                <c:pt idx="60">
                  <c:v>41.2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razboiniki'!$F$26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razboiniki'!$F$27:$F$88</c:f>
              <c:numCache>
                <c:formatCode>0.00</c:formatCode>
                <c:ptCount val="62"/>
                <c:pt idx="0">
                  <c:v>41.41</c:v>
                </c:pt>
                <c:pt idx="1">
                  <c:v>41.39</c:v>
                </c:pt>
                <c:pt idx="2">
                  <c:v>41.41</c:v>
                </c:pt>
                <c:pt idx="3">
                  <c:v>41.26</c:v>
                </c:pt>
                <c:pt idx="4">
                  <c:v>41.09</c:v>
                </c:pt>
                <c:pt idx="5">
                  <c:v>41.12</c:v>
                </c:pt>
                <c:pt idx="6">
                  <c:v>41.24</c:v>
                </c:pt>
                <c:pt idx="7">
                  <c:v>41.07</c:v>
                </c:pt>
                <c:pt idx="8">
                  <c:v>40.99</c:v>
                </c:pt>
                <c:pt idx="9">
                  <c:v>40.99</c:v>
                </c:pt>
                <c:pt idx="10">
                  <c:v>41.03</c:v>
                </c:pt>
                <c:pt idx="11">
                  <c:v>41.01</c:v>
                </c:pt>
                <c:pt idx="12">
                  <c:v>41.13</c:v>
                </c:pt>
                <c:pt idx="13">
                  <c:v>41</c:v>
                </c:pt>
                <c:pt idx="14">
                  <c:v>40.99</c:v>
                </c:pt>
                <c:pt idx="15">
                  <c:v>41.05</c:v>
                </c:pt>
                <c:pt idx="16">
                  <c:v>40.950000000000003</c:v>
                </c:pt>
                <c:pt idx="17">
                  <c:v>40.950000000000003</c:v>
                </c:pt>
                <c:pt idx="18">
                  <c:v>41.05</c:v>
                </c:pt>
                <c:pt idx="19">
                  <c:v>41.16</c:v>
                </c:pt>
                <c:pt idx="20">
                  <c:v>41.61</c:v>
                </c:pt>
                <c:pt idx="21">
                  <c:v>41</c:v>
                </c:pt>
                <c:pt idx="22">
                  <c:v>40.94</c:v>
                </c:pt>
                <c:pt idx="23">
                  <c:v>41.11</c:v>
                </c:pt>
                <c:pt idx="24">
                  <c:v>41.12</c:v>
                </c:pt>
                <c:pt idx="25">
                  <c:v>41</c:v>
                </c:pt>
                <c:pt idx="26">
                  <c:v>41.02</c:v>
                </c:pt>
                <c:pt idx="27">
                  <c:v>40.99</c:v>
                </c:pt>
                <c:pt idx="28">
                  <c:v>41</c:v>
                </c:pt>
                <c:pt idx="29">
                  <c:v>41.03</c:v>
                </c:pt>
                <c:pt idx="30">
                  <c:v>41.38</c:v>
                </c:pt>
                <c:pt idx="31">
                  <c:v>41.11</c:v>
                </c:pt>
                <c:pt idx="32">
                  <c:v>41.18</c:v>
                </c:pt>
                <c:pt idx="33">
                  <c:v>41.22</c:v>
                </c:pt>
                <c:pt idx="34">
                  <c:v>41.07</c:v>
                </c:pt>
                <c:pt idx="35">
                  <c:v>41.15</c:v>
                </c:pt>
                <c:pt idx="36">
                  <c:v>41.01</c:v>
                </c:pt>
                <c:pt idx="37">
                  <c:v>41.02</c:v>
                </c:pt>
                <c:pt idx="38">
                  <c:v>41.15</c:v>
                </c:pt>
                <c:pt idx="39">
                  <c:v>41.1</c:v>
                </c:pt>
                <c:pt idx="40">
                  <c:v>41.35</c:v>
                </c:pt>
                <c:pt idx="41">
                  <c:v>41.22</c:v>
                </c:pt>
                <c:pt idx="42">
                  <c:v>41.19</c:v>
                </c:pt>
                <c:pt idx="43">
                  <c:v>41.2</c:v>
                </c:pt>
                <c:pt idx="44">
                  <c:v>41.24</c:v>
                </c:pt>
                <c:pt idx="45">
                  <c:v>41.14</c:v>
                </c:pt>
                <c:pt idx="46">
                  <c:v>40.94</c:v>
                </c:pt>
                <c:pt idx="47">
                  <c:v>40.99</c:v>
                </c:pt>
                <c:pt idx="48">
                  <c:v>41.02</c:v>
                </c:pt>
                <c:pt idx="49">
                  <c:v>40.9</c:v>
                </c:pt>
                <c:pt idx="50">
                  <c:v>40.98</c:v>
                </c:pt>
                <c:pt idx="51">
                  <c:v>40.909999999999997</c:v>
                </c:pt>
                <c:pt idx="52">
                  <c:v>41.2</c:v>
                </c:pt>
                <c:pt idx="53">
                  <c:v>42.05</c:v>
                </c:pt>
                <c:pt idx="54">
                  <c:v>41.66</c:v>
                </c:pt>
                <c:pt idx="55">
                  <c:v>40.93</c:v>
                </c:pt>
                <c:pt idx="56">
                  <c:v>41.49</c:v>
                </c:pt>
                <c:pt idx="57">
                  <c:v>41.12</c:v>
                </c:pt>
                <c:pt idx="58">
                  <c:v>41.14</c:v>
                </c:pt>
                <c:pt idx="59">
                  <c:v>41.13</c:v>
                </c:pt>
                <c:pt idx="60">
                  <c:v>40.92</c:v>
                </c:pt>
                <c:pt idx="61" formatCode="General">
                  <c:v>41.64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razboiniki'!$G$26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razboiniki'!$G$27:$G$88</c:f>
              <c:numCache>
                <c:formatCode>0.00</c:formatCode>
                <c:ptCount val="62"/>
                <c:pt idx="0">
                  <c:v>41.7</c:v>
                </c:pt>
                <c:pt idx="1">
                  <c:v>41.14</c:v>
                </c:pt>
                <c:pt idx="2">
                  <c:v>41.02</c:v>
                </c:pt>
                <c:pt idx="3">
                  <c:v>41.08</c:v>
                </c:pt>
                <c:pt idx="4">
                  <c:v>40.840000000000003</c:v>
                </c:pt>
                <c:pt idx="5">
                  <c:v>40.840000000000003</c:v>
                </c:pt>
                <c:pt idx="6">
                  <c:v>40.840000000000003</c:v>
                </c:pt>
                <c:pt idx="7">
                  <c:v>40.92</c:v>
                </c:pt>
                <c:pt idx="8">
                  <c:v>40.96</c:v>
                </c:pt>
                <c:pt idx="9">
                  <c:v>40.79</c:v>
                </c:pt>
                <c:pt idx="10">
                  <c:v>40.94</c:v>
                </c:pt>
                <c:pt idx="11">
                  <c:v>40.909999999999997</c:v>
                </c:pt>
                <c:pt idx="12">
                  <c:v>40.799999999999997</c:v>
                </c:pt>
                <c:pt idx="13">
                  <c:v>40.799999999999997</c:v>
                </c:pt>
                <c:pt idx="14">
                  <c:v>40.869999999999997</c:v>
                </c:pt>
                <c:pt idx="15">
                  <c:v>40.909999999999997</c:v>
                </c:pt>
                <c:pt idx="16">
                  <c:v>40.83</c:v>
                </c:pt>
                <c:pt idx="17">
                  <c:v>40.840000000000003</c:v>
                </c:pt>
                <c:pt idx="18">
                  <c:v>40.68</c:v>
                </c:pt>
                <c:pt idx="19">
                  <c:v>40.71</c:v>
                </c:pt>
                <c:pt idx="20">
                  <c:v>40.74</c:v>
                </c:pt>
                <c:pt idx="21">
                  <c:v>40.619999999999997</c:v>
                </c:pt>
                <c:pt idx="22">
                  <c:v>41.56</c:v>
                </c:pt>
                <c:pt idx="23">
                  <c:v>40.840000000000003</c:v>
                </c:pt>
                <c:pt idx="24">
                  <c:v>40.75</c:v>
                </c:pt>
                <c:pt idx="25">
                  <c:v>40.590000000000003</c:v>
                </c:pt>
                <c:pt idx="26">
                  <c:v>40.58</c:v>
                </c:pt>
                <c:pt idx="27">
                  <c:v>40.57</c:v>
                </c:pt>
                <c:pt idx="28">
                  <c:v>40.630000000000003</c:v>
                </c:pt>
                <c:pt idx="29">
                  <c:v>40.549999999999997</c:v>
                </c:pt>
                <c:pt idx="30">
                  <c:v>40.590000000000003</c:v>
                </c:pt>
                <c:pt idx="31">
                  <c:v>40.82</c:v>
                </c:pt>
                <c:pt idx="32">
                  <c:v>40.58</c:v>
                </c:pt>
                <c:pt idx="33">
                  <c:v>40.659999999999997</c:v>
                </c:pt>
                <c:pt idx="34">
                  <c:v>40.69</c:v>
                </c:pt>
                <c:pt idx="35">
                  <c:v>40.659999999999997</c:v>
                </c:pt>
                <c:pt idx="36">
                  <c:v>40.69</c:v>
                </c:pt>
                <c:pt idx="37">
                  <c:v>40.71</c:v>
                </c:pt>
                <c:pt idx="38">
                  <c:v>40.619999999999997</c:v>
                </c:pt>
                <c:pt idx="39">
                  <c:v>40.659999999999997</c:v>
                </c:pt>
                <c:pt idx="40">
                  <c:v>40.9</c:v>
                </c:pt>
                <c:pt idx="41">
                  <c:v>40.6</c:v>
                </c:pt>
                <c:pt idx="42">
                  <c:v>40.72</c:v>
                </c:pt>
                <c:pt idx="43">
                  <c:v>40.65</c:v>
                </c:pt>
                <c:pt idx="44">
                  <c:v>40.68</c:v>
                </c:pt>
                <c:pt idx="45">
                  <c:v>41.16</c:v>
                </c:pt>
                <c:pt idx="46">
                  <c:v>40.75</c:v>
                </c:pt>
                <c:pt idx="47">
                  <c:v>40.54</c:v>
                </c:pt>
                <c:pt idx="48">
                  <c:v>40.72</c:v>
                </c:pt>
                <c:pt idx="49">
                  <c:v>40.61</c:v>
                </c:pt>
                <c:pt idx="50">
                  <c:v>40.72</c:v>
                </c:pt>
                <c:pt idx="51">
                  <c:v>40.69</c:v>
                </c:pt>
                <c:pt idx="52">
                  <c:v>40.590000000000003</c:v>
                </c:pt>
                <c:pt idx="53">
                  <c:v>40.6</c:v>
                </c:pt>
                <c:pt idx="54">
                  <c:v>40.61</c:v>
                </c:pt>
                <c:pt idx="55">
                  <c:v>40.659999999999997</c:v>
                </c:pt>
                <c:pt idx="56">
                  <c:v>40.56</c:v>
                </c:pt>
                <c:pt idx="57">
                  <c:v>40.799999999999997</c:v>
                </c:pt>
                <c:pt idx="58">
                  <c:v>40.72</c:v>
                </c:pt>
                <c:pt idx="59">
                  <c:v>40.74</c:v>
                </c:pt>
                <c:pt idx="60">
                  <c:v>41.06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'Kozak I razboiniki'!$H$26</c:f>
              <c:strCache>
                <c:ptCount val="1"/>
                <c:pt idx="0">
                  <c:v>Гаврилюк Олег</c:v>
                </c:pt>
              </c:strCache>
            </c:strRef>
          </c:tx>
          <c:marker>
            <c:symbol val="none"/>
          </c:marker>
          <c:cat>
            <c:numRef>
              <c:f>'Kozak I razboiniki'!$A$27:$A$88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razboiniki'!$H$27:$H$88</c:f>
              <c:numCache>
                <c:formatCode>0.00</c:formatCode>
                <c:ptCount val="62"/>
                <c:pt idx="0">
                  <c:v>41.68</c:v>
                </c:pt>
                <c:pt idx="1">
                  <c:v>41.55</c:v>
                </c:pt>
                <c:pt idx="2">
                  <c:v>41.43</c:v>
                </c:pt>
                <c:pt idx="3">
                  <c:v>41.93</c:v>
                </c:pt>
                <c:pt idx="4">
                  <c:v>40.98</c:v>
                </c:pt>
                <c:pt idx="5">
                  <c:v>41</c:v>
                </c:pt>
                <c:pt idx="6">
                  <c:v>41.91</c:v>
                </c:pt>
                <c:pt idx="7">
                  <c:v>41.36</c:v>
                </c:pt>
                <c:pt idx="8">
                  <c:v>41.12</c:v>
                </c:pt>
                <c:pt idx="9">
                  <c:v>41.17</c:v>
                </c:pt>
                <c:pt idx="10">
                  <c:v>41.28</c:v>
                </c:pt>
                <c:pt idx="11">
                  <c:v>41.06</c:v>
                </c:pt>
                <c:pt idx="12">
                  <c:v>40.98</c:v>
                </c:pt>
                <c:pt idx="13">
                  <c:v>41.11</c:v>
                </c:pt>
                <c:pt idx="14">
                  <c:v>41.06</c:v>
                </c:pt>
                <c:pt idx="15">
                  <c:v>41.2</c:v>
                </c:pt>
                <c:pt idx="16">
                  <c:v>41.07</c:v>
                </c:pt>
                <c:pt idx="17">
                  <c:v>41.13</c:v>
                </c:pt>
                <c:pt idx="18">
                  <c:v>41.19</c:v>
                </c:pt>
                <c:pt idx="19">
                  <c:v>41.18</c:v>
                </c:pt>
                <c:pt idx="20">
                  <c:v>41.2</c:v>
                </c:pt>
                <c:pt idx="21">
                  <c:v>41.01</c:v>
                </c:pt>
                <c:pt idx="22">
                  <c:v>41.76</c:v>
                </c:pt>
                <c:pt idx="23">
                  <c:v>41.22</c:v>
                </c:pt>
                <c:pt idx="24">
                  <c:v>41.04</c:v>
                </c:pt>
                <c:pt idx="25">
                  <c:v>41.33</c:v>
                </c:pt>
                <c:pt idx="26">
                  <c:v>41.28</c:v>
                </c:pt>
                <c:pt idx="27">
                  <c:v>41.4</c:v>
                </c:pt>
                <c:pt idx="28">
                  <c:v>41.2</c:v>
                </c:pt>
                <c:pt idx="29">
                  <c:v>41.24</c:v>
                </c:pt>
                <c:pt idx="30">
                  <c:v>41.37</c:v>
                </c:pt>
                <c:pt idx="31">
                  <c:v>41.33</c:v>
                </c:pt>
                <c:pt idx="32">
                  <c:v>41.21</c:v>
                </c:pt>
                <c:pt idx="33">
                  <c:v>41.14</c:v>
                </c:pt>
                <c:pt idx="34">
                  <c:v>41.33</c:v>
                </c:pt>
                <c:pt idx="35">
                  <c:v>41.55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'Kozak I razboiniki'!$I$26</c:f>
              <c:strCache>
                <c:ptCount val="1"/>
                <c:pt idx="0">
                  <c:v>Манило Денис</c:v>
                </c:pt>
              </c:strCache>
            </c:strRef>
          </c:tx>
          <c:marker>
            <c:symbol val="none"/>
          </c:marker>
          <c:cat>
            <c:numRef>
              <c:f>'Kozak I razboiniki'!$A$27:$A$88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razboiniki'!$I$27:$I$88</c:f>
              <c:numCache>
                <c:formatCode>0.00</c:formatCode>
                <c:ptCount val="62"/>
                <c:pt idx="0">
                  <c:v>41.73</c:v>
                </c:pt>
                <c:pt idx="1">
                  <c:v>41.07</c:v>
                </c:pt>
                <c:pt idx="2">
                  <c:v>41.08</c:v>
                </c:pt>
                <c:pt idx="3">
                  <c:v>40.94</c:v>
                </c:pt>
                <c:pt idx="4">
                  <c:v>40.94</c:v>
                </c:pt>
                <c:pt idx="5">
                  <c:v>40.950000000000003</c:v>
                </c:pt>
                <c:pt idx="6">
                  <c:v>40.770000000000003</c:v>
                </c:pt>
                <c:pt idx="7">
                  <c:v>40.92</c:v>
                </c:pt>
                <c:pt idx="8">
                  <c:v>40.799999999999997</c:v>
                </c:pt>
                <c:pt idx="9">
                  <c:v>40.92</c:v>
                </c:pt>
                <c:pt idx="10">
                  <c:v>40.74</c:v>
                </c:pt>
                <c:pt idx="11">
                  <c:v>40.770000000000003</c:v>
                </c:pt>
                <c:pt idx="12">
                  <c:v>40.79</c:v>
                </c:pt>
                <c:pt idx="13">
                  <c:v>40.869999999999997</c:v>
                </c:pt>
                <c:pt idx="14">
                  <c:v>40.659999999999997</c:v>
                </c:pt>
                <c:pt idx="15">
                  <c:v>40.869999999999997</c:v>
                </c:pt>
                <c:pt idx="16">
                  <c:v>40.85</c:v>
                </c:pt>
                <c:pt idx="17">
                  <c:v>40.9</c:v>
                </c:pt>
                <c:pt idx="18">
                  <c:v>40.869999999999997</c:v>
                </c:pt>
                <c:pt idx="19">
                  <c:v>40.67</c:v>
                </c:pt>
                <c:pt idx="20">
                  <c:v>40.92</c:v>
                </c:pt>
                <c:pt idx="21">
                  <c:v>40.72</c:v>
                </c:pt>
                <c:pt idx="22">
                  <c:v>40.729999999999997</c:v>
                </c:pt>
                <c:pt idx="23">
                  <c:v>40.869999999999997</c:v>
                </c:pt>
                <c:pt idx="24">
                  <c:v>40.74</c:v>
                </c:pt>
                <c:pt idx="25">
                  <c:v>41.35</c:v>
                </c:pt>
                <c:pt idx="26">
                  <c:v>40.700000000000003</c:v>
                </c:pt>
                <c:pt idx="27">
                  <c:v>40.86</c:v>
                </c:pt>
                <c:pt idx="28">
                  <c:v>40.6</c:v>
                </c:pt>
                <c:pt idx="29">
                  <c:v>40.64</c:v>
                </c:pt>
                <c:pt idx="30">
                  <c:v>40.58</c:v>
                </c:pt>
                <c:pt idx="31">
                  <c:v>41.02</c:v>
                </c:pt>
                <c:pt idx="32">
                  <c:v>41.21</c:v>
                </c:pt>
                <c:pt idx="33">
                  <c:v>40.76</c:v>
                </c:pt>
                <c:pt idx="34">
                  <c:v>40.729999999999997</c:v>
                </c:pt>
                <c:pt idx="35">
                  <c:v>40.619999999999997</c:v>
                </c:pt>
                <c:pt idx="36">
                  <c:v>40.770000000000003</c:v>
                </c:pt>
                <c:pt idx="37">
                  <c:v>40.75</c:v>
                </c:pt>
                <c:pt idx="38">
                  <c:v>40.83</c:v>
                </c:pt>
                <c:pt idx="39">
                  <c:v>40.75</c:v>
                </c:pt>
                <c:pt idx="40">
                  <c:v>40.83</c:v>
                </c:pt>
                <c:pt idx="41">
                  <c:v>40.78</c:v>
                </c:pt>
                <c:pt idx="42">
                  <c:v>40.69</c:v>
                </c:pt>
                <c:pt idx="43">
                  <c:v>40.69</c:v>
                </c:pt>
                <c:pt idx="44">
                  <c:v>40.64</c:v>
                </c:pt>
                <c:pt idx="45">
                  <c:v>40.72</c:v>
                </c:pt>
                <c:pt idx="46">
                  <c:v>40.6</c:v>
                </c:pt>
                <c:pt idx="47">
                  <c:v>40.81</c:v>
                </c:pt>
                <c:pt idx="48">
                  <c:v>40.69</c:v>
                </c:pt>
                <c:pt idx="49">
                  <c:v>40.68</c:v>
                </c:pt>
                <c:pt idx="50">
                  <c:v>41.15</c:v>
                </c:pt>
                <c:pt idx="51">
                  <c:v>40.65</c:v>
                </c:pt>
                <c:pt idx="52">
                  <c:v>41.51</c:v>
                </c:pt>
                <c:pt idx="53">
                  <c:v>40.69</c:v>
                </c:pt>
                <c:pt idx="54">
                  <c:v>40.57</c:v>
                </c:pt>
                <c:pt idx="55">
                  <c:v>40.619999999999997</c:v>
                </c:pt>
                <c:pt idx="56">
                  <c:v>40.61</c:v>
                </c:pt>
                <c:pt idx="57">
                  <c:v>40.68</c:v>
                </c:pt>
                <c:pt idx="58">
                  <c:v>40.74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'Kozak I razboiniki'!$J$26</c:f>
              <c:strCache>
                <c:ptCount val="1"/>
                <c:pt idx="0">
                  <c:v>Гаврилюк Олег</c:v>
                </c:pt>
              </c:strCache>
            </c:strRef>
          </c:tx>
          <c:marker>
            <c:symbol val="none"/>
          </c:marker>
          <c:cat>
            <c:numRef>
              <c:f>'Kozak I razboiniki'!$A$27:$A$88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razboiniki'!$J$27:$J$88</c:f>
              <c:numCache>
                <c:formatCode>0.00</c:formatCode>
                <c:ptCount val="62"/>
                <c:pt idx="0">
                  <c:v>41.92</c:v>
                </c:pt>
                <c:pt idx="1">
                  <c:v>41.26</c:v>
                </c:pt>
                <c:pt idx="2">
                  <c:v>41.07</c:v>
                </c:pt>
                <c:pt idx="3">
                  <c:v>41.43</c:v>
                </c:pt>
                <c:pt idx="4">
                  <c:v>41.81</c:v>
                </c:pt>
                <c:pt idx="5">
                  <c:v>40.92</c:v>
                </c:pt>
                <c:pt idx="6">
                  <c:v>40.78</c:v>
                </c:pt>
                <c:pt idx="7">
                  <c:v>40.69</c:v>
                </c:pt>
                <c:pt idx="8">
                  <c:v>41.09</c:v>
                </c:pt>
                <c:pt idx="9">
                  <c:v>40.96</c:v>
                </c:pt>
                <c:pt idx="10">
                  <c:v>40.98</c:v>
                </c:pt>
                <c:pt idx="11">
                  <c:v>40.78</c:v>
                </c:pt>
                <c:pt idx="12">
                  <c:v>40.93</c:v>
                </c:pt>
                <c:pt idx="13">
                  <c:v>40.840000000000003</c:v>
                </c:pt>
                <c:pt idx="14">
                  <c:v>40.89</c:v>
                </c:pt>
                <c:pt idx="15">
                  <c:v>41.37</c:v>
                </c:pt>
                <c:pt idx="16">
                  <c:v>41.24</c:v>
                </c:pt>
                <c:pt idx="17">
                  <c:v>41.09</c:v>
                </c:pt>
                <c:pt idx="18">
                  <c:v>40.869999999999997</c:v>
                </c:pt>
                <c:pt idx="19">
                  <c:v>41.06</c:v>
                </c:pt>
                <c:pt idx="20">
                  <c:v>40.83</c:v>
                </c:pt>
                <c:pt idx="21">
                  <c:v>40.9</c:v>
                </c:pt>
                <c:pt idx="22">
                  <c:v>40.93</c:v>
                </c:pt>
                <c:pt idx="23">
                  <c:v>41.32</c:v>
                </c:pt>
                <c:pt idx="24">
                  <c:v>41.45</c:v>
                </c:pt>
                <c:pt idx="25">
                  <c:v>41.14</c:v>
                </c:pt>
                <c:pt idx="26">
                  <c:v>41.14</c:v>
                </c:pt>
                <c:pt idx="27">
                  <c:v>41.27</c:v>
                </c:pt>
                <c:pt idx="28">
                  <c:v>41.07</c:v>
                </c:pt>
                <c:pt idx="29">
                  <c:v>41.57</c:v>
                </c:pt>
                <c:pt idx="30">
                  <c:v>40.880000000000003</c:v>
                </c:pt>
                <c:pt idx="31">
                  <c:v>40.74</c:v>
                </c:pt>
                <c:pt idx="32">
                  <c:v>40.97</c:v>
                </c:pt>
                <c:pt idx="33">
                  <c:v>41.37</c:v>
                </c:pt>
                <c:pt idx="34">
                  <c:v>40.99</c:v>
                </c:pt>
                <c:pt idx="35">
                  <c:v>40.83</c:v>
                </c:pt>
                <c:pt idx="36">
                  <c:v>40.96</c:v>
                </c:pt>
                <c:pt idx="37">
                  <c:v>41.01</c:v>
                </c:pt>
                <c:pt idx="38">
                  <c:v>40.99</c:v>
                </c:pt>
                <c:pt idx="39">
                  <c:v>40.97</c:v>
                </c:pt>
                <c:pt idx="40">
                  <c:v>40.630000000000003</c:v>
                </c:pt>
                <c:pt idx="41">
                  <c:v>41.16</c:v>
                </c:pt>
                <c:pt idx="42">
                  <c:v>40.880000000000003</c:v>
                </c:pt>
                <c:pt idx="43">
                  <c:v>41.15</c:v>
                </c:pt>
                <c:pt idx="44">
                  <c:v>41.3</c:v>
                </c:pt>
                <c:pt idx="45">
                  <c:v>41.82</c:v>
                </c:pt>
                <c:pt idx="46">
                  <c:v>42.31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'Kozak I razboiniki'!$K$26</c:f>
              <c:strCache>
                <c:ptCount val="1"/>
                <c:pt idx="0">
                  <c:v>Манило Денис</c:v>
                </c:pt>
              </c:strCache>
            </c:strRef>
          </c:tx>
          <c:marker>
            <c:symbol val="none"/>
          </c:marker>
          <c:cat>
            <c:numRef>
              <c:f>'Kozak I razboiniki'!$A$27:$A$88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razboiniki'!$K$27:$K$88</c:f>
              <c:numCache>
                <c:formatCode>0.00</c:formatCode>
                <c:ptCount val="62"/>
                <c:pt idx="0">
                  <c:v>41.09</c:v>
                </c:pt>
                <c:pt idx="1">
                  <c:v>40.909999999999997</c:v>
                </c:pt>
                <c:pt idx="2">
                  <c:v>41.36</c:v>
                </c:pt>
                <c:pt idx="3">
                  <c:v>41.01</c:v>
                </c:pt>
                <c:pt idx="4">
                  <c:v>40.98</c:v>
                </c:pt>
                <c:pt idx="5">
                  <c:v>40.94</c:v>
                </c:pt>
                <c:pt idx="6">
                  <c:v>41.12</c:v>
                </c:pt>
                <c:pt idx="7">
                  <c:v>40.83</c:v>
                </c:pt>
                <c:pt idx="8">
                  <c:v>41.13</c:v>
                </c:pt>
                <c:pt idx="9">
                  <c:v>41.02</c:v>
                </c:pt>
                <c:pt idx="10">
                  <c:v>40.81</c:v>
                </c:pt>
                <c:pt idx="11">
                  <c:v>40.96</c:v>
                </c:pt>
                <c:pt idx="12">
                  <c:v>40.92</c:v>
                </c:pt>
                <c:pt idx="13">
                  <c:v>40.86</c:v>
                </c:pt>
                <c:pt idx="14">
                  <c:v>40.880000000000003</c:v>
                </c:pt>
                <c:pt idx="15">
                  <c:v>40.93</c:v>
                </c:pt>
                <c:pt idx="16">
                  <c:v>40.880000000000003</c:v>
                </c:pt>
                <c:pt idx="17">
                  <c:v>40.770000000000003</c:v>
                </c:pt>
                <c:pt idx="18">
                  <c:v>40.700000000000003</c:v>
                </c:pt>
                <c:pt idx="19">
                  <c:v>40.700000000000003</c:v>
                </c:pt>
                <c:pt idx="20">
                  <c:v>40.67</c:v>
                </c:pt>
                <c:pt idx="21">
                  <c:v>41.56</c:v>
                </c:pt>
                <c:pt idx="22">
                  <c:v>40.71</c:v>
                </c:pt>
                <c:pt idx="23">
                  <c:v>40.729999999999997</c:v>
                </c:pt>
                <c:pt idx="24">
                  <c:v>40.96</c:v>
                </c:pt>
                <c:pt idx="25">
                  <c:v>40.840000000000003</c:v>
                </c:pt>
                <c:pt idx="26">
                  <c:v>41.19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'Kozak I razboiniki'!$L$26</c:f>
              <c:strCache>
                <c:ptCount val="1"/>
                <c:pt idx="0">
                  <c:v>Гаврилюк Олег</c:v>
                </c:pt>
              </c:strCache>
            </c:strRef>
          </c:tx>
          <c:marker>
            <c:symbol val="none"/>
          </c:marker>
          <c:cat>
            <c:numRef>
              <c:f>'Kozak I razboiniki'!$A$27:$A$88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razboiniki'!$L$27:$L$88</c:f>
              <c:numCache>
                <c:formatCode>0.00</c:formatCode>
                <c:ptCount val="62"/>
                <c:pt idx="0">
                  <c:v>41.22</c:v>
                </c:pt>
                <c:pt idx="1">
                  <c:v>41.28</c:v>
                </c:pt>
                <c:pt idx="2">
                  <c:v>41.14</c:v>
                </c:pt>
                <c:pt idx="3">
                  <c:v>40.94</c:v>
                </c:pt>
                <c:pt idx="4">
                  <c:v>41.07</c:v>
                </c:pt>
                <c:pt idx="5">
                  <c:v>41.05</c:v>
                </c:pt>
                <c:pt idx="6">
                  <c:v>40.97</c:v>
                </c:pt>
                <c:pt idx="7">
                  <c:v>41.01</c:v>
                </c:pt>
                <c:pt idx="8">
                  <c:v>40.96</c:v>
                </c:pt>
                <c:pt idx="9">
                  <c:v>40.94</c:v>
                </c:pt>
                <c:pt idx="10">
                  <c:v>41.05</c:v>
                </c:pt>
                <c:pt idx="11">
                  <c:v>41.04</c:v>
                </c:pt>
                <c:pt idx="12">
                  <c:v>41.28</c:v>
                </c:pt>
                <c:pt idx="13">
                  <c:v>41.07</c:v>
                </c:pt>
                <c:pt idx="14">
                  <c:v>41.73</c:v>
                </c:pt>
                <c:pt idx="15">
                  <c:v>40.93</c:v>
                </c:pt>
                <c:pt idx="16">
                  <c:v>41.17</c:v>
                </c:pt>
                <c:pt idx="17">
                  <c:v>41</c:v>
                </c:pt>
                <c:pt idx="18">
                  <c:v>41.17</c:v>
                </c:pt>
                <c:pt idx="19">
                  <c:v>41.15</c:v>
                </c:pt>
                <c:pt idx="20">
                  <c:v>41.87</c:v>
                </c:pt>
                <c:pt idx="21">
                  <c:v>40.83</c:v>
                </c:pt>
                <c:pt idx="22">
                  <c:v>40.97</c:v>
                </c:pt>
                <c:pt idx="23">
                  <c:v>40.880000000000003</c:v>
                </c:pt>
                <c:pt idx="24">
                  <c:v>40.909999999999997</c:v>
                </c:pt>
                <c:pt idx="25">
                  <c:v>40.98</c:v>
                </c:pt>
                <c:pt idx="26">
                  <c:v>40.869999999999997</c:v>
                </c:pt>
                <c:pt idx="27">
                  <c:v>41</c:v>
                </c:pt>
                <c:pt idx="28">
                  <c:v>41.65</c:v>
                </c:pt>
                <c:pt idx="29">
                  <c:v>41.13</c:v>
                </c:pt>
                <c:pt idx="30">
                  <c:v>41.18</c:v>
                </c:pt>
                <c:pt idx="31">
                  <c:v>41.15</c:v>
                </c:pt>
                <c:pt idx="32">
                  <c:v>41.11</c:v>
                </c:pt>
                <c:pt idx="33">
                  <c:v>41.06</c:v>
                </c:pt>
                <c:pt idx="34">
                  <c:v>41.23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'Kozak I razboiniki'!$M$26</c:f>
              <c:strCache>
                <c:ptCount val="1"/>
                <c:pt idx="0">
                  <c:v>Манило Денис</c:v>
                </c:pt>
              </c:strCache>
            </c:strRef>
          </c:tx>
          <c:marker>
            <c:symbol val="none"/>
          </c:marker>
          <c:cat>
            <c:numRef>
              <c:f>'Kozak I razboiniki'!$A$27:$A$88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razboiniki'!$M$27:$M$88</c:f>
              <c:numCache>
                <c:formatCode>0.00</c:formatCode>
                <c:ptCount val="62"/>
                <c:pt idx="0">
                  <c:v>41.36</c:v>
                </c:pt>
                <c:pt idx="1">
                  <c:v>41.27</c:v>
                </c:pt>
                <c:pt idx="2">
                  <c:v>41.01</c:v>
                </c:pt>
                <c:pt idx="3">
                  <c:v>41.08</c:v>
                </c:pt>
                <c:pt idx="4">
                  <c:v>41.08</c:v>
                </c:pt>
                <c:pt idx="5">
                  <c:v>40.85</c:v>
                </c:pt>
                <c:pt idx="6">
                  <c:v>41</c:v>
                </c:pt>
                <c:pt idx="7">
                  <c:v>40.880000000000003</c:v>
                </c:pt>
                <c:pt idx="8">
                  <c:v>41.06</c:v>
                </c:pt>
                <c:pt idx="9">
                  <c:v>41</c:v>
                </c:pt>
                <c:pt idx="10">
                  <c:v>40.770000000000003</c:v>
                </c:pt>
                <c:pt idx="11">
                  <c:v>41.03</c:v>
                </c:pt>
                <c:pt idx="12">
                  <c:v>40.909999999999997</c:v>
                </c:pt>
                <c:pt idx="13">
                  <c:v>41.72</c:v>
                </c:pt>
                <c:pt idx="14">
                  <c:v>40.85</c:v>
                </c:pt>
                <c:pt idx="15">
                  <c:v>40.81</c:v>
                </c:pt>
                <c:pt idx="16">
                  <c:v>40.79</c:v>
                </c:pt>
                <c:pt idx="17">
                  <c:v>41.01</c:v>
                </c:pt>
                <c:pt idx="18">
                  <c:v>40.99</c:v>
                </c:pt>
                <c:pt idx="19">
                  <c:v>40.9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984832"/>
        <c:axId val="132987136"/>
      </c:lineChart>
      <c:catAx>
        <c:axId val="132984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2987136"/>
        <c:crosses val="autoZero"/>
        <c:auto val="1"/>
        <c:lblAlgn val="ctr"/>
        <c:lblOffset val="100"/>
        <c:noMultiLvlLbl val="0"/>
      </c:catAx>
      <c:valAx>
        <c:axId val="132987136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298483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Fossa!$B$26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Fossa!$B$27:$B$88</c:f>
              <c:numCache>
                <c:formatCode>0.00</c:formatCode>
                <c:ptCount val="62"/>
                <c:pt idx="0">
                  <c:v>43.98</c:v>
                </c:pt>
                <c:pt idx="1">
                  <c:v>42.9</c:v>
                </c:pt>
                <c:pt idx="2">
                  <c:v>41.59</c:v>
                </c:pt>
                <c:pt idx="3">
                  <c:v>41.22</c:v>
                </c:pt>
                <c:pt idx="4">
                  <c:v>42.01</c:v>
                </c:pt>
                <c:pt idx="5">
                  <c:v>41.03</c:v>
                </c:pt>
                <c:pt idx="6">
                  <c:v>42.03</c:v>
                </c:pt>
                <c:pt idx="7">
                  <c:v>41.43</c:v>
                </c:pt>
                <c:pt idx="8">
                  <c:v>41.6</c:v>
                </c:pt>
                <c:pt idx="9">
                  <c:v>41.05</c:v>
                </c:pt>
                <c:pt idx="10">
                  <c:v>41.21</c:v>
                </c:pt>
                <c:pt idx="11">
                  <c:v>41.01</c:v>
                </c:pt>
                <c:pt idx="12">
                  <c:v>41.08</c:v>
                </c:pt>
                <c:pt idx="13">
                  <c:v>40.92</c:v>
                </c:pt>
                <c:pt idx="14">
                  <c:v>41.06</c:v>
                </c:pt>
                <c:pt idx="15">
                  <c:v>41.14</c:v>
                </c:pt>
                <c:pt idx="16">
                  <c:v>40.94</c:v>
                </c:pt>
                <c:pt idx="17">
                  <c:v>41.04</c:v>
                </c:pt>
                <c:pt idx="18">
                  <c:v>41.2</c:v>
                </c:pt>
                <c:pt idx="19">
                  <c:v>41.23</c:v>
                </c:pt>
                <c:pt idx="20">
                  <c:v>41.37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Fossa!$C$26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Fossa!$C$27:$C$88</c:f>
              <c:numCache>
                <c:formatCode>0.00</c:formatCode>
                <c:ptCount val="62"/>
                <c:pt idx="0">
                  <c:v>42.44</c:v>
                </c:pt>
                <c:pt idx="1">
                  <c:v>41.79</c:v>
                </c:pt>
                <c:pt idx="2">
                  <c:v>41.42</c:v>
                </c:pt>
                <c:pt idx="3">
                  <c:v>41.05</c:v>
                </c:pt>
                <c:pt idx="4">
                  <c:v>41.48</c:v>
                </c:pt>
                <c:pt idx="5">
                  <c:v>41.19</c:v>
                </c:pt>
                <c:pt idx="6">
                  <c:v>41.26</c:v>
                </c:pt>
                <c:pt idx="7">
                  <c:v>41.09</c:v>
                </c:pt>
                <c:pt idx="8">
                  <c:v>41.39</c:v>
                </c:pt>
                <c:pt idx="9">
                  <c:v>41.17</c:v>
                </c:pt>
                <c:pt idx="10">
                  <c:v>41.18</c:v>
                </c:pt>
                <c:pt idx="11">
                  <c:v>41.17</c:v>
                </c:pt>
                <c:pt idx="12">
                  <c:v>41.6</c:v>
                </c:pt>
                <c:pt idx="13">
                  <c:v>41.85</c:v>
                </c:pt>
                <c:pt idx="14">
                  <c:v>40.9</c:v>
                </c:pt>
                <c:pt idx="15">
                  <c:v>40.93</c:v>
                </c:pt>
                <c:pt idx="16">
                  <c:v>41.08</c:v>
                </c:pt>
                <c:pt idx="17">
                  <c:v>41.05</c:v>
                </c:pt>
                <c:pt idx="18">
                  <c:v>41</c:v>
                </c:pt>
                <c:pt idx="19">
                  <c:v>41.16</c:v>
                </c:pt>
                <c:pt idx="20">
                  <c:v>41.25</c:v>
                </c:pt>
                <c:pt idx="21">
                  <c:v>41.21</c:v>
                </c:pt>
                <c:pt idx="22">
                  <c:v>41.05</c:v>
                </c:pt>
                <c:pt idx="23">
                  <c:v>41.1</c:v>
                </c:pt>
                <c:pt idx="24">
                  <c:v>41.18</c:v>
                </c:pt>
                <c:pt idx="25">
                  <c:v>40.9</c:v>
                </c:pt>
                <c:pt idx="26">
                  <c:v>41.21</c:v>
                </c:pt>
                <c:pt idx="27">
                  <c:v>41.32</c:v>
                </c:pt>
                <c:pt idx="28">
                  <c:v>41.2</c:v>
                </c:pt>
                <c:pt idx="29">
                  <c:v>40.97</c:v>
                </c:pt>
                <c:pt idx="30">
                  <c:v>40.909999999999997</c:v>
                </c:pt>
                <c:pt idx="31">
                  <c:v>41.16</c:v>
                </c:pt>
                <c:pt idx="32">
                  <c:v>41</c:v>
                </c:pt>
                <c:pt idx="33">
                  <c:v>41.21</c:v>
                </c:pt>
                <c:pt idx="34">
                  <c:v>41.13</c:v>
                </c:pt>
                <c:pt idx="35">
                  <c:v>41.98</c:v>
                </c:pt>
                <c:pt idx="36">
                  <c:v>40.96</c:v>
                </c:pt>
                <c:pt idx="37">
                  <c:v>41.14</c:v>
                </c:pt>
                <c:pt idx="38">
                  <c:v>41.16</c:v>
                </c:pt>
                <c:pt idx="39">
                  <c:v>40.840000000000003</c:v>
                </c:pt>
                <c:pt idx="40">
                  <c:v>41.16</c:v>
                </c:pt>
                <c:pt idx="41">
                  <c:v>41.56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Fossa!$D$26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Fossa!$D$27:$D$88</c:f>
              <c:numCache>
                <c:formatCode>0.00</c:formatCode>
                <c:ptCount val="62"/>
                <c:pt idx="0">
                  <c:v>42.05</c:v>
                </c:pt>
                <c:pt idx="1">
                  <c:v>41.95</c:v>
                </c:pt>
                <c:pt idx="2">
                  <c:v>41.15</c:v>
                </c:pt>
                <c:pt idx="3">
                  <c:v>40.950000000000003</c:v>
                </c:pt>
                <c:pt idx="4">
                  <c:v>40.92</c:v>
                </c:pt>
                <c:pt idx="5">
                  <c:v>40.92</c:v>
                </c:pt>
                <c:pt idx="6">
                  <c:v>40.85</c:v>
                </c:pt>
                <c:pt idx="7">
                  <c:v>40.99</c:v>
                </c:pt>
                <c:pt idx="8">
                  <c:v>40.98</c:v>
                </c:pt>
                <c:pt idx="9">
                  <c:v>41.76</c:v>
                </c:pt>
                <c:pt idx="10">
                  <c:v>41.06</c:v>
                </c:pt>
                <c:pt idx="11">
                  <c:v>41</c:v>
                </c:pt>
                <c:pt idx="12">
                  <c:v>41.32</c:v>
                </c:pt>
                <c:pt idx="13">
                  <c:v>40.950000000000003</c:v>
                </c:pt>
                <c:pt idx="14">
                  <c:v>41.01</c:v>
                </c:pt>
                <c:pt idx="15">
                  <c:v>41.07</c:v>
                </c:pt>
                <c:pt idx="16">
                  <c:v>41.54</c:v>
                </c:pt>
                <c:pt idx="17">
                  <c:v>41.06</c:v>
                </c:pt>
                <c:pt idx="18">
                  <c:v>41.06</c:v>
                </c:pt>
                <c:pt idx="19">
                  <c:v>41.15</c:v>
                </c:pt>
                <c:pt idx="20">
                  <c:v>41.01</c:v>
                </c:pt>
                <c:pt idx="21">
                  <c:v>40.909999999999997</c:v>
                </c:pt>
                <c:pt idx="22">
                  <c:v>40.97</c:v>
                </c:pt>
                <c:pt idx="23">
                  <c:v>41.08</c:v>
                </c:pt>
                <c:pt idx="24">
                  <c:v>41.02</c:v>
                </c:pt>
                <c:pt idx="25">
                  <c:v>40.950000000000003</c:v>
                </c:pt>
                <c:pt idx="26">
                  <c:v>41.29</c:v>
                </c:pt>
                <c:pt idx="27">
                  <c:v>41.09</c:v>
                </c:pt>
                <c:pt idx="28">
                  <c:v>41.01</c:v>
                </c:pt>
                <c:pt idx="29">
                  <c:v>41.1</c:v>
                </c:pt>
                <c:pt idx="30">
                  <c:v>41.26</c:v>
                </c:pt>
                <c:pt idx="31">
                  <c:v>41.11</c:v>
                </c:pt>
                <c:pt idx="32">
                  <c:v>41</c:v>
                </c:pt>
                <c:pt idx="33">
                  <c:v>40.92</c:v>
                </c:pt>
                <c:pt idx="34">
                  <c:v>41.19</c:v>
                </c:pt>
                <c:pt idx="35">
                  <c:v>40.81</c:v>
                </c:pt>
                <c:pt idx="36">
                  <c:v>41.33</c:v>
                </c:pt>
                <c:pt idx="37">
                  <c:v>41.02</c:v>
                </c:pt>
                <c:pt idx="38">
                  <c:v>41.07</c:v>
                </c:pt>
                <c:pt idx="39">
                  <c:v>41.39</c:v>
                </c:pt>
                <c:pt idx="40">
                  <c:v>41.02</c:v>
                </c:pt>
                <c:pt idx="41">
                  <c:v>41.18</c:v>
                </c:pt>
                <c:pt idx="42">
                  <c:v>41.16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Fossa!$E$26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Fossa!$E$27:$E$88</c:f>
              <c:numCache>
                <c:formatCode>0.00</c:formatCode>
                <c:ptCount val="62"/>
                <c:pt idx="0">
                  <c:v>41.41</c:v>
                </c:pt>
                <c:pt idx="1">
                  <c:v>41.21</c:v>
                </c:pt>
                <c:pt idx="2">
                  <c:v>41.05</c:v>
                </c:pt>
                <c:pt idx="3">
                  <c:v>41.15</c:v>
                </c:pt>
                <c:pt idx="4">
                  <c:v>41.4</c:v>
                </c:pt>
                <c:pt idx="5">
                  <c:v>40.9</c:v>
                </c:pt>
                <c:pt idx="6">
                  <c:v>41.08</c:v>
                </c:pt>
                <c:pt idx="7">
                  <c:v>40.94</c:v>
                </c:pt>
                <c:pt idx="8">
                  <c:v>41.06</c:v>
                </c:pt>
                <c:pt idx="9">
                  <c:v>41.07</c:v>
                </c:pt>
                <c:pt idx="10">
                  <c:v>42.06</c:v>
                </c:pt>
                <c:pt idx="11">
                  <c:v>41.52</c:v>
                </c:pt>
                <c:pt idx="12">
                  <c:v>40.76</c:v>
                </c:pt>
                <c:pt idx="13">
                  <c:v>41.39</c:v>
                </c:pt>
                <c:pt idx="14">
                  <c:v>40.909999999999997</c:v>
                </c:pt>
                <c:pt idx="15">
                  <c:v>40.880000000000003</c:v>
                </c:pt>
                <c:pt idx="16">
                  <c:v>40.82</c:v>
                </c:pt>
                <c:pt idx="17">
                  <c:v>41.04</c:v>
                </c:pt>
                <c:pt idx="18">
                  <c:v>41.1</c:v>
                </c:pt>
                <c:pt idx="19">
                  <c:v>41.67</c:v>
                </c:pt>
                <c:pt idx="20">
                  <c:v>40.9</c:v>
                </c:pt>
                <c:pt idx="21">
                  <c:v>42.02</c:v>
                </c:pt>
                <c:pt idx="22">
                  <c:v>41.64</c:v>
                </c:pt>
                <c:pt idx="23">
                  <c:v>41.38</c:v>
                </c:pt>
                <c:pt idx="24">
                  <c:v>41.11</c:v>
                </c:pt>
                <c:pt idx="25">
                  <c:v>41.17</c:v>
                </c:pt>
                <c:pt idx="26">
                  <c:v>40.799999999999997</c:v>
                </c:pt>
                <c:pt idx="27">
                  <c:v>41.1</c:v>
                </c:pt>
                <c:pt idx="28">
                  <c:v>41.09</c:v>
                </c:pt>
                <c:pt idx="29">
                  <c:v>40.79</c:v>
                </c:pt>
                <c:pt idx="30">
                  <c:v>40.74</c:v>
                </c:pt>
                <c:pt idx="31">
                  <c:v>40.76</c:v>
                </c:pt>
                <c:pt idx="32">
                  <c:v>40.65</c:v>
                </c:pt>
                <c:pt idx="33">
                  <c:v>40.840000000000003</c:v>
                </c:pt>
                <c:pt idx="34">
                  <c:v>40.950000000000003</c:v>
                </c:pt>
                <c:pt idx="35">
                  <c:v>41.04</c:v>
                </c:pt>
                <c:pt idx="36">
                  <c:v>40.799999999999997</c:v>
                </c:pt>
                <c:pt idx="37">
                  <c:v>40.82</c:v>
                </c:pt>
                <c:pt idx="38">
                  <c:v>40.89</c:v>
                </c:pt>
                <c:pt idx="39">
                  <c:v>40.92</c:v>
                </c:pt>
                <c:pt idx="40">
                  <c:v>40.950000000000003</c:v>
                </c:pt>
                <c:pt idx="41">
                  <c:v>40.68</c:v>
                </c:pt>
                <c:pt idx="42">
                  <c:v>40.799999999999997</c:v>
                </c:pt>
                <c:pt idx="43">
                  <c:v>40.950000000000003</c:v>
                </c:pt>
                <c:pt idx="44">
                  <c:v>40.69</c:v>
                </c:pt>
                <c:pt idx="45">
                  <c:v>41.37</c:v>
                </c:pt>
                <c:pt idx="46">
                  <c:v>40.659999999999997</c:v>
                </c:pt>
                <c:pt idx="47">
                  <c:v>40.86</c:v>
                </c:pt>
                <c:pt idx="48">
                  <c:v>40.729999999999997</c:v>
                </c:pt>
                <c:pt idx="49">
                  <c:v>41.04</c:v>
                </c:pt>
                <c:pt idx="50">
                  <c:v>40.69</c:v>
                </c:pt>
                <c:pt idx="51">
                  <c:v>40.83</c:v>
                </c:pt>
                <c:pt idx="52">
                  <c:v>41.2</c:v>
                </c:pt>
                <c:pt idx="53">
                  <c:v>41.02</c:v>
                </c:pt>
                <c:pt idx="54">
                  <c:v>41.03</c:v>
                </c:pt>
                <c:pt idx="55">
                  <c:v>40.880000000000003</c:v>
                </c:pt>
                <c:pt idx="56">
                  <c:v>40.82</c:v>
                </c:pt>
                <c:pt idx="57">
                  <c:v>41</c:v>
                </c:pt>
                <c:pt idx="58">
                  <c:v>40.68</c:v>
                </c:pt>
                <c:pt idx="59">
                  <c:v>41.27</c:v>
                </c:pt>
                <c:pt idx="60">
                  <c:v>40.950000000000003</c:v>
                </c:pt>
                <c:pt idx="61" formatCode="General">
                  <c:v>41.28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Fossa!$F$26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Fossa!$A$27:$A$88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Fossa!$F$27:$F$88</c:f>
              <c:numCache>
                <c:formatCode>0.00</c:formatCode>
                <c:ptCount val="62"/>
                <c:pt idx="0">
                  <c:v>41.63</c:v>
                </c:pt>
                <c:pt idx="1">
                  <c:v>41.38</c:v>
                </c:pt>
                <c:pt idx="2">
                  <c:v>41.99</c:v>
                </c:pt>
                <c:pt idx="3">
                  <c:v>41.89</c:v>
                </c:pt>
                <c:pt idx="4">
                  <c:v>41.67</c:v>
                </c:pt>
                <c:pt idx="5">
                  <c:v>41.54</c:v>
                </c:pt>
                <c:pt idx="6">
                  <c:v>41.28</c:v>
                </c:pt>
                <c:pt idx="7">
                  <c:v>41.39</c:v>
                </c:pt>
                <c:pt idx="8">
                  <c:v>41.59</c:v>
                </c:pt>
                <c:pt idx="9">
                  <c:v>41.2</c:v>
                </c:pt>
                <c:pt idx="10">
                  <c:v>41.32</c:v>
                </c:pt>
                <c:pt idx="11">
                  <c:v>41.26</c:v>
                </c:pt>
                <c:pt idx="12">
                  <c:v>41.18</c:v>
                </c:pt>
                <c:pt idx="13">
                  <c:v>41.54</c:v>
                </c:pt>
                <c:pt idx="14">
                  <c:v>41.24</c:v>
                </c:pt>
                <c:pt idx="15">
                  <c:v>41.31</c:v>
                </c:pt>
                <c:pt idx="16">
                  <c:v>41.1</c:v>
                </c:pt>
                <c:pt idx="17">
                  <c:v>41.23</c:v>
                </c:pt>
                <c:pt idx="18">
                  <c:v>41.14</c:v>
                </c:pt>
                <c:pt idx="19">
                  <c:v>41.31</c:v>
                </c:pt>
                <c:pt idx="20">
                  <c:v>41.01</c:v>
                </c:pt>
                <c:pt idx="21">
                  <c:v>40.98</c:v>
                </c:pt>
                <c:pt idx="22">
                  <c:v>41.22</c:v>
                </c:pt>
                <c:pt idx="23">
                  <c:v>41.16</c:v>
                </c:pt>
                <c:pt idx="24">
                  <c:v>41.01</c:v>
                </c:pt>
                <c:pt idx="25">
                  <c:v>41.1</c:v>
                </c:pt>
                <c:pt idx="26">
                  <c:v>41.09</c:v>
                </c:pt>
                <c:pt idx="27">
                  <c:v>41.39</c:v>
                </c:pt>
                <c:pt idx="28">
                  <c:v>41.15</c:v>
                </c:pt>
                <c:pt idx="29">
                  <c:v>41.17</c:v>
                </c:pt>
                <c:pt idx="30">
                  <c:v>41.19</c:v>
                </c:pt>
                <c:pt idx="31">
                  <c:v>41.56</c:v>
                </c:pt>
                <c:pt idx="32">
                  <c:v>41</c:v>
                </c:pt>
                <c:pt idx="33">
                  <c:v>41.05</c:v>
                </c:pt>
                <c:pt idx="34">
                  <c:v>40.9</c:v>
                </c:pt>
                <c:pt idx="35">
                  <c:v>41.08</c:v>
                </c:pt>
                <c:pt idx="36">
                  <c:v>40.950000000000003</c:v>
                </c:pt>
                <c:pt idx="37">
                  <c:v>40.950000000000003</c:v>
                </c:pt>
                <c:pt idx="38">
                  <c:v>41.21</c:v>
                </c:pt>
                <c:pt idx="39">
                  <c:v>41.25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Fossa!$G$26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Fossa!$A$27:$A$88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Fossa!$G$27:$G$88</c:f>
              <c:numCache>
                <c:formatCode>0.00</c:formatCode>
                <c:ptCount val="62"/>
                <c:pt idx="0">
                  <c:v>41.58</c:v>
                </c:pt>
                <c:pt idx="1">
                  <c:v>41.37</c:v>
                </c:pt>
                <c:pt idx="2">
                  <c:v>41.23</c:v>
                </c:pt>
                <c:pt idx="3">
                  <c:v>41.43</c:v>
                </c:pt>
                <c:pt idx="4">
                  <c:v>41.4</c:v>
                </c:pt>
                <c:pt idx="5">
                  <c:v>41.15</c:v>
                </c:pt>
                <c:pt idx="6">
                  <c:v>41.19</c:v>
                </c:pt>
                <c:pt idx="7">
                  <c:v>41.02</c:v>
                </c:pt>
                <c:pt idx="8">
                  <c:v>41.89</c:v>
                </c:pt>
                <c:pt idx="9">
                  <c:v>41.33</c:v>
                </c:pt>
                <c:pt idx="10">
                  <c:v>41.07</c:v>
                </c:pt>
                <c:pt idx="11">
                  <c:v>41.07</c:v>
                </c:pt>
                <c:pt idx="12">
                  <c:v>41.62</c:v>
                </c:pt>
                <c:pt idx="13">
                  <c:v>41.05</c:v>
                </c:pt>
                <c:pt idx="14">
                  <c:v>41.3</c:v>
                </c:pt>
                <c:pt idx="15">
                  <c:v>41.38</c:v>
                </c:pt>
                <c:pt idx="16">
                  <c:v>41.56</c:v>
                </c:pt>
                <c:pt idx="17">
                  <c:v>41.34</c:v>
                </c:pt>
                <c:pt idx="18">
                  <c:v>41.04</c:v>
                </c:pt>
                <c:pt idx="19">
                  <c:v>41.07</c:v>
                </c:pt>
                <c:pt idx="20">
                  <c:v>40.96</c:v>
                </c:pt>
                <c:pt idx="21">
                  <c:v>41.05</c:v>
                </c:pt>
                <c:pt idx="22">
                  <c:v>41.17</c:v>
                </c:pt>
                <c:pt idx="23">
                  <c:v>41.22</c:v>
                </c:pt>
                <c:pt idx="24">
                  <c:v>41.71</c:v>
                </c:pt>
                <c:pt idx="25">
                  <c:v>41.1</c:v>
                </c:pt>
                <c:pt idx="26">
                  <c:v>41.18</c:v>
                </c:pt>
                <c:pt idx="27">
                  <c:v>41.37</c:v>
                </c:pt>
                <c:pt idx="28">
                  <c:v>41.43</c:v>
                </c:pt>
                <c:pt idx="29">
                  <c:v>41.3</c:v>
                </c:pt>
                <c:pt idx="30">
                  <c:v>41.06</c:v>
                </c:pt>
                <c:pt idx="31">
                  <c:v>41.43</c:v>
                </c:pt>
                <c:pt idx="32">
                  <c:v>41.22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Fossa!$H$26</c:f>
              <c:strCache>
                <c:ptCount val="1"/>
                <c:pt idx="0">
                  <c:v>Крутоголов Павел</c:v>
                </c:pt>
              </c:strCache>
            </c:strRef>
          </c:tx>
          <c:marker>
            <c:symbol val="none"/>
          </c:marker>
          <c:cat>
            <c:numRef>
              <c:f>Fossa!$A$27:$A$88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Fossa!$H$27:$H$88</c:f>
              <c:numCache>
                <c:formatCode>0.00</c:formatCode>
                <c:ptCount val="62"/>
                <c:pt idx="0">
                  <c:v>41.71</c:v>
                </c:pt>
                <c:pt idx="1">
                  <c:v>41.57</c:v>
                </c:pt>
                <c:pt idx="2">
                  <c:v>41.49</c:v>
                </c:pt>
                <c:pt idx="3">
                  <c:v>41.83</c:v>
                </c:pt>
                <c:pt idx="4">
                  <c:v>40.93</c:v>
                </c:pt>
                <c:pt idx="5">
                  <c:v>41.54</c:v>
                </c:pt>
                <c:pt idx="6">
                  <c:v>41.16</c:v>
                </c:pt>
                <c:pt idx="7">
                  <c:v>41.26</c:v>
                </c:pt>
                <c:pt idx="8">
                  <c:v>41.08</c:v>
                </c:pt>
                <c:pt idx="9">
                  <c:v>40.92</c:v>
                </c:pt>
                <c:pt idx="10">
                  <c:v>41.11</c:v>
                </c:pt>
                <c:pt idx="11">
                  <c:v>41.54</c:v>
                </c:pt>
                <c:pt idx="12">
                  <c:v>41.16</c:v>
                </c:pt>
                <c:pt idx="13">
                  <c:v>41.33</c:v>
                </c:pt>
                <c:pt idx="14">
                  <c:v>40.98</c:v>
                </c:pt>
                <c:pt idx="15">
                  <c:v>40.79</c:v>
                </c:pt>
                <c:pt idx="16">
                  <c:v>40.93</c:v>
                </c:pt>
                <c:pt idx="17">
                  <c:v>41.81</c:v>
                </c:pt>
                <c:pt idx="18">
                  <c:v>41.12</c:v>
                </c:pt>
                <c:pt idx="19">
                  <c:v>40.840000000000003</c:v>
                </c:pt>
                <c:pt idx="20">
                  <c:v>41.14</c:v>
                </c:pt>
                <c:pt idx="21">
                  <c:v>40.99</c:v>
                </c:pt>
                <c:pt idx="22">
                  <c:v>41.92</c:v>
                </c:pt>
                <c:pt idx="23">
                  <c:v>41.05</c:v>
                </c:pt>
                <c:pt idx="24">
                  <c:v>43.76</c:v>
                </c:pt>
                <c:pt idx="25">
                  <c:v>41.47</c:v>
                </c:pt>
                <c:pt idx="26">
                  <c:v>41.24</c:v>
                </c:pt>
                <c:pt idx="27">
                  <c:v>41.34</c:v>
                </c:pt>
                <c:pt idx="28">
                  <c:v>40.9</c:v>
                </c:pt>
                <c:pt idx="29">
                  <c:v>41.08</c:v>
                </c:pt>
                <c:pt idx="30">
                  <c:v>41.22</c:v>
                </c:pt>
                <c:pt idx="31">
                  <c:v>40.94</c:v>
                </c:pt>
                <c:pt idx="32">
                  <c:v>41.46</c:v>
                </c:pt>
                <c:pt idx="33">
                  <c:v>41.12</c:v>
                </c:pt>
                <c:pt idx="34">
                  <c:v>40.880000000000003</c:v>
                </c:pt>
                <c:pt idx="35">
                  <c:v>40.89</c:v>
                </c:pt>
                <c:pt idx="36">
                  <c:v>41.13</c:v>
                </c:pt>
                <c:pt idx="37">
                  <c:v>40.9</c:v>
                </c:pt>
                <c:pt idx="38">
                  <c:v>40.799999999999997</c:v>
                </c:pt>
                <c:pt idx="39">
                  <c:v>40.880000000000003</c:v>
                </c:pt>
                <c:pt idx="40">
                  <c:v>41</c:v>
                </c:pt>
                <c:pt idx="41">
                  <c:v>41.04</c:v>
                </c:pt>
                <c:pt idx="42">
                  <c:v>40.869999999999997</c:v>
                </c:pt>
                <c:pt idx="43">
                  <c:v>41.32</c:v>
                </c:pt>
                <c:pt idx="44">
                  <c:v>41.15</c:v>
                </c:pt>
                <c:pt idx="45">
                  <c:v>41.56</c:v>
                </c:pt>
                <c:pt idx="46">
                  <c:v>41.04</c:v>
                </c:pt>
                <c:pt idx="47">
                  <c:v>41.1</c:v>
                </c:pt>
                <c:pt idx="48">
                  <c:v>41.16</c:v>
                </c:pt>
                <c:pt idx="49">
                  <c:v>41.03</c:v>
                </c:pt>
                <c:pt idx="50">
                  <c:v>41.19</c:v>
                </c:pt>
                <c:pt idx="51">
                  <c:v>41.11</c:v>
                </c:pt>
                <c:pt idx="52">
                  <c:v>41.05</c:v>
                </c:pt>
                <c:pt idx="53">
                  <c:v>41.12</c:v>
                </c:pt>
                <c:pt idx="54">
                  <c:v>41.19</c:v>
                </c:pt>
                <c:pt idx="55">
                  <c:v>41.16</c:v>
                </c:pt>
                <c:pt idx="56">
                  <c:v>41.04</c:v>
                </c:pt>
                <c:pt idx="57">
                  <c:v>41.19</c:v>
                </c:pt>
                <c:pt idx="58">
                  <c:v>41.33</c:v>
                </c:pt>
                <c:pt idx="59">
                  <c:v>41.58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Fossa!$I$26</c:f>
              <c:strCache>
                <c:ptCount val="1"/>
                <c:pt idx="0">
                  <c:v>Фалько Костя</c:v>
                </c:pt>
              </c:strCache>
            </c:strRef>
          </c:tx>
          <c:marker>
            <c:symbol val="none"/>
          </c:marker>
          <c:cat>
            <c:numRef>
              <c:f>Fossa!$A$27:$A$88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Fossa!$I$27:$I$88</c:f>
              <c:numCache>
                <c:formatCode>0.00</c:formatCode>
                <c:ptCount val="62"/>
                <c:pt idx="0">
                  <c:v>41.66</c:v>
                </c:pt>
                <c:pt idx="1">
                  <c:v>41.18</c:v>
                </c:pt>
                <c:pt idx="2">
                  <c:v>40.96</c:v>
                </c:pt>
                <c:pt idx="3">
                  <c:v>41.02</c:v>
                </c:pt>
                <c:pt idx="4">
                  <c:v>40.97</c:v>
                </c:pt>
                <c:pt idx="5">
                  <c:v>41.19</c:v>
                </c:pt>
                <c:pt idx="6">
                  <c:v>40.92</c:v>
                </c:pt>
                <c:pt idx="7">
                  <c:v>40.950000000000003</c:v>
                </c:pt>
                <c:pt idx="8">
                  <c:v>40.85</c:v>
                </c:pt>
                <c:pt idx="9">
                  <c:v>40.700000000000003</c:v>
                </c:pt>
                <c:pt idx="10">
                  <c:v>40.79</c:v>
                </c:pt>
                <c:pt idx="11">
                  <c:v>40.92</c:v>
                </c:pt>
                <c:pt idx="12">
                  <c:v>40.93</c:v>
                </c:pt>
                <c:pt idx="13">
                  <c:v>40.840000000000003</c:v>
                </c:pt>
                <c:pt idx="14">
                  <c:v>40.68</c:v>
                </c:pt>
                <c:pt idx="15">
                  <c:v>40.729999999999997</c:v>
                </c:pt>
                <c:pt idx="16">
                  <c:v>40.75</c:v>
                </c:pt>
                <c:pt idx="17">
                  <c:v>41.8</c:v>
                </c:pt>
                <c:pt idx="18">
                  <c:v>41.11</c:v>
                </c:pt>
                <c:pt idx="19">
                  <c:v>40.869999999999997</c:v>
                </c:pt>
                <c:pt idx="20">
                  <c:v>40.630000000000003</c:v>
                </c:pt>
                <c:pt idx="21">
                  <c:v>41.07</c:v>
                </c:pt>
                <c:pt idx="22">
                  <c:v>40.81</c:v>
                </c:pt>
                <c:pt idx="23">
                  <c:v>40.94</c:v>
                </c:pt>
                <c:pt idx="24">
                  <c:v>41.16</c:v>
                </c:pt>
                <c:pt idx="25">
                  <c:v>41.01</c:v>
                </c:pt>
                <c:pt idx="26">
                  <c:v>41.29</c:v>
                </c:pt>
                <c:pt idx="27">
                  <c:v>40.950000000000003</c:v>
                </c:pt>
                <c:pt idx="28">
                  <c:v>41.02</c:v>
                </c:pt>
                <c:pt idx="29">
                  <c:v>40.869999999999997</c:v>
                </c:pt>
                <c:pt idx="30">
                  <c:v>40.93</c:v>
                </c:pt>
                <c:pt idx="31">
                  <c:v>40.79</c:v>
                </c:pt>
                <c:pt idx="32">
                  <c:v>40.799999999999997</c:v>
                </c:pt>
                <c:pt idx="33">
                  <c:v>41.1</c:v>
                </c:pt>
                <c:pt idx="34">
                  <c:v>40.94</c:v>
                </c:pt>
                <c:pt idx="35">
                  <c:v>40.99</c:v>
                </c:pt>
                <c:pt idx="36">
                  <c:v>40.840000000000003</c:v>
                </c:pt>
                <c:pt idx="37">
                  <c:v>40.950000000000003</c:v>
                </c:pt>
                <c:pt idx="38">
                  <c:v>41.02</c:v>
                </c:pt>
                <c:pt idx="39">
                  <c:v>40.89</c:v>
                </c:pt>
                <c:pt idx="40">
                  <c:v>40.9</c:v>
                </c:pt>
                <c:pt idx="41">
                  <c:v>41.03</c:v>
                </c:pt>
                <c:pt idx="42">
                  <c:v>40.82</c:v>
                </c:pt>
                <c:pt idx="43">
                  <c:v>40.85</c:v>
                </c:pt>
                <c:pt idx="44">
                  <c:v>40.840000000000003</c:v>
                </c:pt>
                <c:pt idx="45">
                  <c:v>40.770000000000003</c:v>
                </c:pt>
                <c:pt idx="46">
                  <c:v>41.31</c:v>
                </c:pt>
                <c:pt idx="47">
                  <c:v>40.92</c:v>
                </c:pt>
                <c:pt idx="48">
                  <c:v>40.89</c:v>
                </c:pt>
                <c:pt idx="49">
                  <c:v>41</c:v>
                </c:pt>
                <c:pt idx="50">
                  <c:v>40.93</c:v>
                </c:pt>
                <c:pt idx="51">
                  <c:v>40.97</c:v>
                </c:pt>
                <c:pt idx="52">
                  <c:v>41.03</c:v>
                </c:pt>
                <c:pt idx="53">
                  <c:v>41.02</c:v>
                </c:pt>
                <c:pt idx="54">
                  <c:v>41.22</c:v>
                </c:pt>
                <c:pt idx="55">
                  <c:v>41.28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Fossa!$J$26</c:f>
              <c:strCache>
                <c:ptCount val="1"/>
                <c:pt idx="0">
                  <c:v>Крутоголов Павел</c:v>
                </c:pt>
              </c:strCache>
            </c:strRef>
          </c:tx>
          <c:marker>
            <c:symbol val="none"/>
          </c:marker>
          <c:cat>
            <c:numRef>
              <c:f>Fossa!$A$27:$A$88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Fossa!$J$27:$J$88</c:f>
              <c:numCache>
                <c:formatCode>0.00</c:formatCode>
                <c:ptCount val="62"/>
                <c:pt idx="0">
                  <c:v>42.04</c:v>
                </c:pt>
                <c:pt idx="1">
                  <c:v>41.7</c:v>
                </c:pt>
                <c:pt idx="2">
                  <c:v>41.79</c:v>
                </c:pt>
                <c:pt idx="3">
                  <c:v>41.6</c:v>
                </c:pt>
                <c:pt idx="4">
                  <c:v>41.28</c:v>
                </c:pt>
                <c:pt idx="5">
                  <c:v>41.41</c:v>
                </c:pt>
                <c:pt idx="6">
                  <c:v>41.29</c:v>
                </c:pt>
                <c:pt idx="7">
                  <c:v>41.36</c:v>
                </c:pt>
                <c:pt idx="8">
                  <c:v>41.18</c:v>
                </c:pt>
                <c:pt idx="9">
                  <c:v>41.21</c:v>
                </c:pt>
                <c:pt idx="10">
                  <c:v>41.38</c:v>
                </c:pt>
                <c:pt idx="11">
                  <c:v>41.54</c:v>
                </c:pt>
                <c:pt idx="12">
                  <c:v>41.23</c:v>
                </c:pt>
                <c:pt idx="13">
                  <c:v>41.32</c:v>
                </c:pt>
                <c:pt idx="14">
                  <c:v>41.42</c:v>
                </c:pt>
                <c:pt idx="15">
                  <c:v>41.24</c:v>
                </c:pt>
                <c:pt idx="16">
                  <c:v>41.47</c:v>
                </c:pt>
                <c:pt idx="17">
                  <c:v>41.24</c:v>
                </c:pt>
                <c:pt idx="18">
                  <c:v>41.38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Fossa!$K$26</c:f>
              <c:strCache>
                <c:ptCount val="1"/>
                <c:pt idx="0">
                  <c:v>Крутоголов Павел</c:v>
                </c:pt>
              </c:strCache>
            </c:strRef>
          </c:tx>
          <c:marker>
            <c:symbol val="none"/>
          </c:marker>
          <c:cat>
            <c:numRef>
              <c:f>Fossa!$A$27:$A$88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Fossa!$K$27:$K$88</c:f>
              <c:numCache>
                <c:formatCode>0.00</c:formatCode>
                <c:ptCount val="62"/>
                <c:pt idx="0">
                  <c:v>41.51</c:v>
                </c:pt>
                <c:pt idx="1">
                  <c:v>41.54</c:v>
                </c:pt>
                <c:pt idx="2">
                  <c:v>41.2</c:v>
                </c:pt>
                <c:pt idx="3">
                  <c:v>41.43</c:v>
                </c:pt>
                <c:pt idx="4">
                  <c:v>42.04</c:v>
                </c:pt>
                <c:pt idx="5">
                  <c:v>41.09</c:v>
                </c:pt>
                <c:pt idx="6">
                  <c:v>40.950000000000003</c:v>
                </c:pt>
                <c:pt idx="7">
                  <c:v>41.12</c:v>
                </c:pt>
                <c:pt idx="8">
                  <c:v>40.99</c:v>
                </c:pt>
                <c:pt idx="9">
                  <c:v>41.21</c:v>
                </c:pt>
                <c:pt idx="10">
                  <c:v>41.18</c:v>
                </c:pt>
                <c:pt idx="11">
                  <c:v>41.4</c:v>
                </c:pt>
                <c:pt idx="12">
                  <c:v>41.12</c:v>
                </c:pt>
                <c:pt idx="13">
                  <c:v>41.04</c:v>
                </c:pt>
                <c:pt idx="14">
                  <c:v>41.15</c:v>
                </c:pt>
                <c:pt idx="15">
                  <c:v>41.26</c:v>
                </c:pt>
                <c:pt idx="16">
                  <c:v>40.909999999999997</c:v>
                </c:pt>
                <c:pt idx="17">
                  <c:v>41.09</c:v>
                </c:pt>
                <c:pt idx="18">
                  <c:v>41.26</c:v>
                </c:pt>
                <c:pt idx="19">
                  <c:v>41.2</c:v>
                </c:pt>
                <c:pt idx="20">
                  <c:v>40.96</c:v>
                </c:pt>
                <c:pt idx="21">
                  <c:v>41.26</c:v>
                </c:pt>
                <c:pt idx="22">
                  <c:v>41.38</c:v>
                </c:pt>
                <c:pt idx="23">
                  <c:v>41.69</c:v>
                </c:pt>
                <c:pt idx="24">
                  <c:v>41.48</c:v>
                </c:pt>
                <c:pt idx="25">
                  <c:v>41.51</c:v>
                </c:pt>
                <c:pt idx="26">
                  <c:v>41.26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Fossa!$L$26</c:f>
              <c:strCache>
                <c:ptCount val="1"/>
                <c:pt idx="0">
                  <c:v>Фалько Костя</c:v>
                </c:pt>
              </c:strCache>
            </c:strRef>
          </c:tx>
          <c:marker>
            <c:symbol val="none"/>
          </c:marker>
          <c:cat>
            <c:numRef>
              <c:f>Fossa!$A$27:$A$88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Fossa!$L$27:$L$88</c:f>
              <c:numCache>
                <c:formatCode>0.00</c:formatCode>
                <c:ptCount val="62"/>
                <c:pt idx="0">
                  <c:v>41.63</c:v>
                </c:pt>
                <c:pt idx="1">
                  <c:v>41.48</c:v>
                </c:pt>
                <c:pt idx="2">
                  <c:v>41.47</c:v>
                </c:pt>
                <c:pt idx="3">
                  <c:v>41.39</c:v>
                </c:pt>
                <c:pt idx="4">
                  <c:v>41.58</c:v>
                </c:pt>
                <c:pt idx="5">
                  <c:v>41.21</c:v>
                </c:pt>
                <c:pt idx="6">
                  <c:v>41.04</c:v>
                </c:pt>
                <c:pt idx="7">
                  <c:v>40.98</c:v>
                </c:pt>
                <c:pt idx="8">
                  <c:v>41.92</c:v>
                </c:pt>
                <c:pt idx="9">
                  <c:v>41.87</c:v>
                </c:pt>
                <c:pt idx="10">
                  <c:v>40.98</c:v>
                </c:pt>
                <c:pt idx="11">
                  <c:v>41.2</c:v>
                </c:pt>
                <c:pt idx="12">
                  <c:v>41.11</c:v>
                </c:pt>
                <c:pt idx="13">
                  <c:v>41.14</c:v>
                </c:pt>
                <c:pt idx="14">
                  <c:v>41.14</c:v>
                </c:pt>
                <c:pt idx="15">
                  <c:v>41.11</c:v>
                </c:pt>
                <c:pt idx="16">
                  <c:v>41</c:v>
                </c:pt>
                <c:pt idx="17">
                  <c:v>41.12</c:v>
                </c:pt>
                <c:pt idx="18">
                  <c:v>41.5</c:v>
                </c:pt>
                <c:pt idx="19">
                  <c:v>41.11</c:v>
                </c:pt>
                <c:pt idx="20">
                  <c:v>41.29</c:v>
                </c:pt>
                <c:pt idx="21">
                  <c:v>41.43</c:v>
                </c:pt>
                <c:pt idx="22">
                  <c:v>41.49</c:v>
                </c:pt>
                <c:pt idx="23">
                  <c:v>41.34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Fossa!$M$26</c:f>
              <c:strCache>
                <c:ptCount val="1"/>
                <c:pt idx="0">
                  <c:v>Фалько Костя</c:v>
                </c:pt>
              </c:strCache>
            </c:strRef>
          </c:tx>
          <c:marker>
            <c:symbol val="none"/>
          </c:marker>
          <c:cat>
            <c:numRef>
              <c:f>Fossa!$A$27:$A$88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Fossa!$M$27:$M$88</c:f>
              <c:numCache>
                <c:formatCode>0.00</c:formatCode>
                <c:ptCount val="62"/>
                <c:pt idx="0">
                  <c:v>41.33</c:v>
                </c:pt>
                <c:pt idx="1">
                  <c:v>41.17</c:v>
                </c:pt>
                <c:pt idx="2">
                  <c:v>41.24</c:v>
                </c:pt>
                <c:pt idx="3">
                  <c:v>40.9</c:v>
                </c:pt>
                <c:pt idx="4">
                  <c:v>40.89</c:v>
                </c:pt>
                <c:pt idx="5">
                  <c:v>40.94</c:v>
                </c:pt>
                <c:pt idx="6">
                  <c:v>40.81</c:v>
                </c:pt>
                <c:pt idx="7">
                  <c:v>41.38</c:v>
                </c:pt>
                <c:pt idx="8">
                  <c:v>41.1</c:v>
                </c:pt>
                <c:pt idx="9">
                  <c:v>40.79</c:v>
                </c:pt>
                <c:pt idx="10">
                  <c:v>40.81</c:v>
                </c:pt>
                <c:pt idx="11">
                  <c:v>40.89</c:v>
                </c:pt>
                <c:pt idx="12">
                  <c:v>40.92</c:v>
                </c:pt>
                <c:pt idx="13">
                  <c:v>41.07</c:v>
                </c:pt>
                <c:pt idx="14">
                  <c:v>40.99</c:v>
                </c:pt>
                <c:pt idx="15">
                  <c:v>41</c:v>
                </c:pt>
                <c:pt idx="16">
                  <c:v>41.01</c:v>
                </c:pt>
                <c:pt idx="17">
                  <c:v>40.94</c:v>
                </c:pt>
                <c:pt idx="18">
                  <c:v>40.89</c:v>
                </c:pt>
                <c:pt idx="19">
                  <c:v>40.85</c:v>
                </c:pt>
                <c:pt idx="20">
                  <c:v>40.82</c:v>
                </c:pt>
                <c:pt idx="21">
                  <c:v>40.93</c:v>
                </c:pt>
                <c:pt idx="22">
                  <c:v>41.83</c:v>
                </c:pt>
                <c:pt idx="23">
                  <c:v>40.75</c:v>
                </c:pt>
                <c:pt idx="24">
                  <c:v>41.22</c:v>
                </c:pt>
                <c:pt idx="25">
                  <c:v>41.5</c:v>
                </c:pt>
                <c:pt idx="26">
                  <c:v>40.98</c:v>
                </c:pt>
                <c:pt idx="27">
                  <c:v>40.75</c:v>
                </c:pt>
                <c:pt idx="28">
                  <c:v>40.770000000000003</c:v>
                </c:pt>
                <c:pt idx="29">
                  <c:v>40.840000000000003</c:v>
                </c:pt>
                <c:pt idx="30">
                  <c:v>40.94</c:v>
                </c:pt>
                <c:pt idx="31">
                  <c:v>40.76</c:v>
                </c:pt>
                <c:pt idx="32">
                  <c:v>40.9</c:v>
                </c:pt>
                <c:pt idx="33">
                  <c:v>40.950000000000003</c:v>
                </c:pt>
                <c:pt idx="34">
                  <c:v>40.82</c:v>
                </c:pt>
                <c:pt idx="35">
                  <c:v>40.770000000000003</c:v>
                </c:pt>
                <c:pt idx="36">
                  <c:v>40.89</c:v>
                </c:pt>
                <c:pt idx="37">
                  <c:v>40.83</c:v>
                </c:pt>
                <c:pt idx="38">
                  <c:v>41.06</c:v>
                </c:pt>
                <c:pt idx="39">
                  <c:v>41.49</c:v>
                </c:pt>
                <c:pt idx="40">
                  <c:v>40.869999999999997</c:v>
                </c:pt>
                <c:pt idx="41">
                  <c:v>40.96</c:v>
                </c:pt>
                <c:pt idx="42">
                  <c:v>41</c:v>
                </c:pt>
                <c:pt idx="43">
                  <c:v>41.12</c:v>
                </c:pt>
                <c:pt idx="44">
                  <c:v>40.89</c:v>
                </c:pt>
                <c:pt idx="45">
                  <c:v>40.78</c:v>
                </c:pt>
                <c:pt idx="46">
                  <c:v>41.72</c:v>
                </c:pt>
                <c:pt idx="47">
                  <c:v>41.19</c:v>
                </c:pt>
                <c:pt idx="48">
                  <c:v>41.29</c:v>
                </c:pt>
                <c:pt idx="49">
                  <c:v>41.39</c:v>
                </c:pt>
                <c:pt idx="50">
                  <c:v>41.61</c:v>
                </c:pt>
                <c:pt idx="51">
                  <c:v>41.17</c:v>
                </c:pt>
                <c:pt idx="52">
                  <c:v>40.92</c:v>
                </c:pt>
                <c:pt idx="53">
                  <c:v>41.44</c:v>
                </c:pt>
                <c:pt idx="54">
                  <c:v>41.71</c:v>
                </c:pt>
                <c:pt idx="55">
                  <c:v>41.06</c:v>
                </c:pt>
                <c:pt idx="56">
                  <c:v>40.909999999999997</c:v>
                </c:pt>
                <c:pt idx="57">
                  <c:v>40.950000000000003</c:v>
                </c:pt>
                <c:pt idx="58">
                  <c:v>41.05</c:v>
                </c:pt>
                <c:pt idx="59">
                  <c:v>40.840000000000003</c:v>
                </c:pt>
                <c:pt idx="60">
                  <c:v>42.25</c:v>
                </c:pt>
                <c:pt idx="61" formatCode="General">
                  <c:v>43.26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267712"/>
        <c:axId val="165303424"/>
      </c:lineChart>
      <c:catAx>
        <c:axId val="165267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5303424"/>
        <c:crosses val="autoZero"/>
        <c:auto val="1"/>
        <c:lblAlgn val="ctr"/>
        <c:lblOffset val="100"/>
        <c:noMultiLvlLbl val="0"/>
      </c:catAx>
      <c:valAx>
        <c:axId val="165303424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526771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'Simon F1up'!$B$27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'Simon F1up'!$A$28:$A$89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'Simon F1up'!$B$28:$B$89</c:f>
              <c:numCache>
                <c:formatCode>0.00</c:formatCode>
                <c:ptCount val="62"/>
                <c:pt idx="0">
                  <c:v>43.97</c:v>
                </c:pt>
                <c:pt idx="1">
                  <c:v>44.26</c:v>
                </c:pt>
                <c:pt idx="2">
                  <c:v>45.91</c:v>
                </c:pt>
                <c:pt idx="3">
                  <c:v>41.11</c:v>
                </c:pt>
                <c:pt idx="4">
                  <c:v>41.07</c:v>
                </c:pt>
                <c:pt idx="5">
                  <c:v>41.29</c:v>
                </c:pt>
                <c:pt idx="6">
                  <c:v>41.12</c:v>
                </c:pt>
                <c:pt idx="7">
                  <c:v>41.47</c:v>
                </c:pt>
                <c:pt idx="8">
                  <c:v>40.72</c:v>
                </c:pt>
                <c:pt idx="9">
                  <c:v>40.74</c:v>
                </c:pt>
                <c:pt idx="10">
                  <c:v>40.57</c:v>
                </c:pt>
                <c:pt idx="11">
                  <c:v>41.13</c:v>
                </c:pt>
                <c:pt idx="12">
                  <c:v>40.729999999999997</c:v>
                </c:pt>
                <c:pt idx="13">
                  <c:v>40.67</c:v>
                </c:pt>
                <c:pt idx="14">
                  <c:v>40.79</c:v>
                </c:pt>
                <c:pt idx="15">
                  <c:v>40.78</c:v>
                </c:pt>
                <c:pt idx="16">
                  <c:v>40.81</c:v>
                </c:pt>
                <c:pt idx="17">
                  <c:v>40.76</c:v>
                </c:pt>
                <c:pt idx="18">
                  <c:v>40.85</c:v>
                </c:pt>
                <c:pt idx="19">
                  <c:v>40.96</c:v>
                </c:pt>
                <c:pt idx="20">
                  <c:v>40.94</c:v>
                </c:pt>
                <c:pt idx="21">
                  <c:v>41.1</c:v>
                </c:pt>
                <c:pt idx="22">
                  <c:v>40.83</c:v>
                </c:pt>
                <c:pt idx="23">
                  <c:v>40.869999999999997</c:v>
                </c:pt>
                <c:pt idx="24">
                  <c:v>40.880000000000003</c:v>
                </c:pt>
                <c:pt idx="25">
                  <c:v>40.78</c:v>
                </c:pt>
                <c:pt idx="26">
                  <c:v>41.31</c:v>
                </c:pt>
                <c:pt idx="27">
                  <c:v>41.21</c:v>
                </c:pt>
                <c:pt idx="28">
                  <c:v>41.13</c:v>
                </c:pt>
                <c:pt idx="29">
                  <c:v>40.950000000000003</c:v>
                </c:pt>
                <c:pt idx="30">
                  <c:v>41.18</c:v>
                </c:pt>
                <c:pt idx="31">
                  <c:v>41.14</c:v>
                </c:pt>
                <c:pt idx="32">
                  <c:v>41</c:v>
                </c:pt>
                <c:pt idx="33">
                  <c:v>40.96</c:v>
                </c:pt>
                <c:pt idx="34">
                  <c:v>41.03</c:v>
                </c:pt>
                <c:pt idx="35">
                  <c:v>40.85</c:v>
                </c:pt>
                <c:pt idx="36">
                  <c:v>41.19</c:v>
                </c:pt>
                <c:pt idx="37">
                  <c:v>40.96</c:v>
                </c:pt>
                <c:pt idx="38">
                  <c:v>40.92</c:v>
                </c:pt>
                <c:pt idx="39">
                  <c:v>41.17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'Simon F1up'!$C$27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'Simon F1up'!$A$28:$A$89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'Simon F1up'!$C$28:$C$89</c:f>
              <c:numCache>
                <c:formatCode>0.00</c:formatCode>
                <c:ptCount val="62"/>
                <c:pt idx="0">
                  <c:v>41.51</c:v>
                </c:pt>
                <c:pt idx="1">
                  <c:v>42.15</c:v>
                </c:pt>
                <c:pt idx="2">
                  <c:v>41.31</c:v>
                </c:pt>
                <c:pt idx="3">
                  <c:v>41.33</c:v>
                </c:pt>
                <c:pt idx="4">
                  <c:v>41.65</c:v>
                </c:pt>
                <c:pt idx="5">
                  <c:v>42.11</c:v>
                </c:pt>
                <c:pt idx="6">
                  <c:v>41.51</c:v>
                </c:pt>
                <c:pt idx="7">
                  <c:v>41.63</c:v>
                </c:pt>
                <c:pt idx="8">
                  <c:v>41.39</c:v>
                </c:pt>
                <c:pt idx="9">
                  <c:v>40.97</c:v>
                </c:pt>
                <c:pt idx="10">
                  <c:v>41.38</c:v>
                </c:pt>
                <c:pt idx="11">
                  <c:v>41.42</c:v>
                </c:pt>
                <c:pt idx="12">
                  <c:v>41.14</c:v>
                </c:pt>
                <c:pt idx="13">
                  <c:v>41.34</c:v>
                </c:pt>
                <c:pt idx="14">
                  <c:v>41.42</c:v>
                </c:pt>
                <c:pt idx="15">
                  <c:v>41.39</c:v>
                </c:pt>
                <c:pt idx="16">
                  <c:v>41.43</c:v>
                </c:pt>
                <c:pt idx="17">
                  <c:v>41.81</c:v>
                </c:pt>
                <c:pt idx="18">
                  <c:v>41.7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'Simon F1up'!$D$27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'Simon F1up'!$A$28:$A$89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'Simon F1up'!$D$28:$D$89</c:f>
              <c:numCache>
                <c:formatCode>0.00</c:formatCode>
                <c:ptCount val="62"/>
                <c:pt idx="0">
                  <c:v>41.75</c:v>
                </c:pt>
                <c:pt idx="1">
                  <c:v>41.39</c:v>
                </c:pt>
                <c:pt idx="2">
                  <c:v>41.62</c:v>
                </c:pt>
                <c:pt idx="3">
                  <c:v>41.01</c:v>
                </c:pt>
                <c:pt idx="4">
                  <c:v>41.36</c:v>
                </c:pt>
                <c:pt idx="5">
                  <c:v>41.05</c:v>
                </c:pt>
                <c:pt idx="6">
                  <c:v>41.18</c:v>
                </c:pt>
                <c:pt idx="7">
                  <c:v>40.99</c:v>
                </c:pt>
                <c:pt idx="8">
                  <c:v>41.07</c:v>
                </c:pt>
                <c:pt idx="9">
                  <c:v>41.14</c:v>
                </c:pt>
                <c:pt idx="10">
                  <c:v>41.29</c:v>
                </c:pt>
                <c:pt idx="11">
                  <c:v>40.9</c:v>
                </c:pt>
                <c:pt idx="12">
                  <c:v>41.25</c:v>
                </c:pt>
                <c:pt idx="13">
                  <c:v>40.86</c:v>
                </c:pt>
                <c:pt idx="14">
                  <c:v>41.04</c:v>
                </c:pt>
                <c:pt idx="15">
                  <c:v>41.04</c:v>
                </c:pt>
                <c:pt idx="16">
                  <c:v>41.45</c:v>
                </c:pt>
                <c:pt idx="17">
                  <c:v>41</c:v>
                </c:pt>
                <c:pt idx="18">
                  <c:v>41.04</c:v>
                </c:pt>
                <c:pt idx="19">
                  <c:v>40.89</c:v>
                </c:pt>
                <c:pt idx="20">
                  <c:v>40.96</c:v>
                </c:pt>
                <c:pt idx="21">
                  <c:v>40.92</c:v>
                </c:pt>
                <c:pt idx="22">
                  <c:v>41</c:v>
                </c:pt>
                <c:pt idx="23">
                  <c:v>41.05</c:v>
                </c:pt>
                <c:pt idx="24">
                  <c:v>40.94</c:v>
                </c:pt>
                <c:pt idx="25">
                  <c:v>41.13</c:v>
                </c:pt>
                <c:pt idx="26">
                  <c:v>41.22</c:v>
                </c:pt>
                <c:pt idx="27">
                  <c:v>40.94</c:v>
                </c:pt>
                <c:pt idx="28">
                  <c:v>41.23</c:v>
                </c:pt>
                <c:pt idx="29">
                  <c:v>41.83</c:v>
                </c:pt>
                <c:pt idx="30">
                  <c:v>41.27</c:v>
                </c:pt>
                <c:pt idx="31">
                  <c:v>41.31</c:v>
                </c:pt>
                <c:pt idx="32">
                  <c:v>41.1</c:v>
                </c:pt>
                <c:pt idx="33">
                  <c:v>41.02</c:v>
                </c:pt>
                <c:pt idx="34">
                  <c:v>41.06</c:v>
                </c:pt>
                <c:pt idx="35">
                  <c:v>41.16</c:v>
                </c:pt>
                <c:pt idx="36">
                  <c:v>41.08</c:v>
                </c:pt>
                <c:pt idx="37">
                  <c:v>41.32</c:v>
                </c:pt>
                <c:pt idx="38">
                  <c:v>41.29</c:v>
                </c:pt>
                <c:pt idx="39">
                  <c:v>41.4</c:v>
                </c:pt>
                <c:pt idx="40">
                  <c:v>41.01</c:v>
                </c:pt>
                <c:pt idx="41">
                  <c:v>41.01</c:v>
                </c:pt>
                <c:pt idx="42">
                  <c:v>41.08</c:v>
                </c:pt>
                <c:pt idx="43">
                  <c:v>41.22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'Simon F1up'!$E$27</c:f>
              <c:strCache>
                <c:ptCount val="1"/>
                <c:pt idx="0">
                  <c:v>Вильнев Артем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'Simon F1up'!$A$28:$A$89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'Simon F1up'!$E$28:$E$89</c:f>
              <c:numCache>
                <c:formatCode>0.00</c:formatCode>
                <c:ptCount val="62"/>
                <c:pt idx="0">
                  <c:v>42.21</c:v>
                </c:pt>
                <c:pt idx="1">
                  <c:v>41.44</c:v>
                </c:pt>
                <c:pt idx="2">
                  <c:v>41.24</c:v>
                </c:pt>
                <c:pt idx="3">
                  <c:v>41.16</c:v>
                </c:pt>
                <c:pt idx="4">
                  <c:v>41.4</c:v>
                </c:pt>
                <c:pt idx="5">
                  <c:v>41.22</c:v>
                </c:pt>
                <c:pt idx="6">
                  <c:v>41.07</c:v>
                </c:pt>
                <c:pt idx="7">
                  <c:v>40.950000000000003</c:v>
                </c:pt>
                <c:pt idx="8">
                  <c:v>41.55</c:v>
                </c:pt>
                <c:pt idx="9">
                  <c:v>41.02</c:v>
                </c:pt>
                <c:pt idx="10">
                  <c:v>41.13</c:v>
                </c:pt>
                <c:pt idx="11">
                  <c:v>40.98</c:v>
                </c:pt>
                <c:pt idx="12">
                  <c:v>41.31</c:v>
                </c:pt>
                <c:pt idx="13">
                  <c:v>41.71</c:v>
                </c:pt>
                <c:pt idx="14">
                  <c:v>41.51</c:v>
                </c:pt>
                <c:pt idx="15">
                  <c:v>41.21</c:v>
                </c:pt>
                <c:pt idx="16">
                  <c:v>41.06</c:v>
                </c:pt>
                <c:pt idx="17">
                  <c:v>40.869999999999997</c:v>
                </c:pt>
                <c:pt idx="18">
                  <c:v>40.89</c:v>
                </c:pt>
                <c:pt idx="19">
                  <c:v>40.9</c:v>
                </c:pt>
                <c:pt idx="20">
                  <c:v>41</c:v>
                </c:pt>
                <c:pt idx="21">
                  <c:v>41.07</c:v>
                </c:pt>
                <c:pt idx="22">
                  <c:v>41.1</c:v>
                </c:pt>
                <c:pt idx="23">
                  <c:v>41.07</c:v>
                </c:pt>
                <c:pt idx="24">
                  <c:v>41.16</c:v>
                </c:pt>
                <c:pt idx="25">
                  <c:v>41.06</c:v>
                </c:pt>
                <c:pt idx="26">
                  <c:v>40.82</c:v>
                </c:pt>
                <c:pt idx="27">
                  <c:v>40.770000000000003</c:v>
                </c:pt>
                <c:pt idx="28">
                  <c:v>41.37</c:v>
                </c:pt>
                <c:pt idx="29">
                  <c:v>40.85</c:v>
                </c:pt>
                <c:pt idx="30">
                  <c:v>40.85</c:v>
                </c:pt>
                <c:pt idx="31">
                  <c:v>40.97</c:v>
                </c:pt>
                <c:pt idx="32">
                  <c:v>40.97</c:v>
                </c:pt>
                <c:pt idx="33">
                  <c:v>40.799999999999997</c:v>
                </c:pt>
                <c:pt idx="34">
                  <c:v>40.96</c:v>
                </c:pt>
                <c:pt idx="35">
                  <c:v>40.74</c:v>
                </c:pt>
                <c:pt idx="36">
                  <c:v>41.22</c:v>
                </c:pt>
                <c:pt idx="37">
                  <c:v>42.14</c:v>
                </c:pt>
                <c:pt idx="38">
                  <c:v>41.24</c:v>
                </c:pt>
                <c:pt idx="39">
                  <c:v>41.15</c:v>
                </c:pt>
                <c:pt idx="40">
                  <c:v>41.02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'Simon F1up'!$F$27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'Simon F1up'!$A$28:$A$89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'Simon F1up'!$F$28:$F$89</c:f>
              <c:numCache>
                <c:formatCode>0.00</c:formatCode>
                <c:ptCount val="62"/>
                <c:pt idx="0">
                  <c:v>41.78</c:v>
                </c:pt>
                <c:pt idx="1">
                  <c:v>41.37</c:v>
                </c:pt>
                <c:pt idx="2">
                  <c:v>41.51</c:v>
                </c:pt>
                <c:pt idx="3">
                  <c:v>40.96</c:v>
                </c:pt>
                <c:pt idx="4">
                  <c:v>40.92</c:v>
                </c:pt>
                <c:pt idx="5">
                  <c:v>40.86</c:v>
                </c:pt>
                <c:pt idx="6">
                  <c:v>41.04</c:v>
                </c:pt>
                <c:pt idx="7">
                  <c:v>41.07</c:v>
                </c:pt>
                <c:pt idx="8">
                  <c:v>40.75</c:v>
                </c:pt>
                <c:pt idx="9">
                  <c:v>41.08</c:v>
                </c:pt>
                <c:pt idx="10">
                  <c:v>40.9</c:v>
                </c:pt>
                <c:pt idx="11">
                  <c:v>41.12</c:v>
                </c:pt>
                <c:pt idx="12">
                  <c:v>40.76</c:v>
                </c:pt>
                <c:pt idx="13">
                  <c:v>40.67</c:v>
                </c:pt>
                <c:pt idx="14">
                  <c:v>40.799999999999997</c:v>
                </c:pt>
                <c:pt idx="15">
                  <c:v>40.79</c:v>
                </c:pt>
                <c:pt idx="16">
                  <c:v>41.07</c:v>
                </c:pt>
                <c:pt idx="17">
                  <c:v>40.770000000000003</c:v>
                </c:pt>
                <c:pt idx="18">
                  <c:v>40.729999999999997</c:v>
                </c:pt>
                <c:pt idx="19">
                  <c:v>40.69</c:v>
                </c:pt>
                <c:pt idx="20">
                  <c:v>40.729999999999997</c:v>
                </c:pt>
                <c:pt idx="21">
                  <c:v>40.79</c:v>
                </c:pt>
                <c:pt idx="22">
                  <c:v>41.06</c:v>
                </c:pt>
                <c:pt idx="23">
                  <c:v>40.86</c:v>
                </c:pt>
                <c:pt idx="24">
                  <c:v>40.86</c:v>
                </c:pt>
                <c:pt idx="25">
                  <c:v>41.63</c:v>
                </c:pt>
                <c:pt idx="26">
                  <c:v>40.770000000000003</c:v>
                </c:pt>
                <c:pt idx="27">
                  <c:v>40.69</c:v>
                </c:pt>
                <c:pt idx="28">
                  <c:v>40.72</c:v>
                </c:pt>
                <c:pt idx="29">
                  <c:v>41.01</c:v>
                </c:pt>
                <c:pt idx="30">
                  <c:v>40.98</c:v>
                </c:pt>
                <c:pt idx="31">
                  <c:v>41</c:v>
                </c:pt>
                <c:pt idx="32">
                  <c:v>41.22</c:v>
                </c:pt>
                <c:pt idx="33">
                  <c:v>41.03</c:v>
                </c:pt>
                <c:pt idx="34">
                  <c:v>40.840000000000003</c:v>
                </c:pt>
                <c:pt idx="35">
                  <c:v>41.03</c:v>
                </c:pt>
                <c:pt idx="36">
                  <c:v>41.03</c:v>
                </c:pt>
                <c:pt idx="37">
                  <c:v>40.98</c:v>
                </c:pt>
                <c:pt idx="38">
                  <c:v>40.869999999999997</c:v>
                </c:pt>
                <c:pt idx="39">
                  <c:v>41.84</c:v>
                </c:pt>
                <c:pt idx="40">
                  <c:v>41.24</c:v>
                </c:pt>
                <c:pt idx="41">
                  <c:v>40.86</c:v>
                </c:pt>
                <c:pt idx="42">
                  <c:v>41.06</c:v>
                </c:pt>
                <c:pt idx="43">
                  <c:v>40.869999999999997</c:v>
                </c:pt>
                <c:pt idx="44">
                  <c:v>40.92</c:v>
                </c:pt>
                <c:pt idx="45">
                  <c:v>40.79</c:v>
                </c:pt>
                <c:pt idx="46">
                  <c:v>40.96</c:v>
                </c:pt>
                <c:pt idx="47">
                  <c:v>40.799999999999997</c:v>
                </c:pt>
                <c:pt idx="48">
                  <c:v>40.78</c:v>
                </c:pt>
                <c:pt idx="49">
                  <c:v>40.799999999999997</c:v>
                </c:pt>
                <c:pt idx="50">
                  <c:v>40.78</c:v>
                </c:pt>
                <c:pt idx="51">
                  <c:v>40.79</c:v>
                </c:pt>
                <c:pt idx="52">
                  <c:v>40.880000000000003</c:v>
                </c:pt>
                <c:pt idx="53">
                  <c:v>40.85</c:v>
                </c:pt>
                <c:pt idx="54">
                  <c:v>40.89</c:v>
                </c:pt>
                <c:pt idx="55">
                  <c:v>40.94</c:v>
                </c:pt>
                <c:pt idx="56">
                  <c:v>40.86</c:v>
                </c:pt>
                <c:pt idx="57">
                  <c:v>40.89</c:v>
                </c:pt>
                <c:pt idx="58">
                  <c:v>40.97</c:v>
                </c:pt>
                <c:pt idx="59">
                  <c:v>40.82</c:v>
                </c:pt>
                <c:pt idx="60">
                  <c:v>40.950000000000003</c:v>
                </c:pt>
                <c:pt idx="61" formatCode="General">
                  <c:v>40.950000000000003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'Simon F1up'!$G$27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'Simon F1up'!$A$28:$A$89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'Simon F1up'!$G$28:$G$89</c:f>
              <c:numCache>
                <c:formatCode>0.00</c:formatCode>
                <c:ptCount val="62"/>
                <c:pt idx="0">
                  <c:v>41.51</c:v>
                </c:pt>
                <c:pt idx="1">
                  <c:v>41.53</c:v>
                </c:pt>
                <c:pt idx="2">
                  <c:v>41.4</c:v>
                </c:pt>
                <c:pt idx="3">
                  <c:v>41.29</c:v>
                </c:pt>
                <c:pt idx="4">
                  <c:v>41.67</c:v>
                </c:pt>
                <c:pt idx="5">
                  <c:v>41.43</c:v>
                </c:pt>
                <c:pt idx="6">
                  <c:v>41.22</c:v>
                </c:pt>
                <c:pt idx="7">
                  <c:v>41.12</c:v>
                </c:pt>
                <c:pt idx="8">
                  <c:v>41.39</c:v>
                </c:pt>
                <c:pt idx="9">
                  <c:v>41.64</c:v>
                </c:pt>
                <c:pt idx="10">
                  <c:v>41.31</c:v>
                </c:pt>
                <c:pt idx="11">
                  <c:v>41.15</c:v>
                </c:pt>
                <c:pt idx="12">
                  <c:v>41.2</c:v>
                </c:pt>
                <c:pt idx="13">
                  <c:v>41.28</c:v>
                </c:pt>
                <c:pt idx="14">
                  <c:v>41.14</c:v>
                </c:pt>
                <c:pt idx="15">
                  <c:v>41.17</c:v>
                </c:pt>
                <c:pt idx="16">
                  <c:v>41.58</c:v>
                </c:pt>
                <c:pt idx="17">
                  <c:v>41.45</c:v>
                </c:pt>
                <c:pt idx="18">
                  <c:v>41.24</c:v>
                </c:pt>
                <c:pt idx="19">
                  <c:v>41.1</c:v>
                </c:pt>
                <c:pt idx="20">
                  <c:v>41.18</c:v>
                </c:pt>
                <c:pt idx="21">
                  <c:v>41.14</c:v>
                </c:pt>
                <c:pt idx="22">
                  <c:v>40.909999999999997</c:v>
                </c:pt>
                <c:pt idx="23">
                  <c:v>41.29</c:v>
                </c:pt>
                <c:pt idx="24">
                  <c:v>41.25</c:v>
                </c:pt>
                <c:pt idx="25">
                  <c:v>41.47</c:v>
                </c:pt>
                <c:pt idx="26">
                  <c:v>41.34</c:v>
                </c:pt>
                <c:pt idx="27">
                  <c:v>41.14</c:v>
                </c:pt>
                <c:pt idx="28">
                  <c:v>41.28</c:v>
                </c:pt>
                <c:pt idx="29">
                  <c:v>41.35</c:v>
                </c:pt>
                <c:pt idx="30">
                  <c:v>41.15</c:v>
                </c:pt>
                <c:pt idx="31">
                  <c:v>41.04</c:v>
                </c:pt>
                <c:pt idx="32">
                  <c:v>41.04</c:v>
                </c:pt>
                <c:pt idx="33">
                  <c:v>40.98</c:v>
                </c:pt>
                <c:pt idx="34">
                  <c:v>41.22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'Simon F1up'!$H$27</c:f>
              <c:strCache>
                <c:ptCount val="1"/>
                <c:pt idx="0">
                  <c:v>Вильнев Артем</c:v>
                </c:pt>
              </c:strCache>
            </c:strRef>
          </c:tx>
          <c:marker>
            <c:symbol val="none"/>
          </c:marker>
          <c:cat>
            <c:numRef>
              <c:f>'Simon F1up'!$A$28:$A$89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'Simon F1up'!$H$28:$H$89</c:f>
              <c:numCache>
                <c:formatCode>0.00</c:formatCode>
                <c:ptCount val="62"/>
                <c:pt idx="0">
                  <c:v>41.91</c:v>
                </c:pt>
                <c:pt idx="1">
                  <c:v>41.65</c:v>
                </c:pt>
                <c:pt idx="2">
                  <c:v>41.4</c:v>
                </c:pt>
                <c:pt idx="3">
                  <c:v>41.39</c:v>
                </c:pt>
                <c:pt idx="4">
                  <c:v>41.35</c:v>
                </c:pt>
                <c:pt idx="5">
                  <c:v>41.2</c:v>
                </c:pt>
                <c:pt idx="6">
                  <c:v>41.22</c:v>
                </c:pt>
                <c:pt idx="7">
                  <c:v>41.07</c:v>
                </c:pt>
                <c:pt idx="8">
                  <c:v>40.96</c:v>
                </c:pt>
                <c:pt idx="9">
                  <c:v>41.06</c:v>
                </c:pt>
                <c:pt idx="10">
                  <c:v>42.37</c:v>
                </c:pt>
                <c:pt idx="11">
                  <c:v>41.36</c:v>
                </c:pt>
                <c:pt idx="12">
                  <c:v>41.09</c:v>
                </c:pt>
                <c:pt idx="13">
                  <c:v>41.73</c:v>
                </c:pt>
                <c:pt idx="14">
                  <c:v>40.86</c:v>
                </c:pt>
                <c:pt idx="15">
                  <c:v>40.99</c:v>
                </c:pt>
                <c:pt idx="16">
                  <c:v>40.880000000000003</c:v>
                </c:pt>
                <c:pt idx="17">
                  <c:v>41.08</c:v>
                </c:pt>
                <c:pt idx="18">
                  <c:v>41.14</c:v>
                </c:pt>
                <c:pt idx="19">
                  <c:v>40.98</c:v>
                </c:pt>
                <c:pt idx="20">
                  <c:v>40.880000000000003</c:v>
                </c:pt>
                <c:pt idx="21">
                  <c:v>41.23</c:v>
                </c:pt>
                <c:pt idx="22">
                  <c:v>41.08</c:v>
                </c:pt>
                <c:pt idx="23">
                  <c:v>44.28</c:v>
                </c:pt>
                <c:pt idx="24">
                  <c:v>41.48</c:v>
                </c:pt>
                <c:pt idx="25">
                  <c:v>41.33</c:v>
                </c:pt>
                <c:pt idx="26">
                  <c:v>41.3</c:v>
                </c:pt>
                <c:pt idx="27">
                  <c:v>41.13</c:v>
                </c:pt>
                <c:pt idx="28">
                  <c:v>41.56</c:v>
                </c:pt>
                <c:pt idx="29">
                  <c:v>41</c:v>
                </c:pt>
                <c:pt idx="30">
                  <c:v>40.94</c:v>
                </c:pt>
                <c:pt idx="31">
                  <c:v>40.97</c:v>
                </c:pt>
                <c:pt idx="32">
                  <c:v>41.23</c:v>
                </c:pt>
                <c:pt idx="33">
                  <c:v>41.1</c:v>
                </c:pt>
                <c:pt idx="34">
                  <c:v>41.31</c:v>
                </c:pt>
                <c:pt idx="35">
                  <c:v>41</c:v>
                </c:pt>
                <c:pt idx="36">
                  <c:v>40.909999999999997</c:v>
                </c:pt>
                <c:pt idx="37">
                  <c:v>40.909999999999997</c:v>
                </c:pt>
                <c:pt idx="38">
                  <c:v>40.93</c:v>
                </c:pt>
                <c:pt idx="39">
                  <c:v>41.18</c:v>
                </c:pt>
                <c:pt idx="40">
                  <c:v>41.46</c:v>
                </c:pt>
                <c:pt idx="41">
                  <c:v>41.13</c:v>
                </c:pt>
                <c:pt idx="42">
                  <c:v>41.07</c:v>
                </c:pt>
                <c:pt idx="43">
                  <c:v>40.880000000000003</c:v>
                </c:pt>
                <c:pt idx="44">
                  <c:v>40.94</c:v>
                </c:pt>
                <c:pt idx="45">
                  <c:v>42.58</c:v>
                </c:pt>
                <c:pt idx="46">
                  <c:v>42.42</c:v>
                </c:pt>
                <c:pt idx="47">
                  <c:v>41.55</c:v>
                </c:pt>
                <c:pt idx="48">
                  <c:v>41.23</c:v>
                </c:pt>
                <c:pt idx="49">
                  <c:v>40.97</c:v>
                </c:pt>
                <c:pt idx="50">
                  <c:v>40.97</c:v>
                </c:pt>
                <c:pt idx="51">
                  <c:v>40.98</c:v>
                </c:pt>
                <c:pt idx="52">
                  <c:v>41.02</c:v>
                </c:pt>
                <c:pt idx="53">
                  <c:v>41.12</c:v>
                </c:pt>
                <c:pt idx="54">
                  <c:v>41.21</c:v>
                </c:pt>
                <c:pt idx="55">
                  <c:v>40.869999999999997</c:v>
                </c:pt>
                <c:pt idx="56">
                  <c:v>40.79</c:v>
                </c:pt>
                <c:pt idx="57">
                  <c:v>41.09</c:v>
                </c:pt>
                <c:pt idx="58">
                  <c:v>41.27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'Simon F1up'!$I$27</c:f>
              <c:strCache>
                <c:ptCount val="1"/>
                <c:pt idx="0">
                  <c:v>Ткаченко Кирилл</c:v>
                </c:pt>
              </c:strCache>
            </c:strRef>
          </c:tx>
          <c:marker>
            <c:symbol val="none"/>
          </c:marker>
          <c:cat>
            <c:numRef>
              <c:f>'Simon F1up'!$A$28:$A$89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'Simon F1up'!$I$28:$I$89</c:f>
              <c:numCache>
                <c:formatCode>0.00</c:formatCode>
                <c:ptCount val="62"/>
                <c:pt idx="0">
                  <c:v>41.58</c:v>
                </c:pt>
                <c:pt idx="1">
                  <c:v>41.22</c:v>
                </c:pt>
                <c:pt idx="2">
                  <c:v>40.96</c:v>
                </c:pt>
                <c:pt idx="3">
                  <c:v>41.11</c:v>
                </c:pt>
                <c:pt idx="4">
                  <c:v>40.69</c:v>
                </c:pt>
                <c:pt idx="5">
                  <c:v>40.82</c:v>
                </c:pt>
                <c:pt idx="6">
                  <c:v>40.909999999999997</c:v>
                </c:pt>
                <c:pt idx="7">
                  <c:v>41.8</c:v>
                </c:pt>
                <c:pt idx="8">
                  <c:v>40.72</c:v>
                </c:pt>
                <c:pt idx="9">
                  <c:v>40.89</c:v>
                </c:pt>
                <c:pt idx="10">
                  <c:v>40.799999999999997</c:v>
                </c:pt>
                <c:pt idx="11">
                  <c:v>40.61</c:v>
                </c:pt>
                <c:pt idx="12">
                  <c:v>40.75</c:v>
                </c:pt>
                <c:pt idx="13">
                  <c:v>40.909999999999997</c:v>
                </c:pt>
                <c:pt idx="14">
                  <c:v>40.58</c:v>
                </c:pt>
                <c:pt idx="15">
                  <c:v>40.79</c:v>
                </c:pt>
                <c:pt idx="16">
                  <c:v>41.11</c:v>
                </c:pt>
                <c:pt idx="17">
                  <c:v>40.81</c:v>
                </c:pt>
                <c:pt idx="18">
                  <c:v>40.85</c:v>
                </c:pt>
                <c:pt idx="19">
                  <c:v>40.72</c:v>
                </c:pt>
                <c:pt idx="20">
                  <c:v>40.79</c:v>
                </c:pt>
                <c:pt idx="21">
                  <c:v>40.82</c:v>
                </c:pt>
                <c:pt idx="22">
                  <c:v>40.93</c:v>
                </c:pt>
                <c:pt idx="23">
                  <c:v>40.840000000000003</c:v>
                </c:pt>
                <c:pt idx="24">
                  <c:v>40.869999999999997</c:v>
                </c:pt>
                <c:pt idx="25">
                  <c:v>40.86</c:v>
                </c:pt>
                <c:pt idx="26">
                  <c:v>40.82</c:v>
                </c:pt>
                <c:pt idx="27">
                  <c:v>40.65</c:v>
                </c:pt>
                <c:pt idx="28">
                  <c:v>41</c:v>
                </c:pt>
                <c:pt idx="29">
                  <c:v>40.97</c:v>
                </c:pt>
                <c:pt idx="30">
                  <c:v>40.85</c:v>
                </c:pt>
                <c:pt idx="31">
                  <c:v>40.880000000000003</c:v>
                </c:pt>
                <c:pt idx="32">
                  <c:v>40.799999999999997</c:v>
                </c:pt>
                <c:pt idx="33">
                  <c:v>40.69</c:v>
                </c:pt>
                <c:pt idx="34">
                  <c:v>41.02</c:v>
                </c:pt>
                <c:pt idx="35">
                  <c:v>40.700000000000003</c:v>
                </c:pt>
                <c:pt idx="36">
                  <c:v>40.75</c:v>
                </c:pt>
                <c:pt idx="37">
                  <c:v>41</c:v>
                </c:pt>
                <c:pt idx="38">
                  <c:v>40.93</c:v>
                </c:pt>
                <c:pt idx="39">
                  <c:v>40.67</c:v>
                </c:pt>
                <c:pt idx="40">
                  <c:v>40.64</c:v>
                </c:pt>
                <c:pt idx="41">
                  <c:v>40.83</c:v>
                </c:pt>
                <c:pt idx="42">
                  <c:v>40.98</c:v>
                </c:pt>
                <c:pt idx="43">
                  <c:v>40.659999999999997</c:v>
                </c:pt>
                <c:pt idx="44">
                  <c:v>40.74</c:v>
                </c:pt>
                <c:pt idx="45">
                  <c:v>40.799999999999997</c:v>
                </c:pt>
                <c:pt idx="46">
                  <c:v>40.83</c:v>
                </c:pt>
                <c:pt idx="47">
                  <c:v>40.68</c:v>
                </c:pt>
                <c:pt idx="48">
                  <c:v>41.05</c:v>
                </c:pt>
                <c:pt idx="49">
                  <c:v>40.83</c:v>
                </c:pt>
                <c:pt idx="50">
                  <c:v>40.630000000000003</c:v>
                </c:pt>
                <c:pt idx="51">
                  <c:v>41.25</c:v>
                </c:pt>
                <c:pt idx="52">
                  <c:v>41.04</c:v>
                </c:pt>
                <c:pt idx="53">
                  <c:v>40.700000000000003</c:v>
                </c:pt>
                <c:pt idx="54">
                  <c:v>40.83</c:v>
                </c:pt>
                <c:pt idx="55">
                  <c:v>41.04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'Simon F1up'!$J$27</c:f>
              <c:strCache>
                <c:ptCount val="1"/>
                <c:pt idx="0">
                  <c:v>Вильнев Артем</c:v>
                </c:pt>
              </c:strCache>
            </c:strRef>
          </c:tx>
          <c:marker>
            <c:symbol val="none"/>
          </c:marker>
          <c:cat>
            <c:numRef>
              <c:f>'Simon F1up'!$A$28:$A$89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'Simon F1up'!$J$28:$J$89</c:f>
              <c:numCache>
                <c:formatCode>0.00</c:formatCode>
                <c:ptCount val="62"/>
                <c:pt idx="0">
                  <c:v>42.07</c:v>
                </c:pt>
                <c:pt idx="1">
                  <c:v>42.07</c:v>
                </c:pt>
                <c:pt idx="2">
                  <c:v>41.64</c:v>
                </c:pt>
                <c:pt idx="3">
                  <c:v>41.62</c:v>
                </c:pt>
                <c:pt idx="4">
                  <c:v>41.6</c:v>
                </c:pt>
                <c:pt idx="5">
                  <c:v>41.57</c:v>
                </c:pt>
                <c:pt idx="6">
                  <c:v>41.58</c:v>
                </c:pt>
                <c:pt idx="7">
                  <c:v>41.24</c:v>
                </c:pt>
                <c:pt idx="8">
                  <c:v>41.23</c:v>
                </c:pt>
                <c:pt idx="9">
                  <c:v>41.31</c:v>
                </c:pt>
                <c:pt idx="10">
                  <c:v>41.51</c:v>
                </c:pt>
                <c:pt idx="11">
                  <c:v>41.97</c:v>
                </c:pt>
                <c:pt idx="12">
                  <c:v>41.26</c:v>
                </c:pt>
                <c:pt idx="13">
                  <c:v>41.18</c:v>
                </c:pt>
                <c:pt idx="14">
                  <c:v>41.4</c:v>
                </c:pt>
                <c:pt idx="15">
                  <c:v>41.4</c:v>
                </c:pt>
                <c:pt idx="16">
                  <c:v>41.07</c:v>
                </c:pt>
                <c:pt idx="17">
                  <c:v>41.09</c:v>
                </c:pt>
                <c:pt idx="18">
                  <c:v>41.84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'Simon F1up'!$K$27</c:f>
              <c:strCache>
                <c:ptCount val="1"/>
                <c:pt idx="0">
                  <c:v>Таволжан Виталий</c:v>
                </c:pt>
              </c:strCache>
            </c:strRef>
          </c:tx>
          <c:marker>
            <c:symbol val="none"/>
          </c:marker>
          <c:cat>
            <c:numRef>
              <c:f>'Simon F1up'!$A$28:$A$89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'Simon F1up'!$K$28:$K$89</c:f>
              <c:numCache>
                <c:formatCode>0.00</c:formatCode>
                <c:ptCount val="62"/>
                <c:pt idx="0">
                  <c:v>41.48</c:v>
                </c:pt>
                <c:pt idx="1">
                  <c:v>41.87</c:v>
                </c:pt>
                <c:pt idx="2">
                  <c:v>41.46</c:v>
                </c:pt>
                <c:pt idx="3">
                  <c:v>41.49</c:v>
                </c:pt>
                <c:pt idx="4">
                  <c:v>41.28</c:v>
                </c:pt>
                <c:pt idx="5">
                  <c:v>41.3</c:v>
                </c:pt>
                <c:pt idx="6">
                  <c:v>41.18</c:v>
                </c:pt>
                <c:pt idx="7">
                  <c:v>41.16</c:v>
                </c:pt>
                <c:pt idx="8">
                  <c:v>41.22</c:v>
                </c:pt>
                <c:pt idx="9">
                  <c:v>42.64</c:v>
                </c:pt>
                <c:pt idx="10">
                  <c:v>41.09</c:v>
                </c:pt>
                <c:pt idx="11">
                  <c:v>41.13</c:v>
                </c:pt>
                <c:pt idx="12">
                  <c:v>40.9</c:v>
                </c:pt>
                <c:pt idx="13">
                  <c:v>41.13</c:v>
                </c:pt>
                <c:pt idx="14">
                  <c:v>40.94</c:v>
                </c:pt>
                <c:pt idx="15">
                  <c:v>41.59</c:v>
                </c:pt>
                <c:pt idx="16">
                  <c:v>40.74</c:v>
                </c:pt>
                <c:pt idx="17">
                  <c:v>40.89</c:v>
                </c:pt>
                <c:pt idx="18">
                  <c:v>40.94</c:v>
                </c:pt>
                <c:pt idx="19">
                  <c:v>40.94</c:v>
                </c:pt>
                <c:pt idx="20">
                  <c:v>41.09</c:v>
                </c:pt>
                <c:pt idx="21">
                  <c:v>40.840000000000003</c:v>
                </c:pt>
                <c:pt idx="22">
                  <c:v>40.92</c:v>
                </c:pt>
                <c:pt idx="23">
                  <c:v>40.81</c:v>
                </c:pt>
                <c:pt idx="24">
                  <c:v>41.6</c:v>
                </c:pt>
                <c:pt idx="25">
                  <c:v>40.840000000000003</c:v>
                </c:pt>
                <c:pt idx="26">
                  <c:v>41.93</c:v>
                </c:pt>
                <c:pt idx="27">
                  <c:v>41.12</c:v>
                </c:pt>
                <c:pt idx="28">
                  <c:v>40.75</c:v>
                </c:pt>
                <c:pt idx="29">
                  <c:v>41.49</c:v>
                </c:pt>
                <c:pt idx="30">
                  <c:v>41.06</c:v>
                </c:pt>
                <c:pt idx="31">
                  <c:v>41.06</c:v>
                </c:pt>
                <c:pt idx="32">
                  <c:v>40.97</c:v>
                </c:pt>
                <c:pt idx="33">
                  <c:v>40.9</c:v>
                </c:pt>
                <c:pt idx="34">
                  <c:v>41.16</c:v>
                </c:pt>
                <c:pt idx="35">
                  <c:v>41.13</c:v>
                </c:pt>
                <c:pt idx="36">
                  <c:v>40.770000000000003</c:v>
                </c:pt>
                <c:pt idx="37">
                  <c:v>41.22</c:v>
                </c:pt>
                <c:pt idx="38">
                  <c:v>40.81</c:v>
                </c:pt>
                <c:pt idx="39">
                  <c:v>41.12</c:v>
                </c:pt>
                <c:pt idx="40">
                  <c:v>41.48</c:v>
                </c:pt>
                <c:pt idx="41">
                  <c:v>41.01</c:v>
                </c:pt>
                <c:pt idx="42">
                  <c:v>40.71</c:v>
                </c:pt>
                <c:pt idx="43">
                  <c:v>41.27</c:v>
                </c:pt>
                <c:pt idx="44">
                  <c:v>41.08</c:v>
                </c:pt>
                <c:pt idx="45">
                  <c:v>40.799999999999997</c:v>
                </c:pt>
                <c:pt idx="46">
                  <c:v>41.15</c:v>
                </c:pt>
                <c:pt idx="47">
                  <c:v>41.3</c:v>
                </c:pt>
                <c:pt idx="48">
                  <c:v>41.17</c:v>
                </c:pt>
                <c:pt idx="49">
                  <c:v>41.07</c:v>
                </c:pt>
                <c:pt idx="50">
                  <c:v>41</c:v>
                </c:pt>
                <c:pt idx="51">
                  <c:v>40.85</c:v>
                </c:pt>
                <c:pt idx="52">
                  <c:v>41.04</c:v>
                </c:pt>
                <c:pt idx="53">
                  <c:v>40.93</c:v>
                </c:pt>
                <c:pt idx="54">
                  <c:v>41.85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'Simon F1up'!$L$27</c:f>
              <c:strCache>
                <c:ptCount val="1"/>
                <c:pt idx="0">
                  <c:v>Ткаченко Кирилл</c:v>
                </c:pt>
              </c:strCache>
            </c:strRef>
          </c:tx>
          <c:marker>
            <c:symbol val="none"/>
          </c:marker>
          <c:cat>
            <c:numRef>
              <c:f>'Simon F1up'!$A$28:$A$89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'Simon F1up'!$L$28:$L$89</c:f>
              <c:numCache>
                <c:formatCode>0.00</c:formatCode>
                <c:ptCount val="62"/>
                <c:pt idx="0">
                  <c:v>41.16</c:v>
                </c:pt>
                <c:pt idx="1">
                  <c:v>41.36</c:v>
                </c:pt>
                <c:pt idx="2">
                  <c:v>40.909999999999997</c:v>
                </c:pt>
                <c:pt idx="3">
                  <c:v>41.07</c:v>
                </c:pt>
                <c:pt idx="4">
                  <c:v>40.840000000000003</c:v>
                </c:pt>
                <c:pt idx="5">
                  <c:v>40.880000000000003</c:v>
                </c:pt>
                <c:pt idx="6">
                  <c:v>40.98</c:v>
                </c:pt>
                <c:pt idx="7">
                  <c:v>40.83</c:v>
                </c:pt>
                <c:pt idx="8">
                  <c:v>40.869999999999997</c:v>
                </c:pt>
                <c:pt idx="9">
                  <c:v>41.06</c:v>
                </c:pt>
                <c:pt idx="10">
                  <c:v>40.68</c:v>
                </c:pt>
                <c:pt idx="11">
                  <c:v>40.93</c:v>
                </c:pt>
                <c:pt idx="12">
                  <c:v>40.69</c:v>
                </c:pt>
                <c:pt idx="13">
                  <c:v>40.99</c:v>
                </c:pt>
                <c:pt idx="14">
                  <c:v>41.11</c:v>
                </c:pt>
                <c:pt idx="15">
                  <c:v>41.01</c:v>
                </c:pt>
                <c:pt idx="16">
                  <c:v>40.93</c:v>
                </c:pt>
                <c:pt idx="17">
                  <c:v>40.92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'Simon F1up'!$M$27</c:f>
              <c:strCache>
                <c:ptCount val="1"/>
                <c:pt idx="0">
                  <c:v>Вильнев Артем</c:v>
                </c:pt>
              </c:strCache>
            </c:strRef>
          </c:tx>
          <c:marker>
            <c:symbol val="none"/>
          </c:marker>
          <c:cat>
            <c:numRef>
              <c:f>'Simon F1up'!$A$28:$A$89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'Simon F1up'!$M$28:$M$89</c:f>
              <c:numCache>
                <c:formatCode>0.00</c:formatCode>
                <c:ptCount val="62"/>
                <c:pt idx="0">
                  <c:v>42.44</c:v>
                </c:pt>
                <c:pt idx="1">
                  <c:v>42.05</c:v>
                </c:pt>
                <c:pt idx="2">
                  <c:v>40.97</c:v>
                </c:pt>
                <c:pt idx="3">
                  <c:v>41.45</c:v>
                </c:pt>
                <c:pt idx="4">
                  <c:v>42.27</c:v>
                </c:pt>
                <c:pt idx="5">
                  <c:v>41.17</c:v>
                </c:pt>
                <c:pt idx="6">
                  <c:v>40.92</c:v>
                </c:pt>
                <c:pt idx="7">
                  <c:v>41.06</c:v>
                </c:pt>
                <c:pt idx="8">
                  <c:v>40.89</c:v>
                </c:pt>
                <c:pt idx="9">
                  <c:v>41.16</c:v>
                </c:pt>
                <c:pt idx="10">
                  <c:v>40.97</c:v>
                </c:pt>
                <c:pt idx="11">
                  <c:v>40.98</c:v>
                </c:pt>
                <c:pt idx="12">
                  <c:v>40.909999999999997</c:v>
                </c:pt>
                <c:pt idx="13">
                  <c:v>41.12</c:v>
                </c:pt>
                <c:pt idx="14">
                  <c:v>40.99</c:v>
                </c:pt>
                <c:pt idx="15">
                  <c:v>40.99</c:v>
                </c:pt>
                <c:pt idx="16">
                  <c:v>40.86</c:v>
                </c:pt>
                <c:pt idx="17">
                  <c:v>41.06</c:v>
                </c:pt>
                <c:pt idx="18">
                  <c:v>40.909999999999997</c:v>
                </c:pt>
                <c:pt idx="19">
                  <c:v>40.96</c:v>
                </c:pt>
                <c:pt idx="20">
                  <c:v>40.909999999999997</c:v>
                </c:pt>
                <c:pt idx="21">
                  <c:v>41.22</c:v>
                </c:pt>
                <c:pt idx="22">
                  <c:v>41.04</c:v>
                </c:pt>
                <c:pt idx="23">
                  <c:v>41.08</c:v>
                </c:pt>
                <c:pt idx="24">
                  <c:v>41.03</c:v>
                </c:pt>
                <c:pt idx="25">
                  <c:v>41.01</c:v>
                </c:pt>
                <c:pt idx="26">
                  <c:v>41.07</c:v>
                </c:pt>
                <c:pt idx="27">
                  <c:v>42.64</c:v>
                </c:pt>
                <c:pt idx="28">
                  <c:v>41</c:v>
                </c:pt>
                <c:pt idx="29">
                  <c:v>40.880000000000003</c:v>
                </c:pt>
                <c:pt idx="30">
                  <c:v>41.03</c:v>
                </c:pt>
                <c:pt idx="31">
                  <c:v>40.840000000000003</c:v>
                </c:pt>
                <c:pt idx="32">
                  <c:v>41.25</c:v>
                </c:pt>
                <c:pt idx="33">
                  <c:v>41.54</c:v>
                </c:pt>
                <c:pt idx="34">
                  <c:v>40.86</c:v>
                </c:pt>
                <c:pt idx="35">
                  <c:v>40.909999999999997</c:v>
                </c:pt>
                <c:pt idx="36">
                  <c:v>41.26</c:v>
                </c:pt>
                <c:pt idx="37">
                  <c:v>40.840000000000003</c:v>
                </c:pt>
                <c:pt idx="38">
                  <c:v>40.880000000000003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801472"/>
        <c:axId val="177950080"/>
      </c:lineChart>
      <c:catAx>
        <c:axId val="17780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7950080"/>
        <c:crosses val="autoZero"/>
        <c:auto val="1"/>
        <c:lblAlgn val="ctr"/>
        <c:lblOffset val="100"/>
        <c:noMultiLvlLbl val="0"/>
      </c:catAx>
      <c:valAx>
        <c:axId val="177950080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780147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Flash!$B$26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Flash!$A$27:$A$94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Flash!$B$27:$B$94</c:f>
              <c:numCache>
                <c:formatCode>0.00</c:formatCode>
                <c:ptCount val="68"/>
                <c:pt idx="0">
                  <c:v>43.9</c:v>
                </c:pt>
                <c:pt idx="1">
                  <c:v>42.46</c:v>
                </c:pt>
                <c:pt idx="2">
                  <c:v>41.25</c:v>
                </c:pt>
                <c:pt idx="3">
                  <c:v>41.14</c:v>
                </c:pt>
                <c:pt idx="4">
                  <c:v>40.840000000000003</c:v>
                </c:pt>
                <c:pt idx="5">
                  <c:v>40.840000000000003</c:v>
                </c:pt>
                <c:pt idx="6">
                  <c:v>41.51</c:v>
                </c:pt>
                <c:pt idx="7">
                  <c:v>41</c:v>
                </c:pt>
                <c:pt idx="8">
                  <c:v>41.63</c:v>
                </c:pt>
                <c:pt idx="9">
                  <c:v>40.93</c:v>
                </c:pt>
                <c:pt idx="10">
                  <c:v>40.76</c:v>
                </c:pt>
                <c:pt idx="11">
                  <c:v>40.6</c:v>
                </c:pt>
                <c:pt idx="12">
                  <c:v>40.6</c:v>
                </c:pt>
                <c:pt idx="13">
                  <c:v>40.46</c:v>
                </c:pt>
                <c:pt idx="14">
                  <c:v>40.67</c:v>
                </c:pt>
                <c:pt idx="15">
                  <c:v>40.5</c:v>
                </c:pt>
                <c:pt idx="16">
                  <c:v>40.869999999999997</c:v>
                </c:pt>
                <c:pt idx="17">
                  <c:v>40.64</c:v>
                </c:pt>
                <c:pt idx="18">
                  <c:v>40.869999999999997</c:v>
                </c:pt>
                <c:pt idx="19">
                  <c:v>40.83</c:v>
                </c:pt>
                <c:pt idx="20">
                  <c:v>40.799999999999997</c:v>
                </c:pt>
                <c:pt idx="21">
                  <c:v>40.74</c:v>
                </c:pt>
                <c:pt idx="22">
                  <c:v>40.74</c:v>
                </c:pt>
                <c:pt idx="23">
                  <c:v>40.82</c:v>
                </c:pt>
                <c:pt idx="24">
                  <c:v>40.619999999999997</c:v>
                </c:pt>
                <c:pt idx="25">
                  <c:v>41.04</c:v>
                </c:pt>
                <c:pt idx="26">
                  <c:v>40.65</c:v>
                </c:pt>
                <c:pt idx="27">
                  <c:v>40.909999999999997</c:v>
                </c:pt>
                <c:pt idx="28">
                  <c:v>40.76</c:v>
                </c:pt>
                <c:pt idx="29">
                  <c:v>40.61</c:v>
                </c:pt>
                <c:pt idx="30">
                  <c:v>40.71</c:v>
                </c:pt>
                <c:pt idx="31">
                  <c:v>40.58</c:v>
                </c:pt>
                <c:pt idx="32">
                  <c:v>40.99</c:v>
                </c:pt>
                <c:pt idx="33">
                  <c:v>40.630000000000003</c:v>
                </c:pt>
                <c:pt idx="34">
                  <c:v>40.729999999999997</c:v>
                </c:pt>
                <c:pt idx="35">
                  <c:v>40.81</c:v>
                </c:pt>
                <c:pt idx="36">
                  <c:v>40.57</c:v>
                </c:pt>
                <c:pt idx="37">
                  <c:v>40.75</c:v>
                </c:pt>
                <c:pt idx="38">
                  <c:v>41.11</c:v>
                </c:pt>
                <c:pt idx="39">
                  <c:v>40.770000000000003</c:v>
                </c:pt>
                <c:pt idx="40">
                  <c:v>40.93</c:v>
                </c:pt>
                <c:pt idx="41">
                  <c:v>40.82</c:v>
                </c:pt>
                <c:pt idx="42">
                  <c:v>40.909999999999997</c:v>
                </c:pt>
                <c:pt idx="43">
                  <c:v>41.03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Flash!$C$26</c:f>
              <c:strCache>
                <c:ptCount val="1"/>
                <c:pt idx="0">
                  <c:v>Загорулько Ваня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Flash!$A$27:$A$94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Flash!$C$27:$C$94</c:f>
              <c:numCache>
                <c:formatCode>0.00</c:formatCode>
                <c:ptCount val="68"/>
                <c:pt idx="0">
                  <c:v>41.5</c:v>
                </c:pt>
                <c:pt idx="1">
                  <c:v>41.41</c:v>
                </c:pt>
                <c:pt idx="2">
                  <c:v>41.47</c:v>
                </c:pt>
                <c:pt idx="3">
                  <c:v>41.43</c:v>
                </c:pt>
                <c:pt idx="4">
                  <c:v>41.46</c:v>
                </c:pt>
                <c:pt idx="5">
                  <c:v>41.89</c:v>
                </c:pt>
                <c:pt idx="6">
                  <c:v>41.25</c:v>
                </c:pt>
                <c:pt idx="7">
                  <c:v>41.45</c:v>
                </c:pt>
                <c:pt idx="8">
                  <c:v>41.18</c:v>
                </c:pt>
                <c:pt idx="9">
                  <c:v>41.86</c:v>
                </c:pt>
                <c:pt idx="10">
                  <c:v>41.37</c:v>
                </c:pt>
                <c:pt idx="11">
                  <c:v>41.42</c:v>
                </c:pt>
                <c:pt idx="12">
                  <c:v>42.03</c:v>
                </c:pt>
                <c:pt idx="13">
                  <c:v>41.38</c:v>
                </c:pt>
                <c:pt idx="14">
                  <c:v>41.6</c:v>
                </c:pt>
                <c:pt idx="15">
                  <c:v>41.46</c:v>
                </c:pt>
                <c:pt idx="16">
                  <c:v>41.65</c:v>
                </c:pt>
                <c:pt idx="17">
                  <c:v>41.82</c:v>
                </c:pt>
                <c:pt idx="18">
                  <c:v>43.65</c:v>
                </c:pt>
                <c:pt idx="19">
                  <c:v>42.67</c:v>
                </c:pt>
                <c:pt idx="20">
                  <c:v>41.83</c:v>
                </c:pt>
                <c:pt idx="21">
                  <c:v>41.79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Flash!$D$26</c:f>
              <c:strCache>
                <c:ptCount val="1"/>
                <c:pt idx="0">
                  <c:v>Загорулько Ваня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Flash!$A$27:$A$94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Flash!$D$27:$D$94</c:f>
              <c:numCache>
                <c:formatCode>0.00</c:formatCode>
                <c:ptCount val="68"/>
                <c:pt idx="0">
                  <c:v>42.11</c:v>
                </c:pt>
                <c:pt idx="1">
                  <c:v>42.28</c:v>
                </c:pt>
                <c:pt idx="2">
                  <c:v>41.5</c:v>
                </c:pt>
                <c:pt idx="3">
                  <c:v>41.39</c:v>
                </c:pt>
                <c:pt idx="4">
                  <c:v>41.26</c:v>
                </c:pt>
                <c:pt idx="5">
                  <c:v>41.54</c:v>
                </c:pt>
                <c:pt idx="6">
                  <c:v>41.6</c:v>
                </c:pt>
                <c:pt idx="7">
                  <c:v>41.41</c:v>
                </c:pt>
                <c:pt idx="8">
                  <c:v>41.73</c:v>
                </c:pt>
                <c:pt idx="9">
                  <c:v>41.3</c:v>
                </c:pt>
                <c:pt idx="10">
                  <c:v>42.03</c:v>
                </c:pt>
                <c:pt idx="11">
                  <c:v>41.38</c:v>
                </c:pt>
                <c:pt idx="12">
                  <c:v>41.61</c:v>
                </c:pt>
                <c:pt idx="13">
                  <c:v>41.46</c:v>
                </c:pt>
                <c:pt idx="14">
                  <c:v>41.38</c:v>
                </c:pt>
                <c:pt idx="15">
                  <c:v>41.56</c:v>
                </c:pt>
                <c:pt idx="16">
                  <c:v>41.43</c:v>
                </c:pt>
                <c:pt idx="17">
                  <c:v>41.52</c:v>
                </c:pt>
                <c:pt idx="18">
                  <c:v>41.77</c:v>
                </c:pt>
                <c:pt idx="19">
                  <c:v>41.59</c:v>
                </c:pt>
                <c:pt idx="20">
                  <c:v>41.48</c:v>
                </c:pt>
                <c:pt idx="21">
                  <c:v>41.3</c:v>
                </c:pt>
                <c:pt idx="22">
                  <c:v>42.26</c:v>
                </c:pt>
                <c:pt idx="23">
                  <c:v>41.83</c:v>
                </c:pt>
                <c:pt idx="24">
                  <c:v>41.46</c:v>
                </c:pt>
                <c:pt idx="25">
                  <c:v>41.27</c:v>
                </c:pt>
                <c:pt idx="26">
                  <c:v>42.28</c:v>
                </c:pt>
                <c:pt idx="27">
                  <c:v>41.45</c:v>
                </c:pt>
                <c:pt idx="28">
                  <c:v>41.4</c:v>
                </c:pt>
                <c:pt idx="29">
                  <c:v>41.53</c:v>
                </c:pt>
                <c:pt idx="30">
                  <c:v>41.37</c:v>
                </c:pt>
                <c:pt idx="31">
                  <c:v>41.88</c:v>
                </c:pt>
                <c:pt idx="32">
                  <c:v>41.71</c:v>
                </c:pt>
                <c:pt idx="33">
                  <c:v>41.27</c:v>
                </c:pt>
                <c:pt idx="34">
                  <c:v>41.44</c:v>
                </c:pt>
                <c:pt idx="35">
                  <c:v>41.61</c:v>
                </c:pt>
                <c:pt idx="36">
                  <c:v>41.39</c:v>
                </c:pt>
                <c:pt idx="37">
                  <c:v>41.48</c:v>
                </c:pt>
                <c:pt idx="38">
                  <c:v>41.49</c:v>
                </c:pt>
                <c:pt idx="39">
                  <c:v>41.44</c:v>
                </c:pt>
                <c:pt idx="40">
                  <c:v>41.76</c:v>
                </c:pt>
                <c:pt idx="41">
                  <c:v>41.67</c:v>
                </c:pt>
                <c:pt idx="42">
                  <c:v>41.81</c:v>
                </c:pt>
                <c:pt idx="43">
                  <c:v>41.58</c:v>
                </c:pt>
                <c:pt idx="44">
                  <c:v>41.39</c:v>
                </c:pt>
                <c:pt idx="45">
                  <c:v>41.45</c:v>
                </c:pt>
                <c:pt idx="46">
                  <c:v>41.81</c:v>
                </c:pt>
                <c:pt idx="47">
                  <c:v>41.48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Flash!$E$26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Flash!$A$27:$A$94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Flash!$E$27:$E$94</c:f>
              <c:numCache>
                <c:formatCode>0.00</c:formatCode>
                <c:ptCount val="68"/>
                <c:pt idx="0">
                  <c:v>41.31</c:v>
                </c:pt>
                <c:pt idx="1">
                  <c:v>41.2</c:v>
                </c:pt>
                <c:pt idx="2">
                  <c:v>41.07</c:v>
                </c:pt>
                <c:pt idx="3">
                  <c:v>41.8</c:v>
                </c:pt>
                <c:pt idx="4">
                  <c:v>40.74</c:v>
                </c:pt>
                <c:pt idx="5">
                  <c:v>40.64</c:v>
                </c:pt>
                <c:pt idx="6">
                  <c:v>40.43</c:v>
                </c:pt>
                <c:pt idx="7">
                  <c:v>40.64</c:v>
                </c:pt>
                <c:pt idx="8">
                  <c:v>40.51</c:v>
                </c:pt>
                <c:pt idx="9">
                  <c:v>40.46</c:v>
                </c:pt>
                <c:pt idx="10">
                  <c:v>40.58</c:v>
                </c:pt>
                <c:pt idx="11">
                  <c:v>40.56</c:v>
                </c:pt>
                <c:pt idx="12">
                  <c:v>40.700000000000003</c:v>
                </c:pt>
                <c:pt idx="13">
                  <c:v>40.82</c:v>
                </c:pt>
                <c:pt idx="14">
                  <c:v>41.01</c:v>
                </c:pt>
                <c:pt idx="15">
                  <c:v>40.770000000000003</c:v>
                </c:pt>
                <c:pt idx="16">
                  <c:v>41.56</c:v>
                </c:pt>
                <c:pt idx="17">
                  <c:v>40.909999999999997</c:v>
                </c:pt>
                <c:pt idx="18">
                  <c:v>40.65</c:v>
                </c:pt>
                <c:pt idx="19">
                  <c:v>40.659999999999997</c:v>
                </c:pt>
                <c:pt idx="20">
                  <c:v>40.700000000000003</c:v>
                </c:pt>
                <c:pt idx="21">
                  <c:v>40.450000000000003</c:v>
                </c:pt>
                <c:pt idx="22">
                  <c:v>40.69</c:v>
                </c:pt>
                <c:pt idx="23">
                  <c:v>40.799999999999997</c:v>
                </c:pt>
                <c:pt idx="24">
                  <c:v>40.56</c:v>
                </c:pt>
                <c:pt idx="25">
                  <c:v>40.840000000000003</c:v>
                </c:pt>
                <c:pt idx="26">
                  <c:v>40.58</c:v>
                </c:pt>
                <c:pt idx="27">
                  <c:v>40.57</c:v>
                </c:pt>
                <c:pt idx="28">
                  <c:v>40.9</c:v>
                </c:pt>
                <c:pt idx="29">
                  <c:v>40.549999999999997</c:v>
                </c:pt>
                <c:pt idx="30">
                  <c:v>42.05</c:v>
                </c:pt>
                <c:pt idx="31">
                  <c:v>40.94</c:v>
                </c:pt>
                <c:pt idx="32">
                  <c:v>41.37</c:v>
                </c:pt>
                <c:pt idx="33">
                  <c:v>40.43</c:v>
                </c:pt>
                <c:pt idx="34">
                  <c:v>40.69</c:v>
                </c:pt>
                <c:pt idx="35">
                  <c:v>40.520000000000003</c:v>
                </c:pt>
                <c:pt idx="36">
                  <c:v>40.630000000000003</c:v>
                </c:pt>
                <c:pt idx="37">
                  <c:v>40.700000000000003</c:v>
                </c:pt>
                <c:pt idx="38">
                  <c:v>40.71</c:v>
                </c:pt>
                <c:pt idx="39">
                  <c:v>40.44</c:v>
                </c:pt>
                <c:pt idx="40">
                  <c:v>40.49</c:v>
                </c:pt>
                <c:pt idx="41">
                  <c:v>40.770000000000003</c:v>
                </c:pt>
                <c:pt idx="42">
                  <c:v>40.700000000000003</c:v>
                </c:pt>
                <c:pt idx="43">
                  <c:v>40.5</c:v>
                </c:pt>
                <c:pt idx="44">
                  <c:v>40.79</c:v>
                </c:pt>
                <c:pt idx="45">
                  <c:v>40.590000000000003</c:v>
                </c:pt>
                <c:pt idx="46">
                  <c:v>40.380000000000003</c:v>
                </c:pt>
                <c:pt idx="47">
                  <c:v>40.42</c:v>
                </c:pt>
                <c:pt idx="48">
                  <c:v>40.619999999999997</c:v>
                </c:pt>
                <c:pt idx="49">
                  <c:v>40.43</c:v>
                </c:pt>
                <c:pt idx="50">
                  <c:v>40.33</c:v>
                </c:pt>
                <c:pt idx="51">
                  <c:v>40.58</c:v>
                </c:pt>
                <c:pt idx="52">
                  <c:v>40.5</c:v>
                </c:pt>
                <c:pt idx="53">
                  <c:v>40.520000000000003</c:v>
                </c:pt>
                <c:pt idx="54">
                  <c:v>40.61</c:v>
                </c:pt>
                <c:pt idx="55">
                  <c:v>40.99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Flash!$F$26</c:f>
              <c:strCache>
                <c:ptCount val="1"/>
                <c:pt idx="0">
                  <c:v>Загорулько Ваня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Flash!$A$27:$A$94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Flash!$F$27:$F$94</c:f>
              <c:numCache>
                <c:formatCode>0.00</c:formatCode>
                <c:ptCount val="68"/>
                <c:pt idx="0">
                  <c:v>42.15</c:v>
                </c:pt>
                <c:pt idx="1">
                  <c:v>42.3</c:v>
                </c:pt>
                <c:pt idx="2">
                  <c:v>41.75</c:v>
                </c:pt>
                <c:pt idx="3">
                  <c:v>41.87</c:v>
                </c:pt>
                <c:pt idx="4">
                  <c:v>41.93</c:v>
                </c:pt>
                <c:pt idx="5">
                  <c:v>41.72</c:v>
                </c:pt>
                <c:pt idx="6">
                  <c:v>41.86</c:v>
                </c:pt>
                <c:pt idx="7">
                  <c:v>41.88</c:v>
                </c:pt>
                <c:pt idx="8">
                  <c:v>41.69</c:v>
                </c:pt>
                <c:pt idx="9">
                  <c:v>41.88</c:v>
                </c:pt>
                <c:pt idx="10">
                  <c:v>41.88</c:v>
                </c:pt>
                <c:pt idx="11">
                  <c:v>42.4</c:v>
                </c:pt>
                <c:pt idx="12">
                  <c:v>41.92</c:v>
                </c:pt>
                <c:pt idx="13">
                  <c:v>42.07</c:v>
                </c:pt>
                <c:pt idx="14">
                  <c:v>42</c:v>
                </c:pt>
                <c:pt idx="15">
                  <c:v>42.19</c:v>
                </c:pt>
                <c:pt idx="16">
                  <c:v>41.94</c:v>
                </c:pt>
                <c:pt idx="17">
                  <c:v>41.55</c:v>
                </c:pt>
                <c:pt idx="18">
                  <c:v>41.87</c:v>
                </c:pt>
                <c:pt idx="19">
                  <c:v>42.05</c:v>
                </c:pt>
                <c:pt idx="20">
                  <c:v>41.73</c:v>
                </c:pt>
                <c:pt idx="21">
                  <c:v>42.06</c:v>
                </c:pt>
                <c:pt idx="22">
                  <c:v>41.62</c:v>
                </c:pt>
                <c:pt idx="23">
                  <c:v>41.8</c:v>
                </c:pt>
                <c:pt idx="24">
                  <c:v>41.79</c:v>
                </c:pt>
                <c:pt idx="25">
                  <c:v>42.35</c:v>
                </c:pt>
                <c:pt idx="26">
                  <c:v>42.68</c:v>
                </c:pt>
                <c:pt idx="27">
                  <c:v>41.71</c:v>
                </c:pt>
                <c:pt idx="28">
                  <c:v>41.6</c:v>
                </c:pt>
                <c:pt idx="29">
                  <c:v>43.14</c:v>
                </c:pt>
                <c:pt idx="30">
                  <c:v>41.77</c:v>
                </c:pt>
                <c:pt idx="31">
                  <c:v>41.79</c:v>
                </c:pt>
                <c:pt idx="32">
                  <c:v>41.67</c:v>
                </c:pt>
                <c:pt idx="33">
                  <c:v>41.98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Flash!$G$26</c:f>
              <c:strCache>
                <c:ptCount val="1"/>
                <c:pt idx="0">
                  <c:v>Загорулько Ваня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Flash!$A$27:$A$94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Flash!$G$27:$G$94</c:f>
              <c:numCache>
                <c:formatCode>0.00</c:formatCode>
                <c:ptCount val="68"/>
                <c:pt idx="0">
                  <c:v>41.7</c:v>
                </c:pt>
                <c:pt idx="1">
                  <c:v>41.48</c:v>
                </c:pt>
                <c:pt idx="2">
                  <c:v>41.53</c:v>
                </c:pt>
                <c:pt idx="3">
                  <c:v>41.25</c:v>
                </c:pt>
                <c:pt idx="4">
                  <c:v>41.54</c:v>
                </c:pt>
                <c:pt idx="5">
                  <c:v>42.33</c:v>
                </c:pt>
                <c:pt idx="6">
                  <c:v>41.48</c:v>
                </c:pt>
                <c:pt idx="7">
                  <c:v>41.34</c:v>
                </c:pt>
                <c:pt idx="8">
                  <c:v>41.41</c:v>
                </c:pt>
                <c:pt idx="9">
                  <c:v>41.44</c:v>
                </c:pt>
                <c:pt idx="10">
                  <c:v>41.17</c:v>
                </c:pt>
                <c:pt idx="11">
                  <c:v>41.39</c:v>
                </c:pt>
                <c:pt idx="12">
                  <c:v>41.44</c:v>
                </c:pt>
                <c:pt idx="13">
                  <c:v>41.34</c:v>
                </c:pt>
                <c:pt idx="14">
                  <c:v>41.34</c:v>
                </c:pt>
                <c:pt idx="15">
                  <c:v>41.53</c:v>
                </c:pt>
                <c:pt idx="16">
                  <c:v>41.73</c:v>
                </c:pt>
                <c:pt idx="17">
                  <c:v>41.53</c:v>
                </c:pt>
                <c:pt idx="18">
                  <c:v>41.58</c:v>
                </c:pt>
                <c:pt idx="19">
                  <c:v>42.6</c:v>
                </c:pt>
                <c:pt idx="20">
                  <c:v>41.65</c:v>
                </c:pt>
                <c:pt idx="21">
                  <c:v>41.12</c:v>
                </c:pt>
                <c:pt idx="22">
                  <c:v>41.29</c:v>
                </c:pt>
                <c:pt idx="23">
                  <c:v>41.56</c:v>
                </c:pt>
                <c:pt idx="24">
                  <c:v>41.21</c:v>
                </c:pt>
                <c:pt idx="25">
                  <c:v>41.35</c:v>
                </c:pt>
                <c:pt idx="26">
                  <c:v>41.7</c:v>
                </c:pt>
                <c:pt idx="27">
                  <c:v>41.26</c:v>
                </c:pt>
                <c:pt idx="28">
                  <c:v>42.27</c:v>
                </c:pt>
                <c:pt idx="29">
                  <c:v>41.36</c:v>
                </c:pt>
                <c:pt idx="30">
                  <c:v>41.21</c:v>
                </c:pt>
                <c:pt idx="31">
                  <c:v>41.33</c:v>
                </c:pt>
                <c:pt idx="32">
                  <c:v>41.46</c:v>
                </c:pt>
                <c:pt idx="33">
                  <c:v>41.31</c:v>
                </c:pt>
                <c:pt idx="34">
                  <c:v>41.16</c:v>
                </c:pt>
                <c:pt idx="35">
                  <c:v>41.33</c:v>
                </c:pt>
                <c:pt idx="36">
                  <c:v>42.04</c:v>
                </c:pt>
                <c:pt idx="37">
                  <c:v>41.55</c:v>
                </c:pt>
                <c:pt idx="38">
                  <c:v>41.23</c:v>
                </c:pt>
                <c:pt idx="39">
                  <c:v>41.27</c:v>
                </c:pt>
                <c:pt idx="40">
                  <c:v>41.32</c:v>
                </c:pt>
                <c:pt idx="41">
                  <c:v>41.66</c:v>
                </c:pt>
                <c:pt idx="42">
                  <c:v>41.21</c:v>
                </c:pt>
                <c:pt idx="43">
                  <c:v>42.28</c:v>
                </c:pt>
                <c:pt idx="44">
                  <c:v>41.37</c:v>
                </c:pt>
                <c:pt idx="45">
                  <c:v>41.36</c:v>
                </c:pt>
                <c:pt idx="46">
                  <c:v>41.42</c:v>
                </c:pt>
                <c:pt idx="47">
                  <c:v>41.3</c:v>
                </c:pt>
                <c:pt idx="48">
                  <c:v>41.47</c:v>
                </c:pt>
                <c:pt idx="49">
                  <c:v>41.37</c:v>
                </c:pt>
                <c:pt idx="50">
                  <c:v>41.42</c:v>
                </c:pt>
                <c:pt idx="51">
                  <c:v>41.52</c:v>
                </c:pt>
                <c:pt idx="52">
                  <c:v>41.34</c:v>
                </c:pt>
                <c:pt idx="53">
                  <c:v>41.33</c:v>
                </c:pt>
                <c:pt idx="54">
                  <c:v>41.2</c:v>
                </c:pt>
                <c:pt idx="55">
                  <c:v>41.31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Flash!$H$26</c:f>
              <c:strCache>
                <c:ptCount val="1"/>
                <c:pt idx="0">
                  <c:v>Бахмацкий Олег</c:v>
                </c:pt>
              </c:strCache>
            </c:strRef>
          </c:tx>
          <c:marker>
            <c:symbol val="none"/>
          </c:marker>
          <c:cat>
            <c:numRef>
              <c:f>Flash!$A$27:$A$94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Flash!$H$27:$H$94</c:f>
              <c:numCache>
                <c:formatCode>0.00</c:formatCode>
                <c:ptCount val="68"/>
                <c:pt idx="0">
                  <c:v>41.27</c:v>
                </c:pt>
                <c:pt idx="1">
                  <c:v>41.2</c:v>
                </c:pt>
                <c:pt idx="2">
                  <c:v>41.19</c:v>
                </c:pt>
                <c:pt idx="3">
                  <c:v>40.94</c:v>
                </c:pt>
                <c:pt idx="4">
                  <c:v>41.05</c:v>
                </c:pt>
                <c:pt idx="5">
                  <c:v>40.840000000000003</c:v>
                </c:pt>
                <c:pt idx="6">
                  <c:v>40.83</c:v>
                </c:pt>
                <c:pt idx="7">
                  <c:v>40.79</c:v>
                </c:pt>
                <c:pt idx="8">
                  <c:v>40.58</c:v>
                </c:pt>
                <c:pt idx="9">
                  <c:v>41.01</c:v>
                </c:pt>
                <c:pt idx="10">
                  <c:v>40.92</c:v>
                </c:pt>
                <c:pt idx="11">
                  <c:v>40.880000000000003</c:v>
                </c:pt>
                <c:pt idx="12">
                  <c:v>40.76</c:v>
                </c:pt>
                <c:pt idx="13">
                  <c:v>40.92</c:v>
                </c:pt>
                <c:pt idx="14">
                  <c:v>40.6</c:v>
                </c:pt>
                <c:pt idx="15">
                  <c:v>40.75</c:v>
                </c:pt>
                <c:pt idx="16">
                  <c:v>40.659999999999997</c:v>
                </c:pt>
                <c:pt idx="17">
                  <c:v>40.56</c:v>
                </c:pt>
                <c:pt idx="18">
                  <c:v>40.68</c:v>
                </c:pt>
                <c:pt idx="19">
                  <c:v>41.42</c:v>
                </c:pt>
                <c:pt idx="20">
                  <c:v>40.99</c:v>
                </c:pt>
                <c:pt idx="21">
                  <c:v>40.65</c:v>
                </c:pt>
                <c:pt idx="22">
                  <c:v>40.86</c:v>
                </c:pt>
                <c:pt idx="23">
                  <c:v>40.81</c:v>
                </c:pt>
                <c:pt idx="24">
                  <c:v>40.65</c:v>
                </c:pt>
                <c:pt idx="25">
                  <c:v>40.67</c:v>
                </c:pt>
                <c:pt idx="26">
                  <c:v>40.89</c:v>
                </c:pt>
                <c:pt idx="27">
                  <c:v>40.659999999999997</c:v>
                </c:pt>
                <c:pt idx="28">
                  <c:v>40.56</c:v>
                </c:pt>
                <c:pt idx="29">
                  <c:v>40.58</c:v>
                </c:pt>
                <c:pt idx="30">
                  <c:v>40.65</c:v>
                </c:pt>
                <c:pt idx="31">
                  <c:v>40.78</c:v>
                </c:pt>
                <c:pt idx="32">
                  <c:v>40.57</c:v>
                </c:pt>
                <c:pt idx="33">
                  <c:v>40.49</c:v>
                </c:pt>
                <c:pt idx="34">
                  <c:v>40.6</c:v>
                </c:pt>
                <c:pt idx="35">
                  <c:v>40.57</c:v>
                </c:pt>
                <c:pt idx="36">
                  <c:v>40.590000000000003</c:v>
                </c:pt>
                <c:pt idx="37">
                  <c:v>40.54</c:v>
                </c:pt>
                <c:pt idx="38">
                  <c:v>40.5</c:v>
                </c:pt>
                <c:pt idx="39">
                  <c:v>40.53</c:v>
                </c:pt>
                <c:pt idx="40">
                  <c:v>40.58</c:v>
                </c:pt>
                <c:pt idx="41">
                  <c:v>40.69</c:v>
                </c:pt>
                <c:pt idx="42">
                  <c:v>40.85</c:v>
                </c:pt>
                <c:pt idx="43">
                  <c:v>40.71</c:v>
                </c:pt>
                <c:pt idx="44">
                  <c:v>40.67</c:v>
                </c:pt>
                <c:pt idx="45">
                  <c:v>40.6</c:v>
                </c:pt>
                <c:pt idx="46">
                  <c:v>40.840000000000003</c:v>
                </c:pt>
                <c:pt idx="47">
                  <c:v>40.72</c:v>
                </c:pt>
                <c:pt idx="48">
                  <c:v>40.57</c:v>
                </c:pt>
                <c:pt idx="49">
                  <c:v>40.76</c:v>
                </c:pt>
                <c:pt idx="50">
                  <c:v>40.44</c:v>
                </c:pt>
                <c:pt idx="51">
                  <c:v>40.96</c:v>
                </c:pt>
                <c:pt idx="52">
                  <c:v>40.590000000000003</c:v>
                </c:pt>
                <c:pt idx="53">
                  <c:v>40.67</c:v>
                </c:pt>
                <c:pt idx="54">
                  <c:v>40.68</c:v>
                </c:pt>
                <c:pt idx="55">
                  <c:v>40.54</c:v>
                </c:pt>
                <c:pt idx="56">
                  <c:v>40.71</c:v>
                </c:pt>
                <c:pt idx="57">
                  <c:v>40.71</c:v>
                </c:pt>
                <c:pt idx="58">
                  <c:v>40.6</c:v>
                </c:pt>
                <c:pt idx="59">
                  <c:v>40.78</c:v>
                </c:pt>
                <c:pt idx="60">
                  <c:v>40.659999999999997</c:v>
                </c:pt>
                <c:pt idx="61" formatCode="General">
                  <c:v>40.94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Flash!$I$26</c:f>
              <c:strCache>
                <c:ptCount val="1"/>
                <c:pt idx="0">
                  <c:v>Бахмацкий Олег</c:v>
                </c:pt>
              </c:strCache>
            </c:strRef>
          </c:tx>
          <c:marker>
            <c:symbol val="none"/>
          </c:marker>
          <c:cat>
            <c:numRef>
              <c:f>Flash!$A$27:$A$94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Flash!$I$27:$I$94</c:f>
              <c:numCache>
                <c:formatCode>0.00</c:formatCode>
                <c:ptCount val="68"/>
                <c:pt idx="0">
                  <c:v>41.48</c:v>
                </c:pt>
                <c:pt idx="1">
                  <c:v>41.03</c:v>
                </c:pt>
                <c:pt idx="2">
                  <c:v>40.97</c:v>
                </c:pt>
                <c:pt idx="3">
                  <c:v>40.92</c:v>
                </c:pt>
                <c:pt idx="4">
                  <c:v>40.97</c:v>
                </c:pt>
                <c:pt idx="5">
                  <c:v>40.869999999999997</c:v>
                </c:pt>
                <c:pt idx="6">
                  <c:v>40.799999999999997</c:v>
                </c:pt>
                <c:pt idx="7">
                  <c:v>40.83</c:v>
                </c:pt>
                <c:pt idx="8">
                  <c:v>40.83</c:v>
                </c:pt>
                <c:pt idx="9">
                  <c:v>40.659999999999997</c:v>
                </c:pt>
                <c:pt idx="10">
                  <c:v>41.18</c:v>
                </c:pt>
                <c:pt idx="11">
                  <c:v>40.71</c:v>
                </c:pt>
                <c:pt idx="12">
                  <c:v>40.729999999999997</c:v>
                </c:pt>
                <c:pt idx="13">
                  <c:v>40.840000000000003</c:v>
                </c:pt>
                <c:pt idx="14">
                  <c:v>40.659999999999997</c:v>
                </c:pt>
                <c:pt idx="15">
                  <c:v>40.68</c:v>
                </c:pt>
                <c:pt idx="16">
                  <c:v>40.729999999999997</c:v>
                </c:pt>
                <c:pt idx="17">
                  <c:v>40.799999999999997</c:v>
                </c:pt>
                <c:pt idx="18">
                  <c:v>41.05</c:v>
                </c:pt>
                <c:pt idx="19">
                  <c:v>40.880000000000003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Flash!$J$26</c:f>
              <c:strCache>
                <c:ptCount val="1"/>
                <c:pt idx="0">
                  <c:v>Загорулько Ваня</c:v>
                </c:pt>
              </c:strCache>
            </c:strRef>
          </c:tx>
          <c:marker>
            <c:symbol val="none"/>
          </c:marker>
          <c:cat>
            <c:numRef>
              <c:f>Flash!$A$27:$A$94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Flash!$J$27:$J$94</c:f>
              <c:numCache>
                <c:formatCode>0.00</c:formatCode>
                <c:ptCount val="68"/>
                <c:pt idx="0">
                  <c:v>41.81</c:v>
                </c:pt>
                <c:pt idx="1">
                  <c:v>42.38</c:v>
                </c:pt>
                <c:pt idx="2">
                  <c:v>41.64</c:v>
                </c:pt>
                <c:pt idx="3">
                  <c:v>41.72</c:v>
                </c:pt>
                <c:pt idx="4">
                  <c:v>41.4</c:v>
                </c:pt>
                <c:pt idx="5">
                  <c:v>41.45</c:v>
                </c:pt>
                <c:pt idx="6">
                  <c:v>41.3</c:v>
                </c:pt>
                <c:pt idx="7">
                  <c:v>41.67</c:v>
                </c:pt>
                <c:pt idx="8">
                  <c:v>41.31</c:v>
                </c:pt>
                <c:pt idx="9">
                  <c:v>41.32</c:v>
                </c:pt>
                <c:pt idx="10">
                  <c:v>41.41</c:v>
                </c:pt>
                <c:pt idx="11">
                  <c:v>41.56</c:v>
                </c:pt>
                <c:pt idx="12">
                  <c:v>41.62</c:v>
                </c:pt>
                <c:pt idx="13">
                  <c:v>41.38</c:v>
                </c:pt>
                <c:pt idx="14">
                  <c:v>41.56</c:v>
                </c:pt>
                <c:pt idx="15">
                  <c:v>41.17</c:v>
                </c:pt>
                <c:pt idx="16">
                  <c:v>41.3</c:v>
                </c:pt>
                <c:pt idx="17">
                  <c:v>41.92</c:v>
                </c:pt>
                <c:pt idx="18">
                  <c:v>41.48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Flash!$K$26</c:f>
              <c:strCache>
                <c:ptCount val="1"/>
                <c:pt idx="0">
                  <c:v>Загорулько Ваня</c:v>
                </c:pt>
              </c:strCache>
            </c:strRef>
          </c:tx>
          <c:marker>
            <c:symbol val="none"/>
          </c:marker>
          <c:cat>
            <c:numRef>
              <c:f>Flash!$A$27:$A$94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Flash!$K$27:$K$94</c:f>
              <c:numCache>
                <c:formatCode>0.00</c:formatCode>
                <c:ptCount val="68"/>
                <c:pt idx="0">
                  <c:v>41.7</c:v>
                </c:pt>
                <c:pt idx="1">
                  <c:v>41.61</c:v>
                </c:pt>
                <c:pt idx="2">
                  <c:v>41.92</c:v>
                </c:pt>
                <c:pt idx="3">
                  <c:v>41.63</c:v>
                </c:pt>
                <c:pt idx="4">
                  <c:v>41.41</c:v>
                </c:pt>
                <c:pt idx="5">
                  <c:v>41.38</c:v>
                </c:pt>
                <c:pt idx="6">
                  <c:v>41.72</c:v>
                </c:pt>
                <c:pt idx="7">
                  <c:v>42.23</c:v>
                </c:pt>
                <c:pt idx="8">
                  <c:v>41.46</c:v>
                </c:pt>
                <c:pt idx="9">
                  <c:v>41.3</c:v>
                </c:pt>
                <c:pt idx="10">
                  <c:v>41.26</c:v>
                </c:pt>
                <c:pt idx="11">
                  <c:v>42.1</c:v>
                </c:pt>
                <c:pt idx="12">
                  <c:v>41.68</c:v>
                </c:pt>
                <c:pt idx="13">
                  <c:v>41.62</c:v>
                </c:pt>
                <c:pt idx="14">
                  <c:v>41.98</c:v>
                </c:pt>
                <c:pt idx="15">
                  <c:v>41.53</c:v>
                </c:pt>
                <c:pt idx="16">
                  <c:v>41.48</c:v>
                </c:pt>
                <c:pt idx="17">
                  <c:v>41.31</c:v>
                </c:pt>
                <c:pt idx="18">
                  <c:v>41.31</c:v>
                </c:pt>
                <c:pt idx="19">
                  <c:v>41.36</c:v>
                </c:pt>
                <c:pt idx="20">
                  <c:v>41.54</c:v>
                </c:pt>
                <c:pt idx="21">
                  <c:v>41.69</c:v>
                </c:pt>
                <c:pt idx="22">
                  <c:v>42.13</c:v>
                </c:pt>
                <c:pt idx="23">
                  <c:v>41.42</c:v>
                </c:pt>
                <c:pt idx="24">
                  <c:v>41.44</c:v>
                </c:pt>
                <c:pt idx="25">
                  <c:v>42.25</c:v>
                </c:pt>
                <c:pt idx="26">
                  <c:v>41.28</c:v>
                </c:pt>
                <c:pt idx="27">
                  <c:v>41.34</c:v>
                </c:pt>
                <c:pt idx="28">
                  <c:v>41.5</c:v>
                </c:pt>
                <c:pt idx="29">
                  <c:v>41.28</c:v>
                </c:pt>
                <c:pt idx="30">
                  <c:v>41.65</c:v>
                </c:pt>
                <c:pt idx="31">
                  <c:v>41.4</c:v>
                </c:pt>
                <c:pt idx="32">
                  <c:v>41.82</c:v>
                </c:pt>
                <c:pt idx="33">
                  <c:v>41.59</c:v>
                </c:pt>
                <c:pt idx="34">
                  <c:v>41.44</c:v>
                </c:pt>
                <c:pt idx="35">
                  <c:v>43.72</c:v>
                </c:pt>
                <c:pt idx="36">
                  <c:v>41.48</c:v>
                </c:pt>
                <c:pt idx="37">
                  <c:v>41.47</c:v>
                </c:pt>
                <c:pt idx="38">
                  <c:v>41.54</c:v>
                </c:pt>
                <c:pt idx="39">
                  <c:v>41.69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Flash!$L$26</c:f>
              <c:strCache>
                <c:ptCount val="1"/>
                <c:pt idx="0">
                  <c:v>Бахмацкий Олег</c:v>
                </c:pt>
              </c:strCache>
            </c:strRef>
          </c:tx>
          <c:marker>
            <c:symbol val="none"/>
          </c:marker>
          <c:cat>
            <c:numRef>
              <c:f>Flash!$A$27:$A$94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Flash!$L$27:$L$94</c:f>
              <c:numCache>
                <c:formatCode>0.00</c:formatCode>
                <c:ptCount val="68"/>
                <c:pt idx="0">
                  <c:v>41.76</c:v>
                </c:pt>
                <c:pt idx="1">
                  <c:v>41.18</c:v>
                </c:pt>
                <c:pt idx="2">
                  <c:v>41.04</c:v>
                </c:pt>
                <c:pt idx="3">
                  <c:v>41.96</c:v>
                </c:pt>
                <c:pt idx="4">
                  <c:v>41.08</c:v>
                </c:pt>
                <c:pt idx="5">
                  <c:v>41</c:v>
                </c:pt>
                <c:pt idx="6">
                  <c:v>40.97</c:v>
                </c:pt>
                <c:pt idx="7">
                  <c:v>41.07</c:v>
                </c:pt>
                <c:pt idx="8">
                  <c:v>41.05</c:v>
                </c:pt>
                <c:pt idx="9">
                  <c:v>41.35</c:v>
                </c:pt>
                <c:pt idx="10">
                  <c:v>41.3</c:v>
                </c:pt>
                <c:pt idx="11">
                  <c:v>40.86</c:v>
                </c:pt>
                <c:pt idx="12">
                  <c:v>40.85</c:v>
                </c:pt>
                <c:pt idx="13">
                  <c:v>40.82</c:v>
                </c:pt>
                <c:pt idx="14">
                  <c:v>40.729999999999997</c:v>
                </c:pt>
                <c:pt idx="15">
                  <c:v>40.89</c:v>
                </c:pt>
                <c:pt idx="16">
                  <c:v>40.81</c:v>
                </c:pt>
                <c:pt idx="17">
                  <c:v>40.71</c:v>
                </c:pt>
                <c:pt idx="18">
                  <c:v>41.24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Flash!$M$26</c:f>
              <c:strCache>
                <c:ptCount val="1"/>
                <c:pt idx="0">
                  <c:v>Бахмацкий Олег</c:v>
                </c:pt>
              </c:strCache>
            </c:strRef>
          </c:tx>
          <c:marker>
            <c:symbol val="none"/>
          </c:marker>
          <c:cat>
            <c:numRef>
              <c:f>Flash!$A$27:$A$94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Flash!$M$27:$M$94</c:f>
              <c:numCache>
                <c:formatCode>0.00</c:formatCode>
                <c:ptCount val="68"/>
                <c:pt idx="0">
                  <c:v>41.54</c:v>
                </c:pt>
                <c:pt idx="1">
                  <c:v>41.31</c:v>
                </c:pt>
                <c:pt idx="2">
                  <c:v>41.37</c:v>
                </c:pt>
                <c:pt idx="3">
                  <c:v>40.94</c:v>
                </c:pt>
                <c:pt idx="4">
                  <c:v>40.9</c:v>
                </c:pt>
                <c:pt idx="5">
                  <c:v>40.85</c:v>
                </c:pt>
                <c:pt idx="6">
                  <c:v>40.869999999999997</c:v>
                </c:pt>
                <c:pt idx="7">
                  <c:v>40.700000000000003</c:v>
                </c:pt>
                <c:pt idx="8">
                  <c:v>40.99</c:v>
                </c:pt>
                <c:pt idx="9">
                  <c:v>40.93</c:v>
                </c:pt>
                <c:pt idx="10">
                  <c:v>40.85</c:v>
                </c:pt>
                <c:pt idx="11">
                  <c:v>41.07</c:v>
                </c:pt>
                <c:pt idx="12">
                  <c:v>41.05</c:v>
                </c:pt>
                <c:pt idx="13">
                  <c:v>40.89</c:v>
                </c:pt>
                <c:pt idx="14">
                  <c:v>41.31</c:v>
                </c:pt>
                <c:pt idx="15">
                  <c:v>40.799999999999997</c:v>
                </c:pt>
                <c:pt idx="16">
                  <c:v>40.92</c:v>
                </c:pt>
                <c:pt idx="17">
                  <c:v>41.34</c:v>
                </c:pt>
                <c:pt idx="18">
                  <c:v>40.83</c:v>
                </c:pt>
                <c:pt idx="19">
                  <c:v>41.23</c:v>
                </c:pt>
                <c:pt idx="20">
                  <c:v>40.67</c:v>
                </c:pt>
                <c:pt idx="21">
                  <c:v>41.18</c:v>
                </c:pt>
                <c:pt idx="22">
                  <c:v>41.7</c:v>
                </c:pt>
                <c:pt idx="23">
                  <c:v>41.34</c:v>
                </c:pt>
                <c:pt idx="24">
                  <c:v>41.16</c:v>
                </c:pt>
                <c:pt idx="25">
                  <c:v>40.869999999999997</c:v>
                </c:pt>
                <c:pt idx="26">
                  <c:v>41.07</c:v>
                </c:pt>
                <c:pt idx="27">
                  <c:v>41.13</c:v>
                </c:pt>
                <c:pt idx="28">
                  <c:v>40.86</c:v>
                </c:pt>
                <c:pt idx="29">
                  <c:v>41.1</c:v>
                </c:pt>
                <c:pt idx="30">
                  <c:v>40.700000000000003</c:v>
                </c:pt>
                <c:pt idx="31">
                  <c:v>40.99</c:v>
                </c:pt>
                <c:pt idx="32">
                  <c:v>40.81</c:v>
                </c:pt>
                <c:pt idx="33">
                  <c:v>40.619999999999997</c:v>
                </c:pt>
                <c:pt idx="34">
                  <c:v>40.869999999999997</c:v>
                </c:pt>
                <c:pt idx="35">
                  <c:v>40.869999999999997</c:v>
                </c:pt>
                <c:pt idx="36">
                  <c:v>40.950000000000003</c:v>
                </c:pt>
                <c:pt idx="37">
                  <c:v>40.69</c:v>
                </c:pt>
                <c:pt idx="38">
                  <c:v>40.880000000000003</c:v>
                </c:pt>
                <c:pt idx="39">
                  <c:v>40.68</c:v>
                </c:pt>
                <c:pt idx="40">
                  <c:v>40.659999999999997</c:v>
                </c:pt>
                <c:pt idx="41">
                  <c:v>41.31</c:v>
                </c:pt>
                <c:pt idx="42">
                  <c:v>41.12</c:v>
                </c:pt>
                <c:pt idx="43">
                  <c:v>40.94</c:v>
                </c:pt>
                <c:pt idx="44">
                  <c:v>40.97</c:v>
                </c:pt>
                <c:pt idx="45">
                  <c:v>41.04</c:v>
                </c:pt>
                <c:pt idx="46">
                  <c:v>41</c:v>
                </c:pt>
                <c:pt idx="47">
                  <c:v>41.07</c:v>
                </c:pt>
                <c:pt idx="48">
                  <c:v>41.27</c:v>
                </c:pt>
                <c:pt idx="49">
                  <c:v>40.98</c:v>
                </c:pt>
                <c:pt idx="50">
                  <c:v>40.98</c:v>
                </c:pt>
                <c:pt idx="51">
                  <c:v>40.950000000000003</c:v>
                </c:pt>
                <c:pt idx="52">
                  <c:v>40.9</c:v>
                </c:pt>
                <c:pt idx="53">
                  <c:v>40.97</c:v>
                </c:pt>
                <c:pt idx="54">
                  <c:v>41.09</c:v>
                </c:pt>
                <c:pt idx="55">
                  <c:v>41.07</c:v>
                </c:pt>
                <c:pt idx="56">
                  <c:v>41.08</c:v>
                </c:pt>
                <c:pt idx="57">
                  <c:v>41.36</c:v>
                </c:pt>
                <c:pt idx="58">
                  <c:v>41.24</c:v>
                </c:pt>
                <c:pt idx="59">
                  <c:v>41.1</c:v>
                </c:pt>
                <c:pt idx="60">
                  <c:v>41.33</c:v>
                </c:pt>
                <c:pt idx="61" formatCode="General">
                  <c:v>41.24</c:v>
                </c:pt>
                <c:pt idx="62" formatCode="General">
                  <c:v>41.68</c:v>
                </c:pt>
                <c:pt idx="63" formatCode="General">
                  <c:v>41.35</c:v>
                </c:pt>
                <c:pt idx="64" formatCode="General">
                  <c:v>41.58</c:v>
                </c:pt>
                <c:pt idx="65" formatCode="General">
                  <c:v>41.49</c:v>
                </c:pt>
                <c:pt idx="66" formatCode="General">
                  <c:v>41.32</c:v>
                </c:pt>
                <c:pt idx="67" formatCode="General">
                  <c:v>41.36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4296192"/>
        <c:axId val="184298112"/>
      </c:lineChart>
      <c:catAx>
        <c:axId val="184296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4298112"/>
        <c:crosses val="autoZero"/>
        <c:auto val="1"/>
        <c:lblAlgn val="ctr"/>
        <c:lblOffset val="100"/>
        <c:noMultiLvlLbl val="0"/>
      </c:catAx>
      <c:valAx>
        <c:axId val="184298112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42961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11000</xdr:colOff>
      <xdr:row>6</xdr:row>
      <xdr:rowOff>91166</xdr:rowOff>
    </xdr:from>
    <xdr:to>
      <xdr:col>34</xdr:col>
      <xdr:colOff>552450</xdr:colOff>
      <xdr:row>20</xdr:row>
      <xdr:rowOff>228600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11000</xdr:colOff>
      <xdr:row>6</xdr:row>
      <xdr:rowOff>91166</xdr:rowOff>
    </xdr:from>
    <xdr:to>
      <xdr:col>34</xdr:col>
      <xdr:colOff>552450</xdr:colOff>
      <xdr:row>20</xdr:row>
      <xdr:rowOff>228600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11000</xdr:colOff>
      <xdr:row>6</xdr:row>
      <xdr:rowOff>91166</xdr:rowOff>
    </xdr:from>
    <xdr:to>
      <xdr:col>34</xdr:col>
      <xdr:colOff>552450</xdr:colOff>
      <xdr:row>20</xdr:row>
      <xdr:rowOff>228600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11000</xdr:colOff>
      <xdr:row>6</xdr:row>
      <xdr:rowOff>91166</xdr:rowOff>
    </xdr:from>
    <xdr:to>
      <xdr:col>34</xdr:col>
      <xdr:colOff>552450</xdr:colOff>
      <xdr:row>20</xdr:row>
      <xdr:rowOff>228600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11000</xdr:colOff>
      <xdr:row>6</xdr:row>
      <xdr:rowOff>91166</xdr:rowOff>
    </xdr:from>
    <xdr:to>
      <xdr:col>34</xdr:col>
      <xdr:colOff>552450</xdr:colOff>
      <xdr:row>20</xdr:row>
      <xdr:rowOff>228600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79375</xdr:colOff>
      <xdr:row>6</xdr:row>
      <xdr:rowOff>75291</xdr:rowOff>
    </xdr:from>
    <xdr:to>
      <xdr:col>43</xdr:col>
      <xdr:colOff>142875</xdr:colOff>
      <xdr:row>20</xdr:row>
      <xdr:rowOff>212725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11000</xdr:colOff>
      <xdr:row>6</xdr:row>
      <xdr:rowOff>91166</xdr:rowOff>
    </xdr:from>
    <xdr:to>
      <xdr:col>34</xdr:col>
      <xdr:colOff>552450</xdr:colOff>
      <xdr:row>20</xdr:row>
      <xdr:rowOff>228600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11000</xdr:colOff>
      <xdr:row>6</xdr:row>
      <xdr:rowOff>91166</xdr:rowOff>
    </xdr:from>
    <xdr:to>
      <xdr:col>34</xdr:col>
      <xdr:colOff>552450</xdr:colOff>
      <xdr:row>20</xdr:row>
      <xdr:rowOff>228600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11000</xdr:colOff>
      <xdr:row>6</xdr:row>
      <xdr:rowOff>91166</xdr:rowOff>
    </xdr:from>
    <xdr:to>
      <xdr:col>34</xdr:col>
      <xdr:colOff>552450</xdr:colOff>
      <xdr:row>20</xdr:row>
      <xdr:rowOff>228600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11000</xdr:colOff>
      <xdr:row>6</xdr:row>
      <xdr:rowOff>91166</xdr:rowOff>
    </xdr:from>
    <xdr:to>
      <xdr:col>34</xdr:col>
      <xdr:colOff>552450</xdr:colOff>
      <xdr:row>20</xdr:row>
      <xdr:rowOff>228600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K21" sqref="K21"/>
    </sheetView>
  </sheetViews>
  <sheetFormatPr defaultColWidth="8.85546875" defaultRowHeight="15" x14ac:dyDescent="0.25"/>
  <cols>
    <col min="1" max="1" width="8.85546875" style="2"/>
    <col min="2" max="2" width="18.7109375" style="2" customWidth="1"/>
    <col min="3" max="3" width="7.140625" style="2" customWidth="1"/>
    <col min="4" max="4" width="11.42578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8.85546875" style="1"/>
  </cols>
  <sheetData>
    <row r="1" spans="1:12" ht="19.5" x14ac:dyDescent="0.3">
      <c r="A1" s="242" t="s">
        <v>68</v>
      </c>
      <c r="B1" s="242"/>
      <c r="C1" s="242"/>
      <c r="D1" s="242"/>
      <c r="E1" s="242"/>
      <c r="F1" s="242"/>
      <c r="G1" s="242"/>
      <c r="H1" s="242"/>
      <c r="I1" s="242"/>
      <c r="J1" s="242"/>
    </row>
    <row r="2" spans="1:12" ht="17.25" x14ac:dyDescent="0.3">
      <c r="A2" s="243" t="s">
        <v>69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2" ht="6" customHeight="1" thickBot="1" x14ac:dyDescent="0.3"/>
    <row r="4" spans="1:12" s="3" customFormat="1" ht="15" customHeight="1" x14ac:dyDescent="0.25">
      <c r="A4" s="244" t="s">
        <v>0</v>
      </c>
      <c r="B4" s="246" t="s">
        <v>1</v>
      </c>
      <c r="C4" s="248" t="s">
        <v>2</v>
      </c>
      <c r="D4" s="250" t="s">
        <v>3</v>
      </c>
      <c r="E4" s="251"/>
      <c r="F4" s="252" t="s">
        <v>4</v>
      </c>
      <c r="G4" s="253"/>
      <c r="H4" s="246"/>
      <c r="I4" s="254" t="s">
        <v>5</v>
      </c>
      <c r="J4" s="255"/>
    </row>
    <row r="5" spans="1:12" s="7" customFormat="1" ht="15.75" thickBot="1" x14ac:dyDescent="0.3">
      <c r="A5" s="245"/>
      <c r="B5" s="247"/>
      <c r="C5" s="249"/>
      <c r="D5" s="4" t="s">
        <v>6</v>
      </c>
      <c r="E5" s="5" t="s">
        <v>7</v>
      </c>
      <c r="F5" s="6" t="s">
        <v>8</v>
      </c>
      <c r="G5" s="172" t="s">
        <v>9</v>
      </c>
      <c r="H5" s="172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173">
        <v>1</v>
      </c>
      <c r="B6" s="153" t="s">
        <v>261</v>
      </c>
      <c r="C6" s="8">
        <v>4</v>
      </c>
      <c r="D6" s="76">
        <v>40.82</v>
      </c>
      <c r="E6" s="9">
        <v>4</v>
      </c>
      <c r="F6" s="77">
        <v>503</v>
      </c>
      <c r="G6" s="184">
        <v>0.25012731481481482</v>
      </c>
      <c r="H6" s="162" t="s">
        <v>262</v>
      </c>
      <c r="I6" s="156">
        <v>40.22</v>
      </c>
      <c r="J6" s="9">
        <v>457</v>
      </c>
    </row>
    <row r="7" spans="1:12" s="3" customFormat="1" ht="24.95" customHeight="1" x14ac:dyDescent="0.25">
      <c r="A7" s="10">
        <v>2</v>
      </c>
      <c r="B7" s="154" t="s">
        <v>38</v>
      </c>
      <c r="C7" s="11">
        <v>9</v>
      </c>
      <c r="D7" s="17">
        <v>40.799999999999997</v>
      </c>
      <c r="E7" s="13">
        <v>3</v>
      </c>
      <c r="F7" s="16">
        <v>503</v>
      </c>
      <c r="G7" s="105">
        <v>8.5399999999999991</v>
      </c>
      <c r="H7" s="107">
        <v>8.5399999999999991</v>
      </c>
      <c r="I7" s="106">
        <v>40.29</v>
      </c>
      <c r="J7" s="13">
        <v>320</v>
      </c>
    </row>
    <row r="8" spans="1:12" s="3" customFormat="1" ht="24.95" customHeight="1" x14ac:dyDescent="0.25">
      <c r="A8" s="10">
        <v>3</v>
      </c>
      <c r="B8" s="154" t="s">
        <v>40</v>
      </c>
      <c r="C8" s="11">
        <v>7</v>
      </c>
      <c r="D8" s="12">
        <v>40.905000000000001</v>
      </c>
      <c r="E8" s="13">
        <v>5</v>
      </c>
      <c r="F8" s="14">
        <v>503</v>
      </c>
      <c r="G8" s="105">
        <v>13.87</v>
      </c>
      <c r="H8" s="107">
        <v>13.87</v>
      </c>
      <c r="I8" s="157">
        <v>40.36</v>
      </c>
      <c r="J8" s="13">
        <v>128</v>
      </c>
    </row>
    <row r="9" spans="1:12" s="3" customFormat="1" ht="24.95" customHeight="1" x14ac:dyDescent="0.25">
      <c r="A9" s="10">
        <v>4</v>
      </c>
      <c r="B9" s="155" t="s">
        <v>106</v>
      </c>
      <c r="C9" s="11">
        <v>8</v>
      </c>
      <c r="D9" s="12">
        <v>40.774999999999999</v>
      </c>
      <c r="E9" s="13">
        <v>2</v>
      </c>
      <c r="F9" s="14">
        <v>501</v>
      </c>
      <c r="G9" s="238" t="s">
        <v>263</v>
      </c>
      <c r="H9" s="239" t="s">
        <v>271</v>
      </c>
      <c r="I9" s="158">
        <v>40.51</v>
      </c>
      <c r="J9" s="13">
        <v>97</v>
      </c>
      <c r="L9" s="15"/>
    </row>
    <row r="10" spans="1:12" s="3" customFormat="1" ht="24.95" customHeight="1" x14ac:dyDescent="0.25">
      <c r="A10" s="10">
        <v>5</v>
      </c>
      <c r="B10" s="154" t="s">
        <v>103</v>
      </c>
      <c r="C10" s="11">
        <v>2</v>
      </c>
      <c r="D10" s="12">
        <v>40.945</v>
      </c>
      <c r="E10" s="13">
        <v>7</v>
      </c>
      <c r="F10" s="14">
        <v>501</v>
      </c>
      <c r="G10" s="163" t="s">
        <v>264</v>
      </c>
      <c r="H10" s="107">
        <v>3.02</v>
      </c>
      <c r="I10" s="157">
        <v>40.299999999999997</v>
      </c>
      <c r="J10" s="13">
        <v>363</v>
      </c>
      <c r="L10" s="15"/>
    </row>
    <row r="11" spans="1:12" s="3" customFormat="1" ht="24.95" customHeight="1" x14ac:dyDescent="0.25">
      <c r="A11" s="10">
        <v>6</v>
      </c>
      <c r="B11" s="154" t="s">
        <v>94</v>
      </c>
      <c r="C11" s="11">
        <v>1</v>
      </c>
      <c r="D11" s="12">
        <v>41.045000000000002</v>
      </c>
      <c r="E11" s="13">
        <v>9</v>
      </c>
      <c r="F11" s="14">
        <v>500</v>
      </c>
      <c r="G11" s="163" t="s">
        <v>265</v>
      </c>
      <c r="H11" s="81">
        <v>8.19</v>
      </c>
      <c r="I11" s="157">
        <v>40.26</v>
      </c>
      <c r="J11" s="13">
        <v>456</v>
      </c>
    </row>
    <row r="12" spans="1:12" s="3" customFormat="1" ht="24.95" customHeight="1" x14ac:dyDescent="0.25">
      <c r="A12" s="10">
        <v>7</v>
      </c>
      <c r="B12" s="154" t="s">
        <v>45</v>
      </c>
      <c r="C12" s="11">
        <v>10</v>
      </c>
      <c r="D12" s="12">
        <v>40.774999999999999</v>
      </c>
      <c r="E12" s="13">
        <v>1</v>
      </c>
      <c r="F12" s="14">
        <v>500</v>
      </c>
      <c r="G12" s="163" t="s">
        <v>266</v>
      </c>
      <c r="H12" s="93">
        <v>4.79</v>
      </c>
      <c r="I12" s="158">
        <v>40.54</v>
      </c>
      <c r="J12" s="13">
        <v>257</v>
      </c>
    </row>
    <row r="13" spans="1:12" s="3" customFormat="1" ht="24.95" customHeight="1" x14ac:dyDescent="0.25">
      <c r="A13" s="10">
        <v>8</v>
      </c>
      <c r="B13" s="154" t="s">
        <v>42</v>
      </c>
      <c r="C13" s="11">
        <v>11</v>
      </c>
      <c r="D13" s="14">
        <v>41.045000000000002</v>
      </c>
      <c r="E13" s="13">
        <v>8</v>
      </c>
      <c r="F13" s="14">
        <v>500</v>
      </c>
      <c r="G13" s="163" t="s">
        <v>267</v>
      </c>
      <c r="H13" s="81">
        <v>30.43</v>
      </c>
      <c r="I13" s="158">
        <v>40.630000000000003</v>
      </c>
      <c r="J13" s="13">
        <v>329</v>
      </c>
    </row>
    <row r="14" spans="1:12" s="3" customFormat="1" ht="26.25" customHeight="1" x14ac:dyDescent="0.25">
      <c r="A14" s="10">
        <v>9</v>
      </c>
      <c r="B14" s="154" t="s">
        <v>105</v>
      </c>
      <c r="C14" s="11">
        <v>6</v>
      </c>
      <c r="D14" s="12">
        <v>41.11</v>
      </c>
      <c r="E14" s="13">
        <v>10</v>
      </c>
      <c r="F14" s="14">
        <v>499</v>
      </c>
      <c r="G14" s="164" t="s">
        <v>268</v>
      </c>
      <c r="H14" s="165">
        <v>2.36</v>
      </c>
      <c r="I14" s="157">
        <v>40.57</v>
      </c>
      <c r="J14" s="13">
        <v>11</v>
      </c>
    </row>
    <row r="15" spans="1:12" s="3" customFormat="1" ht="24.95" customHeight="1" x14ac:dyDescent="0.25">
      <c r="A15" s="10">
        <v>10</v>
      </c>
      <c r="B15" s="154" t="s">
        <v>47</v>
      </c>
      <c r="C15" s="11">
        <v>5</v>
      </c>
      <c r="D15" s="12">
        <v>40.935000000000002</v>
      </c>
      <c r="E15" s="13">
        <v>6</v>
      </c>
      <c r="F15" s="14">
        <v>499</v>
      </c>
      <c r="G15" s="164" t="s">
        <v>269</v>
      </c>
      <c r="H15" s="239" t="s">
        <v>270</v>
      </c>
      <c r="I15" s="158">
        <v>40.33</v>
      </c>
      <c r="J15" s="13">
        <v>168</v>
      </c>
      <c r="K15" s="241" t="s">
        <v>274</v>
      </c>
      <c r="L15" s="241" t="s">
        <v>275</v>
      </c>
    </row>
    <row r="16" spans="1:12" ht="24" hidden="1" customHeight="1" thickBot="1" x14ac:dyDescent="0.3">
      <c r="A16" s="176">
        <v>11</v>
      </c>
      <c r="B16" s="177"/>
      <c r="C16" s="178"/>
      <c r="D16" s="179"/>
      <c r="E16" s="180"/>
      <c r="F16" s="181"/>
      <c r="G16" s="182"/>
      <c r="H16" s="191"/>
      <c r="I16" s="183"/>
      <c r="J16" s="180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U36"/>
  <sheetViews>
    <sheetView topLeftCell="A5" zoomScale="50" zoomScaleNormal="50" zoomScalePageLayoutView="50" workbookViewId="0">
      <selection activeCell="E30" sqref="E30"/>
    </sheetView>
  </sheetViews>
  <sheetFormatPr defaultColWidth="8.85546875" defaultRowHeight="15" x14ac:dyDescent="0.25"/>
  <cols>
    <col min="1" max="1" width="8.8554687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42578125" style="1" customWidth="1"/>
    <col min="12" max="13" width="8.85546875" style="1"/>
    <col min="14" max="14" width="14.28515625" style="1" customWidth="1"/>
    <col min="15" max="15" width="8.85546875" style="1"/>
    <col min="16" max="16" width="11.140625" style="1" customWidth="1"/>
    <col min="17" max="16384" width="8.85546875" style="1"/>
  </cols>
  <sheetData>
    <row r="1" spans="1:21" ht="48" customHeight="1" x14ac:dyDescent="0.25">
      <c r="A1" s="278" t="s">
        <v>70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</row>
    <row r="2" spans="1:21" ht="5.25" customHeight="1" x14ac:dyDescent="0.25"/>
    <row r="3" spans="1:21" ht="19.5" customHeight="1" x14ac:dyDescent="0.35">
      <c r="A3" s="279" t="s">
        <v>12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</row>
    <row r="4" spans="1:21" ht="15.75" customHeight="1" thickBot="1" x14ac:dyDescent="0.35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21" s="2" customFormat="1" ht="30" customHeight="1" x14ac:dyDescent="0.25">
      <c r="A5" s="280" t="s">
        <v>2</v>
      </c>
      <c r="B5" s="282" t="s">
        <v>1</v>
      </c>
      <c r="C5" s="284" t="s">
        <v>13</v>
      </c>
      <c r="D5" s="286" t="s">
        <v>14</v>
      </c>
      <c r="E5" s="288" t="s">
        <v>15</v>
      </c>
      <c r="F5" s="288" t="s">
        <v>16</v>
      </c>
      <c r="G5" s="290" t="s">
        <v>17</v>
      </c>
      <c r="H5" s="286"/>
      <c r="I5" s="286"/>
      <c r="J5" s="291"/>
      <c r="K5" s="291"/>
      <c r="L5" s="292"/>
    </row>
    <row r="6" spans="1:21" s="2" customFormat="1" ht="30" customHeight="1" thickBot="1" x14ac:dyDescent="0.3">
      <c r="A6" s="281"/>
      <c r="B6" s="283"/>
      <c r="C6" s="285"/>
      <c r="D6" s="287"/>
      <c r="E6" s="289"/>
      <c r="F6" s="289"/>
      <c r="G6" s="124" t="s">
        <v>18</v>
      </c>
      <c r="H6" s="125" t="s">
        <v>6</v>
      </c>
      <c r="I6" s="125" t="s">
        <v>19</v>
      </c>
      <c r="J6" s="123" t="s">
        <v>20</v>
      </c>
      <c r="K6" s="126" t="s">
        <v>21</v>
      </c>
      <c r="L6" s="102" t="s">
        <v>7</v>
      </c>
      <c r="N6" s="82">
        <v>82.5</v>
      </c>
      <c r="O6" s="82">
        <v>85</v>
      </c>
      <c r="P6" s="82">
        <v>87.5</v>
      </c>
      <c r="Q6" s="82">
        <v>90</v>
      </c>
      <c r="R6" s="82">
        <v>92.5</v>
      </c>
      <c r="S6" s="82">
        <v>95</v>
      </c>
      <c r="T6" s="82">
        <v>97.5</v>
      </c>
      <c r="U6" s="82">
        <v>100</v>
      </c>
    </row>
    <row r="7" spans="1:21" s="3" customFormat="1" ht="30" customHeight="1" x14ac:dyDescent="0.25">
      <c r="A7" s="271">
        <v>1</v>
      </c>
      <c r="B7" s="259" t="s">
        <v>94</v>
      </c>
      <c r="C7" s="111" t="s">
        <v>95</v>
      </c>
      <c r="D7" s="20" t="s">
        <v>97</v>
      </c>
      <c r="E7" s="89">
        <v>63</v>
      </c>
      <c r="F7" s="21"/>
      <c r="G7" s="22">
        <v>1</v>
      </c>
      <c r="H7" s="23">
        <v>40.83</v>
      </c>
      <c r="I7" s="22"/>
      <c r="J7" s="127">
        <f t="shared" ref="J7:J36" si="0">H7-I7</f>
        <v>40.83</v>
      </c>
      <c r="K7" s="262">
        <f>AVERAGE(J7:J8)</f>
        <v>41.045000000000002</v>
      </c>
      <c r="L7" s="265">
        <f>RANK(K7,K7:K36,1)</f>
        <v>8</v>
      </c>
      <c r="M7" s="83" t="s">
        <v>37</v>
      </c>
      <c r="N7" s="85">
        <v>0.05</v>
      </c>
      <c r="O7" s="85">
        <v>0.1</v>
      </c>
      <c r="P7" s="85">
        <v>0.15</v>
      </c>
      <c r="Q7" s="85">
        <v>0.2</v>
      </c>
      <c r="R7" s="85">
        <v>0.25</v>
      </c>
      <c r="S7" s="85">
        <v>0.3</v>
      </c>
      <c r="T7" s="85">
        <v>0.35</v>
      </c>
      <c r="U7" s="85">
        <f>N7*8</f>
        <v>0.4</v>
      </c>
    </row>
    <row r="8" spans="1:21" s="3" customFormat="1" ht="30" customHeight="1" x14ac:dyDescent="0.25">
      <c r="A8" s="268"/>
      <c r="B8" s="276"/>
      <c r="C8" s="117" t="s">
        <v>96</v>
      </c>
      <c r="D8" s="29" t="s">
        <v>98</v>
      </c>
      <c r="E8" s="108">
        <v>70</v>
      </c>
      <c r="F8" s="118"/>
      <c r="G8" s="48">
        <v>69</v>
      </c>
      <c r="H8" s="119">
        <v>41.26</v>
      </c>
      <c r="I8" s="48"/>
      <c r="J8" s="25">
        <f t="shared" si="0"/>
        <v>41.26</v>
      </c>
      <c r="K8" s="263"/>
      <c r="L8" s="266"/>
      <c r="M8" s="84">
        <v>1</v>
      </c>
      <c r="N8" s="85">
        <v>4.5</v>
      </c>
      <c r="O8" s="85">
        <f>N8*2</f>
        <v>9</v>
      </c>
      <c r="P8" s="85">
        <f>N8*3</f>
        <v>13.5</v>
      </c>
      <c r="Q8" s="85">
        <f>N8*4</f>
        <v>18</v>
      </c>
      <c r="R8" s="85">
        <f>N8*5</f>
        <v>22.5</v>
      </c>
      <c r="S8" s="85">
        <f>N8*6</f>
        <v>27</v>
      </c>
      <c r="T8" s="85">
        <f>N8*7</f>
        <v>31.5</v>
      </c>
      <c r="U8" s="85">
        <f>N8*8</f>
        <v>36</v>
      </c>
    </row>
    <row r="9" spans="1:21" s="3" customFormat="1" ht="30" customHeight="1" thickBot="1" x14ac:dyDescent="0.3">
      <c r="A9" s="273"/>
      <c r="B9" s="261"/>
      <c r="C9" s="128"/>
      <c r="D9" s="43"/>
      <c r="E9" s="19"/>
      <c r="F9" s="129"/>
      <c r="G9" s="92"/>
      <c r="H9" s="130"/>
      <c r="I9" s="92"/>
      <c r="J9" s="131">
        <f t="shared" si="0"/>
        <v>0</v>
      </c>
      <c r="K9" s="264"/>
      <c r="L9" s="267"/>
      <c r="M9" s="84">
        <v>2</v>
      </c>
      <c r="N9" s="85">
        <v>9</v>
      </c>
      <c r="O9" s="85">
        <f>N9*2</f>
        <v>18</v>
      </c>
      <c r="P9" s="85">
        <f>N9*3</f>
        <v>27</v>
      </c>
      <c r="Q9" s="85">
        <f>N9*4</f>
        <v>36</v>
      </c>
      <c r="R9" s="85">
        <f>N9*5</f>
        <v>45</v>
      </c>
      <c r="S9" s="85">
        <f>N9*6</f>
        <v>54</v>
      </c>
      <c r="T9" s="85">
        <f>N9*7</f>
        <v>63</v>
      </c>
      <c r="U9" s="85">
        <f>N9*8</f>
        <v>72</v>
      </c>
    </row>
    <row r="10" spans="1:21" s="3" customFormat="1" ht="30" customHeight="1" x14ac:dyDescent="0.25">
      <c r="A10" s="268">
        <v>2</v>
      </c>
      <c r="B10" s="268" t="s">
        <v>76</v>
      </c>
      <c r="C10" s="113" t="s">
        <v>49</v>
      </c>
      <c r="D10" s="29" t="s">
        <v>60</v>
      </c>
      <c r="E10" s="30">
        <v>82.6</v>
      </c>
      <c r="F10" s="118"/>
      <c r="G10" s="48">
        <v>2</v>
      </c>
      <c r="H10" s="119">
        <v>41.11</v>
      </c>
      <c r="I10" s="48"/>
      <c r="J10" s="30">
        <f t="shared" si="0"/>
        <v>41.11</v>
      </c>
      <c r="K10" s="262">
        <f t="shared" ref="K10" si="1">AVERAGE(J10:J11)</f>
        <v>40.945</v>
      </c>
      <c r="L10" s="277">
        <f>RANK(K10,K7:K36,1)</f>
        <v>7</v>
      </c>
    </row>
    <row r="11" spans="1:21" s="3" customFormat="1" ht="30" customHeight="1" x14ac:dyDescent="0.25">
      <c r="A11" s="268"/>
      <c r="B11" s="268"/>
      <c r="C11" s="113" t="s">
        <v>77</v>
      </c>
      <c r="D11" s="29" t="s">
        <v>61</v>
      </c>
      <c r="E11" s="30"/>
      <c r="F11" s="26"/>
      <c r="G11" s="27">
        <v>3</v>
      </c>
      <c r="H11" s="28">
        <v>40.78</v>
      </c>
      <c r="I11" s="27"/>
      <c r="J11" s="25">
        <f t="shared" si="0"/>
        <v>40.78</v>
      </c>
      <c r="K11" s="263"/>
      <c r="L11" s="277"/>
    </row>
    <row r="12" spans="1:21" s="3" customFormat="1" ht="30" customHeight="1" thickBot="1" x14ac:dyDescent="0.3">
      <c r="A12" s="270"/>
      <c r="B12" s="270"/>
      <c r="C12" s="115"/>
      <c r="D12" s="38"/>
      <c r="E12" s="132"/>
      <c r="F12" s="133"/>
      <c r="G12" s="134"/>
      <c r="H12" s="135"/>
      <c r="I12" s="134"/>
      <c r="J12" s="136">
        <f t="shared" si="0"/>
        <v>0</v>
      </c>
      <c r="K12" s="274"/>
      <c r="L12" s="277"/>
      <c r="P12" s="80"/>
      <c r="Q12" s="80"/>
    </row>
    <row r="13" spans="1:21" s="3" customFormat="1" ht="30" customHeight="1" x14ac:dyDescent="0.25">
      <c r="A13" s="271">
        <v>4</v>
      </c>
      <c r="B13" s="271" t="s">
        <v>78</v>
      </c>
      <c r="C13" s="137" t="s">
        <v>56</v>
      </c>
      <c r="D13" s="20" t="s">
        <v>85</v>
      </c>
      <c r="E13" s="138">
        <v>76</v>
      </c>
      <c r="F13" s="192"/>
      <c r="G13" s="22">
        <v>3</v>
      </c>
      <c r="H13" s="23">
        <v>40.729999999999997</v>
      </c>
      <c r="I13" s="22"/>
      <c r="J13" s="127">
        <f t="shared" si="0"/>
        <v>40.729999999999997</v>
      </c>
      <c r="K13" s="262">
        <f>AVERAGE(J13:J15)</f>
        <v>40.819999999999993</v>
      </c>
      <c r="L13" s="265">
        <f>RANK(K13,K7:K36,1)</f>
        <v>4</v>
      </c>
      <c r="N13" s="80"/>
      <c r="O13" s="80"/>
      <c r="P13" s="80"/>
      <c r="Q13" s="80"/>
    </row>
    <row r="14" spans="1:21" s="3" customFormat="1" ht="30" customHeight="1" x14ac:dyDescent="0.25">
      <c r="A14" s="268"/>
      <c r="B14" s="268"/>
      <c r="C14" s="113" t="s">
        <v>48</v>
      </c>
      <c r="D14" s="29" t="s">
        <v>86</v>
      </c>
      <c r="E14" s="31">
        <v>39.6</v>
      </c>
      <c r="F14" s="95"/>
      <c r="G14" s="27">
        <v>69</v>
      </c>
      <c r="H14" s="28">
        <v>40.74</v>
      </c>
      <c r="I14" s="27"/>
      <c r="J14" s="25"/>
      <c r="K14" s="263"/>
      <c r="L14" s="266"/>
      <c r="N14" s="80"/>
      <c r="O14" s="80"/>
      <c r="P14" s="80"/>
      <c r="Q14" s="80"/>
    </row>
    <row r="15" spans="1:21" s="3" customFormat="1" ht="30" customHeight="1" thickBot="1" x14ac:dyDescent="0.3">
      <c r="A15" s="272"/>
      <c r="B15" s="272"/>
      <c r="C15" s="116" t="s">
        <v>62</v>
      </c>
      <c r="D15" s="43" t="s">
        <v>87</v>
      </c>
      <c r="E15" s="139">
        <v>81.2</v>
      </c>
      <c r="F15" s="193"/>
      <c r="G15" s="92">
        <v>4</v>
      </c>
      <c r="H15" s="130">
        <v>40.909999999999997</v>
      </c>
      <c r="I15" s="92"/>
      <c r="J15" s="131">
        <f t="shared" si="0"/>
        <v>40.909999999999997</v>
      </c>
      <c r="K15" s="264"/>
      <c r="L15" s="267"/>
      <c r="N15" s="80"/>
      <c r="O15" s="80"/>
      <c r="P15" s="80"/>
      <c r="Q15" s="80"/>
    </row>
    <row r="16" spans="1:21" s="3" customFormat="1" ht="30" customHeight="1" x14ac:dyDescent="0.25">
      <c r="A16" s="268">
        <v>5</v>
      </c>
      <c r="B16" s="268" t="s">
        <v>47</v>
      </c>
      <c r="C16" s="113" t="s">
        <v>72</v>
      </c>
      <c r="D16" s="29" t="s">
        <v>65</v>
      </c>
      <c r="E16" s="30">
        <v>93.6</v>
      </c>
      <c r="F16" s="118"/>
      <c r="G16" s="48">
        <v>5</v>
      </c>
      <c r="H16" s="119">
        <v>41.06</v>
      </c>
      <c r="I16" s="48">
        <v>0.25</v>
      </c>
      <c r="J16" s="30">
        <f t="shared" si="0"/>
        <v>40.81</v>
      </c>
      <c r="K16" s="263">
        <f t="shared" ref="K16" si="2">AVERAGE(J16:J17)</f>
        <v>40.935000000000002</v>
      </c>
      <c r="L16" s="266">
        <f>RANK(K16,K7:K36,1)</f>
        <v>6</v>
      </c>
      <c r="N16" s="80"/>
      <c r="O16" s="80"/>
      <c r="P16" s="80"/>
      <c r="Q16" s="80"/>
    </row>
    <row r="17" spans="1:17" s="3" customFormat="1" ht="30" customHeight="1" x14ac:dyDescent="0.25">
      <c r="A17" s="273"/>
      <c r="B17" s="273"/>
      <c r="C17" s="114" t="s">
        <v>73</v>
      </c>
      <c r="D17" s="24" t="s">
        <v>64</v>
      </c>
      <c r="E17" s="25">
        <v>82.6</v>
      </c>
      <c r="F17" s="26"/>
      <c r="G17" s="27">
        <v>4</v>
      </c>
      <c r="H17" s="28">
        <v>41.06</v>
      </c>
      <c r="I17" s="27"/>
      <c r="J17" s="25">
        <f t="shared" si="0"/>
        <v>41.06</v>
      </c>
      <c r="K17" s="263"/>
      <c r="L17" s="266"/>
      <c r="N17" s="80"/>
      <c r="O17" s="80"/>
      <c r="P17" s="80"/>
      <c r="Q17" s="80"/>
    </row>
    <row r="18" spans="1:17" s="3" customFormat="1" ht="30" customHeight="1" thickBot="1" x14ac:dyDescent="0.3">
      <c r="A18" s="273"/>
      <c r="B18" s="272"/>
      <c r="C18" s="116"/>
      <c r="D18" s="43"/>
      <c r="E18" s="131"/>
      <c r="F18" s="129"/>
      <c r="G18" s="92"/>
      <c r="H18" s="130"/>
      <c r="I18" s="92"/>
      <c r="J18" s="131">
        <f t="shared" si="0"/>
        <v>0</v>
      </c>
      <c r="K18" s="264"/>
      <c r="L18" s="267"/>
      <c r="N18" s="99"/>
      <c r="O18" s="1"/>
      <c r="P18" s="80"/>
      <c r="Q18" s="80"/>
    </row>
    <row r="19" spans="1:17" ht="27.75" customHeight="1" x14ac:dyDescent="0.25">
      <c r="A19" s="273">
        <v>6</v>
      </c>
      <c r="B19" s="268" t="s">
        <v>83</v>
      </c>
      <c r="C19" s="113" t="s">
        <v>67</v>
      </c>
      <c r="D19" s="29" t="s">
        <v>51</v>
      </c>
      <c r="E19" s="36"/>
      <c r="F19" s="73"/>
      <c r="G19" s="74">
        <v>2</v>
      </c>
      <c r="H19" s="75">
        <v>40.880000000000003</v>
      </c>
      <c r="I19" s="48"/>
      <c r="J19" s="30">
        <f t="shared" si="0"/>
        <v>40.880000000000003</v>
      </c>
      <c r="K19" s="262">
        <f>AVERAGE(J20:J21)</f>
        <v>41.11</v>
      </c>
      <c r="L19" s="266">
        <f>RANK(K19,K7:K36,1)</f>
        <v>10</v>
      </c>
      <c r="M19" s="3"/>
      <c r="O19" s="88"/>
      <c r="P19" s="99"/>
    </row>
    <row r="20" spans="1:17" ht="27.75" customHeight="1" x14ac:dyDescent="0.25">
      <c r="A20" s="273"/>
      <c r="B20" s="273"/>
      <c r="C20" s="114" t="s">
        <v>44</v>
      </c>
      <c r="D20" s="24" t="s">
        <v>52</v>
      </c>
      <c r="E20" s="32" t="s">
        <v>84</v>
      </c>
      <c r="F20" s="33"/>
      <c r="G20" s="34">
        <v>6</v>
      </c>
      <c r="H20" s="35">
        <v>40.97</v>
      </c>
      <c r="I20" s="27"/>
      <c r="J20" s="25">
        <f t="shared" si="0"/>
        <v>40.97</v>
      </c>
      <c r="K20" s="263"/>
      <c r="L20" s="266"/>
      <c r="M20" s="3"/>
      <c r="O20" s="88"/>
      <c r="P20" s="99"/>
    </row>
    <row r="21" spans="1:17" ht="27.75" customHeight="1" thickBot="1" x14ac:dyDescent="0.3">
      <c r="A21" s="273"/>
      <c r="B21" s="270"/>
      <c r="C21" s="115" t="s">
        <v>91</v>
      </c>
      <c r="D21" s="38" t="s">
        <v>92</v>
      </c>
      <c r="E21" s="39" t="s">
        <v>93</v>
      </c>
      <c r="F21" s="140"/>
      <c r="G21" s="41">
        <v>5</v>
      </c>
      <c r="H21" s="42">
        <v>41.4</v>
      </c>
      <c r="I21" s="134">
        <v>0.15</v>
      </c>
      <c r="J21" s="136">
        <f t="shared" si="0"/>
        <v>41.25</v>
      </c>
      <c r="K21" s="264"/>
      <c r="L21" s="275"/>
      <c r="M21" s="3"/>
    </row>
    <row r="22" spans="1:17" ht="29.25" customHeight="1" x14ac:dyDescent="0.3">
      <c r="A22" s="268">
        <v>7</v>
      </c>
      <c r="B22" s="271" t="s">
        <v>40</v>
      </c>
      <c r="C22" s="137" t="s">
        <v>41</v>
      </c>
      <c r="D22" s="20" t="s">
        <v>57</v>
      </c>
      <c r="E22" s="141" t="s">
        <v>82</v>
      </c>
      <c r="F22" s="142"/>
      <c r="G22" s="143">
        <v>7</v>
      </c>
      <c r="H22" s="144">
        <v>40.79</v>
      </c>
      <c r="I22" s="22">
        <v>0.1</v>
      </c>
      <c r="J22" s="127">
        <f t="shared" si="0"/>
        <v>40.69</v>
      </c>
      <c r="K22" s="262">
        <f t="shared" ref="K22" si="3">AVERAGE(J22:J23)</f>
        <v>40.905000000000001</v>
      </c>
      <c r="L22" s="265">
        <f>RANK(K22,K7:K36,1)</f>
        <v>5</v>
      </c>
      <c r="M22" s="3"/>
      <c r="P22" s="37"/>
    </row>
    <row r="23" spans="1:17" ht="29.25" customHeight="1" x14ac:dyDescent="0.3">
      <c r="A23" s="268"/>
      <c r="B23" s="268"/>
      <c r="C23" s="113" t="s">
        <v>39</v>
      </c>
      <c r="D23" s="29" t="s">
        <v>58</v>
      </c>
      <c r="E23" s="36" t="s">
        <v>75</v>
      </c>
      <c r="F23" s="33"/>
      <c r="G23" s="34">
        <v>6</v>
      </c>
      <c r="H23" s="35">
        <v>41.12</v>
      </c>
      <c r="I23" s="27"/>
      <c r="J23" s="25">
        <f t="shared" si="0"/>
        <v>41.12</v>
      </c>
      <c r="K23" s="263"/>
      <c r="L23" s="266"/>
      <c r="M23" s="3"/>
      <c r="P23" s="37"/>
    </row>
    <row r="24" spans="1:17" ht="29.25" customHeight="1" thickBot="1" x14ac:dyDescent="0.35">
      <c r="A24" s="273"/>
      <c r="B24" s="272"/>
      <c r="C24" s="116"/>
      <c r="D24" s="43"/>
      <c r="E24" s="44"/>
      <c r="F24" s="145"/>
      <c r="G24" s="46"/>
      <c r="H24" s="47"/>
      <c r="I24" s="92"/>
      <c r="J24" s="131">
        <f t="shared" si="0"/>
        <v>0</v>
      </c>
      <c r="K24" s="264"/>
      <c r="L24" s="267"/>
      <c r="M24" s="3"/>
      <c r="P24" s="37"/>
    </row>
    <row r="25" spans="1:17" ht="29.25" customHeight="1" x14ac:dyDescent="0.25">
      <c r="A25" s="273">
        <v>8</v>
      </c>
      <c r="B25" s="268" t="s">
        <v>88</v>
      </c>
      <c r="C25" s="113" t="s">
        <v>90</v>
      </c>
      <c r="D25" s="29" t="s">
        <v>99</v>
      </c>
      <c r="E25" s="36"/>
      <c r="F25" s="73"/>
      <c r="G25" s="74">
        <v>8</v>
      </c>
      <c r="H25" s="75">
        <v>40.83</v>
      </c>
      <c r="I25" s="48"/>
      <c r="J25" s="30">
        <f t="shared" si="0"/>
        <v>40.83</v>
      </c>
      <c r="K25" s="262">
        <f t="shared" ref="K25" si="4">AVERAGE(J25:J26)</f>
        <v>40.774999999999999</v>
      </c>
      <c r="L25" s="266">
        <f>RANK(K25,K7:K36,1)</f>
        <v>1</v>
      </c>
      <c r="M25" s="3"/>
    </row>
    <row r="26" spans="1:17" ht="29.25" customHeight="1" x14ac:dyDescent="0.25">
      <c r="A26" s="273"/>
      <c r="B26" s="273"/>
      <c r="C26" s="114" t="s">
        <v>89</v>
      </c>
      <c r="D26" s="24" t="s">
        <v>100</v>
      </c>
      <c r="E26" s="32" t="s">
        <v>101</v>
      </c>
      <c r="F26" s="33"/>
      <c r="G26" s="34">
        <v>9</v>
      </c>
      <c r="H26" s="35">
        <v>40.82</v>
      </c>
      <c r="I26" s="27">
        <v>0.1</v>
      </c>
      <c r="J26" s="25">
        <f t="shared" si="0"/>
        <v>40.72</v>
      </c>
      <c r="K26" s="263"/>
      <c r="L26" s="266"/>
      <c r="M26" s="3"/>
    </row>
    <row r="27" spans="1:17" ht="29.25" customHeight="1" thickBot="1" x14ac:dyDescent="0.3">
      <c r="A27" s="273"/>
      <c r="B27" s="270"/>
      <c r="C27" s="115"/>
      <c r="D27" s="38"/>
      <c r="E27" s="39"/>
      <c r="F27" s="140"/>
      <c r="G27" s="41"/>
      <c r="H27" s="42"/>
      <c r="I27" s="134"/>
      <c r="J27" s="136">
        <f t="shared" si="0"/>
        <v>0</v>
      </c>
      <c r="K27" s="264"/>
      <c r="L27" s="275"/>
      <c r="M27" s="3"/>
    </row>
    <row r="28" spans="1:17" ht="29.25" customHeight="1" x14ac:dyDescent="0.25">
      <c r="A28" s="268">
        <v>9</v>
      </c>
      <c r="B28" s="271" t="s">
        <v>38</v>
      </c>
      <c r="C28" s="137" t="s">
        <v>74</v>
      </c>
      <c r="D28" s="20" t="s">
        <v>59</v>
      </c>
      <c r="E28" s="141" t="s">
        <v>50</v>
      </c>
      <c r="F28" s="142"/>
      <c r="G28" s="143">
        <v>10</v>
      </c>
      <c r="H28" s="144">
        <v>40.619999999999997</v>
      </c>
      <c r="I28" s="22"/>
      <c r="J28" s="127">
        <f t="shared" si="0"/>
        <v>40.619999999999997</v>
      </c>
      <c r="K28" s="262">
        <f t="shared" ref="K28" si="5">AVERAGE(J28:J29)</f>
        <v>40.799999999999997</v>
      </c>
      <c r="L28" s="265">
        <f>RANK(K28,K7:K36,1)</f>
        <v>3</v>
      </c>
      <c r="M28" s="3"/>
    </row>
    <row r="29" spans="1:17" ht="29.25" customHeight="1" x14ac:dyDescent="0.25">
      <c r="A29" s="269"/>
      <c r="B29" s="269"/>
      <c r="C29" s="120" t="s">
        <v>53</v>
      </c>
      <c r="D29" s="121" t="s">
        <v>63</v>
      </c>
      <c r="E29" s="122"/>
      <c r="F29" s="33"/>
      <c r="G29" s="41">
        <v>9</v>
      </c>
      <c r="H29" s="42">
        <v>40.98</v>
      </c>
      <c r="I29" s="27"/>
      <c r="J29" s="25">
        <f t="shared" si="0"/>
        <v>40.98</v>
      </c>
      <c r="K29" s="263"/>
      <c r="L29" s="266"/>
      <c r="M29" s="3"/>
    </row>
    <row r="30" spans="1:17" ht="29.25" customHeight="1" thickBot="1" x14ac:dyDescent="0.3">
      <c r="A30" s="270"/>
      <c r="B30" s="272"/>
      <c r="C30" s="116"/>
      <c r="D30" s="43"/>
      <c r="E30" s="44"/>
      <c r="F30" s="45"/>
      <c r="G30" s="46"/>
      <c r="H30" s="47"/>
      <c r="I30" s="92"/>
      <c r="J30" s="131">
        <f t="shared" si="0"/>
        <v>0</v>
      </c>
      <c r="K30" s="264"/>
      <c r="L30" s="267"/>
      <c r="M30" s="3"/>
    </row>
    <row r="31" spans="1:17" ht="29.25" customHeight="1" x14ac:dyDescent="0.25">
      <c r="A31" s="273">
        <v>10</v>
      </c>
      <c r="B31" s="268" t="s">
        <v>45</v>
      </c>
      <c r="C31" s="113" t="s">
        <v>46</v>
      </c>
      <c r="D31" s="29" t="s">
        <v>66</v>
      </c>
      <c r="E31" s="36" t="s">
        <v>276</v>
      </c>
      <c r="F31" s="73"/>
      <c r="G31" s="74">
        <v>21</v>
      </c>
      <c r="H31" s="75">
        <v>40.700000000000003</v>
      </c>
      <c r="I31" s="48"/>
      <c r="J31" s="30">
        <f t="shared" si="0"/>
        <v>40.700000000000003</v>
      </c>
      <c r="K31" s="262">
        <f>AVERAGE(J31:J32)</f>
        <v>40.775000000000006</v>
      </c>
      <c r="L31" s="266">
        <f>RANK(K31,K7:K36,1)</f>
        <v>2</v>
      </c>
      <c r="M31" s="3"/>
    </row>
    <row r="32" spans="1:17" ht="29.25" customHeight="1" x14ac:dyDescent="0.25">
      <c r="A32" s="273"/>
      <c r="B32" s="273"/>
      <c r="C32" s="114" t="s">
        <v>79</v>
      </c>
      <c r="D32" s="24" t="s">
        <v>81</v>
      </c>
      <c r="E32" s="32" t="s">
        <v>112</v>
      </c>
      <c r="F32" s="73"/>
      <c r="G32" s="34">
        <v>13</v>
      </c>
      <c r="H32" s="35">
        <v>40.85</v>
      </c>
      <c r="I32" s="27"/>
      <c r="J32" s="25">
        <f t="shared" si="0"/>
        <v>40.85</v>
      </c>
      <c r="K32" s="263"/>
      <c r="L32" s="266"/>
      <c r="M32" s="3"/>
    </row>
    <row r="33" spans="1:13" ht="27" customHeight="1" thickBot="1" x14ac:dyDescent="0.3">
      <c r="A33" s="270"/>
      <c r="B33" s="270"/>
      <c r="C33" s="115"/>
      <c r="D33" s="38"/>
      <c r="E33" s="39"/>
      <c r="F33" s="40"/>
      <c r="G33" s="41"/>
      <c r="H33" s="42"/>
      <c r="I33" s="134"/>
      <c r="J33" s="136">
        <f t="shared" si="0"/>
        <v>0</v>
      </c>
      <c r="K33" s="274"/>
      <c r="L33" s="275"/>
      <c r="M33" s="3"/>
    </row>
    <row r="34" spans="1:13" ht="35.25" customHeight="1" x14ac:dyDescent="0.25">
      <c r="A34" s="256">
        <v>11</v>
      </c>
      <c r="B34" s="259" t="s">
        <v>42</v>
      </c>
      <c r="C34" s="111" t="s">
        <v>80</v>
      </c>
      <c r="D34" s="20" t="s">
        <v>54</v>
      </c>
      <c r="E34" s="89">
        <v>92.7</v>
      </c>
      <c r="F34" s="100"/>
      <c r="G34" s="90">
        <v>21</v>
      </c>
      <c r="H34" s="91">
        <v>41.05</v>
      </c>
      <c r="I34" s="22">
        <v>0.25</v>
      </c>
      <c r="J34" s="127">
        <f t="shared" si="0"/>
        <v>40.799999999999997</v>
      </c>
      <c r="K34" s="262">
        <f t="shared" ref="K34" si="6">AVERAGE(J34:J35)</f>
        <v>41.045000000000002</v>
      </c>
      <c r="L34" s="265">
        <f>RANK(K34,K7:K36,1)</f>
        <v>8</v>
      </c>
      <c r="M34" s="3"/>
    </row>
    <row r="35" spans="1:13" ht="35.25" customHeight="1" x14ac:dyDescent="0.25">
      <c r="A35" s="257"/>
      <c r="B35" s="260"/>
      <c r="C35" s="112" t="s">
        <v>43</v>
      </c>
      <c r="D35" s="24" t="s">
        <v>55</v>
      </c>
      <c r="E35" s="109">
        <v>76.400000000000006</v>
      </c>
      <c r="F35" s="101"/>
      <c r="G35" s="110">
        <v>33</v>
      </c>
      <c r="H35" s="82">
        <v>41.29</v>
      </c>
      <c r="I35" s="27"/>
      <c r="J35" s="25">
        <f t="shared" si="0"/>
        <v>41.29</v>
      </c>
      <c r="K35" s="263"/>
      <c r="L35" s="266"/>
      <c r="M35" s="3"/>
    </row>
    <row r="36" spans="1:13" ht="33.75" customHeight="1" thickBot="1" x14ac:dyDescent="0.3">
      <c r="A36" s="258"/>
      <c r="B36" s="261"/>
      <c r="C36" s="128"/>
      <c r="D36" s="43"/>
      <c r="E36" s="19"/>
      <c r="F36" s="166"/>
      <c r="G36" s="167"/>
      <c r="H36" s="19"/>
      <c r="I36" s="92"/>
      <c r="J36" s="131">
        <f t="shared" si="0"/>
        <v>0</v>
      </c>
      <c r="K36" s="264"/>
      <c r="L36" s="267"/>
      <c r="M36" s="3"/>
    </row>
  </sheetData>
  <mergeCells count="49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13:A15"/>
    <mergeCell ref="B13:B15"/>
    <mergeCell ref="K13:K15"/>
    <mergeCell ref="L13:L15"/>
    <mergeCell ref="A7:A9"/>
    <mergeCell ref="B7:B9"/>
    <mergeCell ref="K7:K9"/>
    <mergeCell ref="L7:L9"/>
    <mergeCell ref="A10:A12"/>
    <mergeCell ref="B10:B12"/>
    <mergeCell ref="K10:K12"/>
    <mergeCell ref="L10:L12"/>
    <mergeCell ref="A16:A18"/>
    <mergeCell ref="B16:B18"/>
    <mergeCell ref="K16:K18"/>
    <mergeCell ref="L16:L18"/>
    <mergeCell ref="A19:A21"/>
    <mergeCell ref="B19:B21"/>
    <mergeCell ref="K19:K21"/>
    <mergeCell ref="L19:L21"/>
    <mergeCell ref="A22:A24"/>
    <mergeCell ref="B22:B24"/>
    <mergeCell ref="K22:K24"/>
    <mergeCell ref="L22:L24"/>
    <mergeCell ref="A25:A27"/>
    <mergeCell ref="B25:B27"/>
    <mergeCell ref="K25:K27"/>
    <mergeCell ref="L25:L27"/>
    <mergeCell ref="A34:A36"/>
    <mergeCell ref="B34:B36"/>
    <mergeCell ref="K34:K36"/>
    <mergeCell ref="L34:L36"/>
    <mergeCell ref="A28:A30"/>
    <mergeCell ref="B28:B30"/>
    <mergeCell ref="K28:K30"/>
    <mergeCell ref="L28:L30"/>
    <mergeCell ref="A31:A33"/>
    <mergeCell ref="B31:B33"/>
    <mergeCell ref="K31:K33"/>
    <mergeCell ref="L31:L33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92"/>
  <sheetViews>
    <sheetView zoomScale="60" zoomScaleNormal="60" zoomScalePageLayoutView="60" workbookViewId="0">
      <selection activeCell="F21" sqref="F21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2" customWidth="1"/>
    <col min="14" max="14" width="22.28515625" style="1" customWidth="1"/>
    <col min="15" max="16384" width="8.85546875" style="1"/>
  </cols>
  <sheetData>
    <row r="4" spans="1:16" ht="18.75" x14ac:dyDescent="0.3">
      <c r="A4" s="293" t="s">
        <v>71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</row>
    <row r="5" spans="1:16" ht="7.5" customHeight="1" x14ac:dyDescent="0.25"/>
    <row r="6" spans="1:16" ht="17.25" x14ac:dyDescent="0.3">
      <c r="A6" s="243" t="s">
        <v>104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</row>
    <row r="7" spans="1:16" ht="7.5" customHeight="1" x14ac:dyDescent="0.25"/>
    <row r="8" spans="1:16" s="2" customFormat="1" ht="20.25" customHeight="1" x14ac:dyDescent="0.25">
      <c r="A8" s="294" t="s">
        <v>22</v>
      </c>
      <c r="B8" s="295" t="s">
        <v>13</v>
      </c>
      <c r="C8" s="295" t="s">
        <v>18</v>
      </c>
      <c r="D8" s="295" t="s">
        <v>23</v>
      </c>
      <c r="E8" s="296" t="s">
        <v>24</v>
      </c>
      <c r="F8" s="295" t="s">
        <v>25</v>
      </c>
      <c r="G8" s="295"/>
      <c r="H8" s="295"/>
      <c r="I8" s="295"/>
      <c r="J8" s="294" t="s">
        <v>26</v>
      </c>
      <c r="K8" s="294" t="s">
        <v>27</v>
      </c>
      <c r="L8" s="294"/>
      <c r="M8" s="185"/>
      <c r="N8" s="185"/>
    </row>
    <row r="9" spans="1:16" s="2" customFormat="1" ht="27.75" customHeight="1" x14ac:dyDescent="0.25">
      <c r="A9" s="294"/>
      <c r="B9" s="295"/>
      <c r="C9" s="295"/>
      <c r="D9" s="295"/>
      <c r="E9" s="296"/>
      <c r="F9" s="49" t="s">
        <v>28</v>
      </c>
      <c r="G9" s="49" t="s">
        <v>29</v>
      </c>
      <c r="H9" s="49" t="s">
        <v>30</v>
      </c>
      <c r="I9" s="49" t="s">
        <v>31</v>
      </c>
      <c r="J9" s="294"/>
      <c r="K9" s="190" t="s">
        <v>32</v>
      </c>
      <c r="L9" s="190" t="s">
        <v>33</v>
      </c>
      <c r="M9" s="50" t="s">
        <v>34</v>
      </c>
      <c r="N9" s="50" t="s">
        <v>35</v>
      </c>
    </row>
    <row r="10" spans="1:16" s="3" customFormat="1" ht="30" customHeight="1" x14ac:dyDescent="0.25">
      <c r="A10" s="51">
        <v>1</v>
      </c>
      <c r="B10" s="52" t="s">
        <v>109</v>
      </c>
      <c r="C10" s="53">
        <v>5</v>
      </c>
      <c r="D10" s="53">
        <v>44</v>
      </c>
      <c r="E10" s="186">
        <f>D10</f>
        <v>44</v>
      </c>
      <c r="F10" s="97">
        <f>MIN(B28:B89)</f>
        <v>40.25</v>
      </c>
      <c r="G10" s="86">
        <f>AVERAGE(B28:B89)</f>
        <v>40.676818181818184</v>
      </c>
      <c r="H10" s="54">
        <v>5</v>
      </c>
      <c r="I10" s="86">
        <f>G10-F10</f>
        <v>0.42681818181818443</v>
      </c>
      <c r="J10" s="98">
        <v>2.0763888888888887E-2</v>
      </c>
      <c r="K10" s="188">
        <f>J10</f>
        <v>2.0763888888888887E-2</v>
      </c>
      <c r="L10" s="55">
        <f>K10</f>
        <v>2.0763888888888887E-2</v>
      </c>
      <c r="M10" s="195" t="s">
        <v>122</v>
      </c>
      <c r="N10" s="187"/>
      <c r="P10" s="57"/>
    </row>
    <row r="11" spans="1:16" s="3" customFormat="1" ht="30" customHeight="1" x14ac:dyDescent="0.25">
      <c r="A11" s="51">
        <v>2</v>
      </c>
      <c r="B11" s="52" t="s">
        <v>48</v>
      </c>
      <c r="C11" s="53">
        <v>10</v>
      </c>
      <c r="D11" s="53">
        <v>104</v>
      </c>
      <c r="E11" s="186">
        <f t="shared" ref="E11:E21" si="0">D11-D10</f>
        <v>60</v>
      </c>
      <c r="F11" s="152">
        <f>MIN(C28:C89)</f>
        <v>40.53</v>
      </c>
      <c r="G11" s="87">
        <f>AVERAGE(C28:C89)</f>
        <v>40.804915254237287</v>
      </c>
      <c r="H11" s="54">
        <v>8</v>
      </c>
      <c r="I11" s="86">
        <f>G11-F11</f>
        <v>0.27491525423728547</v>
      </c>
      <c r="J11" s="98">
        <v>5.0243055555555555E-2</v>
      </c>
      <c r="K11" s="98">
        <f>J11-J10</f>
        <v>2.9479166666666667E-2</v>
      </c>
      <c r="L11" s="55">
        <f>K11</f>
        <v>2.9479166666666667E-2</v>
      </c>
      <c r="M11" s="168" t="s">
        <v>123</v>
      </c>
      <c r="N11" s="169" t="s">
        <v>218</v>
      </c>
      <c r="O11" s="204" t="s">
        <v>219</v>
      </c>
      <c r="P11" s="160"/>
    </row>
    <row r="12" spans="1:16" s="3" customFormat="1" ht="30" customHeight="1" x14ac:dyDescent="0.25">
      <c r="A12" s="51">
        <v>3</v>
      </c>
      <c r="B12" s="52" t="s">
        <v>62</v>
      </c>
      <c r="C12" s="53">
        <v>69</v>
      </c>
      <c r="D12" s="53">
        <v>149</v>
      </c>
      <c r="E12" s="186">
        <f t="shared" si="0"/>
        <v>45</v>
      </c>
      <c r="F12" s="152">
        <f>MIN(D28:D89)</f>
        <v>40.54</v>
      </c>
      <c r="G12" s="87">
        <f>AVERAGE(D28:D89)</f>
        <v>40.915227272727279</v>
      </c>
      <c r="H12" s="54">
        <v>7</v>
      </c>
      <c r="I12" s="86">
        <f t="shared" ref="I12:I21" si="1">G12-F12</f>
        <v>0.37522727272727963</v>
      </c>
      <c r="J12" s="98">
        <v>7.2743055555555561E-2</v>
      </c>
      <c r="K12" s="98">
        <f t="shared" ref="K12:K21" si="2">J12-J11</f>
        <v>2.2500000000000006E-2</v>
      </c>
      <c r="L12" s="55">
        <f>K12</f>
        <v>2.2500000000000006E-2</v>
      </c>
      <c r="M12" s="168" t="s">
        <v>120</v>
      </c>
      <c r="N12" s="169"/>
      <c r="O12" s="171"/>
      <c r="P12" s="160"/>
    </row>
    <row r="13" spans="1:16" s="3" customFormat="1" ht="30" customHeight="1" x14ac:dyDescent="0.25">
      <c r="A13" s="51">
        <v>4</v>
      </c>
      <c r="B13" s="52" t="s">
        <v>109</v>
      </c>
      <c r="C13" s="53">
        <v>7</v>
      </c>
      <c r="D13" s="53">
        <v>212</v>
      </c>
      <c r="E13" s="186">
        <f t="shared" si="0"/>
        <v>63</v>
      </c>
      <c r="F13" s="152">
        <f>MIN(E28:E89)</f>
        <v>40.35</v>
      </c>
      <c r="G13" s="87">
        <f>AVERAGE(E28:E89)</f>
        <v>40.715000000000003</v>
      </c>
      <c r="H13" s="54">
        <v>6</v>
      </c>
      <c r="I13" s="86">
        <f t="shared" si="1"/>
        <v>0.36500000000000199</v>
      </c>
      <c r="J13" s="98">
        <v>0.10356481481481482</v>
      </c>
      <c r="K13" s="98">
        <f t="shared" si="2"/>
        <v>3.0821759259259257E-2</v>
      </c>
      <c r="L13" s="55">
        <f t="shared" ref="L13:L18" si="3">K13+L10</f>
        <v>5.1585648148148144E-2</v>
      </c>
      <c r="M13" s="168" t="s">
        <v>121</v>
      </c>
      <c r="N13" s="169"/>
      <c r="O13" s="171"/>
      <c r="P13" s="160"/>
    </row>
    <row r="14" spans="1:16" s="3" customFormat="1" ht="30" customHeight="1" x14ac:dyDescent="0.25">
      <c r="A14" s="51">
        <v>5</v>
      </c>
      <c r="B14" s="52" t="s">
        <v>48</v>
      </c>
      <c r="C14" s="53">
        <v>3</v>
      </c>
      <c r="D14" s="53">
        <v>252</v>
      </c>
      <c r="E14" s="186">
        <f t="shared" si="0"/>
        <v>40</v>
      </c>
      <c r="F14" s="152">
        <f>MIN(F28:F89)</f>
        <v>40.61</v>
      </c>
      <c r="G14" s="87">
        <f>AVERAGE(F28:F89)</f>
        <v>41.110256410256405</v>
      </c>
      <c r="H14" s="54">
        <v>6</v>
      </c>
      <c r="I14" s="86">
        <f t="shared" si="1"/>
        <v>0.5002564102564051</v>
      </c>
      <c r="J14" s="98">
        <v>0.12378472222222221</v>
      </c>
      <c r="K14" s="98">
        <f t="shared" si="2"/>
        <v>2.0219907407407395E-2</v>
      </c>
      <c r="L14" s="55">
        <f t="shared" si="3"/>
        <v>4.9699074074074062E-2</v>
      </c>
      <c r="M14" s="168" t="s">
        <v>124</v>
      </c>
      <c r="N14" s="169"/>
      <c r="O14" s="171"/>
      <c r="P14" s="160"/>
    </row>
    <row r="15" spans="1:16" s="3" customFormat="1" ht="30" customHeight="1" x14ac:dyDescent="0.25">
      <c r="A15" s="51">
        <v>6</v>
      </c>
      <c r="B15" s="52" t="s">
        <v>62</v>
      </c>
      <c r="C15" s="53">
        <v>8</v>
      </c>
      <c r="D15" s="53">
        <v>315</v>
      </c>
      <c r="E15" s="186">
        <f t="shared" si="0"/>
        <v>63</v>
      </c>
      <c r="F15" s="152">
        <f>MIN(G28:G89)</f>
        <v>40.56</v>
      </c>
      <c r="G15" s="87">
        <f>AVERAGE(G28:G89)</f>
        <v>40.878387096774212</v>
      </c>
      <c r="H15" s="54">
        <v>5</v>
      </c>
      <c r="I15" s="86">
        <f t="shared" si="1"/>
        <v>0.31838709677420951</v>
      </c>
      <c r="J15" s="98">
        <v>0.15471064814814814</v>
      </c>
      <c r="K15" s="98">
        <f t="shared" si="2"/>
        <v>3.0925925925925926E-2</v>
      </c>
      <c r="L15" s="55">
        <f t="shared" si="3"/>
        <v>5.3425925925925932E-2</v>
      </c>
      <c r="M15" s="168" t="s">
        <v>125</v>
      </c>
      <c r="N15" s="169"/>
      <c r="O15" s="171"/>
      <c r="P15" s="160"/>
    </row>
    <row r="16" spans="1:16" s="3" customFormat="1" ht="30" customHeight="1" thickBot="1" x14ac:dyDescent="0.3">
      <c r="A16" s="51">
        <v>7</v>
      </c>
      <c r="B16" s="52" t="s">
        <v>109</v>
      </c>
      <c r="C16" s="53">
        <v>3</v>
      </c>
      <c r="D16" s="53">
        <v>335</v>
      </c>
      <c r="E16" s="186">
        <f t="shared" si="0"/>
        <v>20</v>
      </c>
      <c r="F16" s="152">
        <f>MIN(H28:H89)</f>
        <v>40.520000000000003</v>
      </c>
      <c r="G16" s="87">
        <f>AVERAGE(H28:H89)</f>
        <v>40.683684210526309</v>
      </c>
      <c r="H16" s="54">
        <v>6</v>
      </c>
      <c r="I16" s="86">
        <f t="shared" si="1"/>
        <v>0.16368421052630566</v>
      </c>
      <c r="J16" s="98">
        <v>0.16526620370370371</v>
      </c>
      <c r="K16" s="98">
        <f t="shared" si="2"/>
        <v>1.0555555555555568E-2</v>
      </c>
      <c r="L16" s="55">
        <f t="shared" si="3"/>
        <v>6.2141203703703712E-2</v>
      </c>
      <c r="M16" s="168" t="s">
        <v>126</v>
      </c>
      <c r="N16" s="159"/>
      <c r="O16" s="161"/>
      <c r="P16" s="57"/>
    </row>
    <row r="17" spans="1:16" s="3" customFormat="1" ht="30" customHeight="1" thickBot="1" x14ac:dyDescent="0.3">
      <c r="A17" s="51">
        <v>8</v>
      </c>
      <c r="B17" s="52" t="s">
        <v>48</v>
      </c>
      <c r="C17" s="53">
        <v>69</v>
      </c>
      <c r="D17" s="53">
        <v>367</v>
      </c>
      <c r="E17" s="228">
        <f t="shared" si="0"/>
        <v>32</v>
      </c>
      <c r="F17" s="232">
        <f>MIN(I28:I89)</f>
        <v>40.46</v>
      </c>
      <c r="G17" s="229">
        <f>AVERAGE(I28:I89)</f>
        <v>40.923225806451626</v>
      </c>
      <c r="H17" s="54">
        <v>5</v>
      </c>
      <c r="I17" s="86">
        <f t="shared" si="1"/>
        <v>0.46322580645162503</v>
      </c>
      <c r="J17" s="98">
        <v>0.18155092592592592</v>
      </c>
      <c r="K17" s="98">
        <f t="shared" si="2"/>
        <v>1.6284722222222214E-2</v>
      </c>
      <c r="L17" s="55">
        <f t="shared" si="3"/>
        <v>6.5983796296296277E-2</v>
      </c>
      <c r="M17" s="168" t="s">
        <v>127</v>
      </c>
      <c r="N17" s="56"/>
      <c r="O17" s="104"/>
      <c r="P17" s="57"/>
    </row>
    <row r="18" spans="1:16" s="3" customFormat="1" ht="30" customHeight="1" thickBot="1" x14ac:dyDescent="0.3">
      <c r="A18" s="51">
        <v>9</v>
      </c>
      <c r="B18" s="52" t="s">
        <v>62</v>
      </c>
      <c r="C18" s="53">
        <v>2</v>
      </c>
      <c r="D18" s="53">
        <v>417</v>
      </c>
      <c r="E18" s="228">
        <f t="shared" si="0"/>
        <v>50</v>
      </c>
      <c r="F18" s="232">
        <f>MIN(J28:J89)</f>
        <v>40.44</v>
      </c>
      <c r="G18" s="229">
        <f>AVERAGE(J28:J89)</f>
        <v>40.757959183673464</v>
      </c>
      <c r="H18" s="54">
        <v>6</v>
      </c>
      <c r="I18" s="86">
        <f t="shared" si="1"/>
        <v>0.31795918367346587</v>
      </c>
      <c r="J18" s="98">
        <v>0.20629629629629631</v>
      </c>
      <c r="K18" s="98">
        <f t="shared" si="2"/>
        <v>2.474537037037039E-2</v>
      </c>
      <c r="L18" s="201">
        <f t="shared" si="3"/>
        <v>7.8171296296296322E-2</v>
      </c>
      <c r="M18" s="168" t="s">
        <v>128</v>
      </c>
      <c r="N18" s="56"/>
      <c r="O18" s="104"/>
      <c r="P18" s="57"/>
    </row>
    <row r="19" spans="1:16" s="3" customFormat="1" ht="30" customHeight="1" x14ac:dyDescent="0.25">
      <c r="A19" s="51">
        <v>10</v>
      </c>
      <c r="B19" s="52" t="s">
        <v>48</v>
      </c>
      <c r="C19" s="53">
        <v>13</v>
      </c>
      <c r="D19" s="53">
        <v>437</v>
      </c>
      <c r="E19" s="186">
        <f t="shared" si="0"/>
        <v>20</v>
      </c>
      <c r="F19" s="230">
        <f>MIN(K28:K89)</f>
        <v>40.58</v>
      </c>
      <c r="G19" s="87">
        <f>AVERAGE(K28:K89)</f>
        <v>40.771578947368418</v>
      </c>
      <c r="H19" s="54">
        <v>3</v>
      </c>
      <c r="I19" s="86">
        <f t="shared" si="1"/>
        <v>0.19157894736841996</v>
      </c>
      <c r="J19" s="98">
        <v>0.21688657407407408</v>
      </c>
      <c r="K19" s="98">
        <f t="shared" si="2"/>
        <v>1.0590277777777768E-2</v>
      </c>
      <c r="L19" s="201">
        <f>K19+L17</f>
        <v>7.6574074074074044E-2</v>
      </c>
      <c r="M19" s="168" t="s">
        <v>129</v>
      </c>
      <c r="N19" s="56"/>
      <c r="O19" s="104"/>
      <c r="P19" s="57"/>
    </row>
    <row r="20" spans="1:16" s="3" customFormat="1" ht="30" customHeight="1" x14ac:dyDescent="0.25">
      <c r="A20" s="51">
        <v>11</v>
      </c>
      <c r="B20" s="52" t="s">
        <v>109</v>
      </c>
      <c r="C20" s="58">
        <v>9</v>
      </c>
      <c r="D20" s="53">
        <v>482</v>
      </c>
      <c r="E20" s="186">
        <f t="shared" si="0"/>
        <v>45</v>
      </c>
      <c r="F20" s="237">
        <f>MIN(L28:L89)</f>
        <v>40.22</v>
      </c>
      <c r="G20" s="87">
        <f>AVERAGE(L28:L89)</f>
        <v>40.522272727272714</v>
      </c>
      <c r="H20" s="54">
        <v>7</v>
      </c>
      <c r="I20" s="86">
        <f t="shared" si="1"/>
        <v>0.30227272727271526</v>
      </c>
      <c r="J20" s="98">
        <v>0.23912037037037037</v>
      </c>
      <c r="K20" s="98">
        <f t="shared" si="2"/>
        <v>2.2233796296296293E-2</v>
      </c>
      <c r="L20" s="55">
        <f>K20+L16</f>
        <v>8.4375000000000006E-2</v>
      </c>
      <c r="M20" s="168" t="s">
        <v>130</v>
      </c>
      <c r="N20" s="56"/>
      <c r="O20" s="57"/>
    </row>
    <row r="21" spans="1:16" s="3" customFormat="1" ht="30" customHeight="1" x14ac:dyDescent="0.25">
      <c r="A21" s="51" t="s">
        <v>36</v>
      </c>
      <c r="B21" s="52" t="s">
        <v>109</v>
      </c>
      <c r="C21" s="53">
        <v>13</v>
      </c>
      <c r="D21" s="53">
        <v>504</v>
      </c>
      <c r="E21" s="186">
        <f t="shared" si="0"/>
        <v>22</v>
      </c>
      <c r="F21" s="152">
        <f>MIN(M28:M89)</f>
        <v>40.5</v>
      </c>
      <c r="G21" s="223">
        <f>AVERAGE(M28:M89)</f>
        <v>40.762380952380951</v>
      </c>
      <c r="H21" s="224">
        <v>7</v>
      </c>
      <c r="I21" s="225">
        <f t="shared" si="1"/>
        <v>0.26238095238095127</v>
      </c>
      <c r="J21" s="98">
        <v>0.25012731481481482</v>
      </c>
      <c r="K21" s="98">
        <f t="shared" si="2"/>
        <v>1.1006944444444444E-2</v>
      </c>
      <c r="L21" s="201">
        <f>K21+L20</f>
        <v>9.538194444444445E-2</v>
      </c>
      <c r="M21" s="168"/>
      <c r="N21" s="169"/>
      <c r="O21" s="170"/>
    </row>
    <row r="22" spans="1:16" s="3" customFormat="1" ht="30" customHeight="1" x14ac:dyDescent="0.25">
      <c r="A22" s="59"/>
      <c r="B22" s="60"/>
      <c r="C22" s="61"/>
      <c r="D22" s="61"/>
      <c r="E22" s="61"/>
      <c r="F22" s="226">
        <f>AVERAGE(F10,F13,F16,F20,F21)</f>
        <v>40.368000000000002</v>
      </c>
      <c r="G22" s="226">
        <f>AVERAGE(G10,G13,G16,G20,G21)</f>
        <v>40.672031214399638</v>
      </c>
      <c r="H22" s="227" t="s">
        <v>109</v>
      </c>
      <c r="I22" s="226">
        <f>AVERAGE(I10,I13,I16,I20,I21)</f>
        <v>0.30403121439963171</v>
      </c>
      <c r="J22" s="61"/>
      <c r="K22" s="61"/>
      <c r="L22" s="61"/>
      <c r="M22" s="196"/>
      <c r="N22" s="62"/>
    </row>
    <row r="23" spans="1:16" s="3" customFormat="1" ht="30" customHeight="1" x14ac:dyDescent="0.25">
      <c r="A23" s="146"/>
      <c r="B23" s="147"/>
      <c r="C23" s="148"/>
      <c r="D23" s="148"/>
      <c r="E23" s="148"/>
      <c r="F23" s="226">
        <f>AVERAGE(F11,F14,F17,F19)</f>
        <v>40.545000000000002</v>
      </c>
      <c r="G23" s="226">
        <f>AVERAGE(G11,G14,G17,G19)</f>
        <v>40.902494104578437</v>
      </c>
      <c r="H23" s="227" t="s">
        <v>48</v>
      </c>
      <c r="I23" s="226">
        <f>AVERAGE(I11,I14,I17,I19)</f>
        <v>0.35749410457843389</v>
      </c>
      <c r="J23" s="148"/>
      <c r="K23" s="148"/>
      <c r="L23" s="148"/>
      <c r="M23" s="196"/>
      <c r="N23" s="62"/>
    </row>
    <row r="24" spans="1:16" s="3" customFormat="1" ht="30" customHeight="1" x14ac:dyDescent="0.25">
      <c r="A24" s="146"/>
      <c r="B24" s="147"/>
      <c r="C24" s="148"/>
      <c r="D24" s="148"/>
      <c r="E24" s="148"/>
      <c r="F24" s="226">
        <f>AVERAGE(F12,F15,F18)</f>
        <v>40.513333333333328</v>
      </c>
      <c r="G24" s="226">
        <f>AVERAGE(G12,G15,G18)</f>
        <v>40.850524517724985</v>
      </c>
      <c r="H24" s="227" t="s">
        <v>251</v>
      </c>
      <c r="I24" s="226">
        <f>AVERAGE(I12,I15,I18)</f>
        <v>0.33719118439165169</v>
      </c>
      <c r="J24" s="148"/>
      <c r="K24" s="148"/>
      <c r="L24" s="148"/>
      <c r="M24" s="196"/>
      <c r="N24" s="62"/>
    </row>
    <row r="25" spans="1:16" ht="30" customHeight="1" thickBot="1" x14ac:dyDescent="0.3">
      <c r="A25" s="64"/>
      <c r="B25" s="64"/>
      <c r="C25" s="64"/>
      <c r="D25" s="63"/>
      <c r="E25" s="63"/>
      <c r="F25" s="65">
        <f>AVERAGE(F10:F21)</f>
        <v>40.463333333333331</v>
      </c>
      <c r="G25" s="66">
        <f>AVERAGE(B28:M89)</f>
        <v>40.795192697768805</v>
      </c>
      <c r="H25" s="67"/>
      <c r="I25" s="68">
        <f>AVERAGE(I10:I21)</f>
        <v>0.33014217029057075</v>
      </c>
      <c r="J25" s="63"/>
      <c r="K25" s="63"/>
      <c r="L25" s="63"/>
      <c r="M25" s="63"/>
      <c r="N25" s="64"/>
    </row>
    <row r="26" spans="1:16" x14ac:dyDescent="0.25">
      <c r="B26" s="2"/>
      <c r="C26" s="2"/>
    </row>
    <row r="27" spans="1:16" ht="15.75" thickBot="1" x14ac:dyDescent="0.3">
      <c r="B27" s="2" t="str">
        <f>B10</f>
        <v>Пикулин Паша</v>
      </c>
      <c r="C27" s="2" t="str">
        <f>B11</f>
        <v>Мифтахутдинов Ильяс</v>
      </c>
      <c r="D27" s="2" t="str">
        <f>B12</f>
        <v>Лантушенко Игорь</v>
      </c>
      <c r="E27" s="2" t="str">
        <f>B13</f>
        <v>Пикулин Паша</v>
      </c>
      <c r="F27" s="2" t="str">
        <f>B14</f>
        <v>Мифтахутдинов Ильяс</v>
      </c>
      <c r="G27" s="2" t="str">
        <f>B15</f>
        <v>Лантушенко Игорь</v>
      </c>
      <c r="H27" s="2" t="str">
        <f>B16</f>
        <v>Пикулин Паша</v>
      </c>
      <c r="I27" s="2" t="str">
        <f>B17</f>
        <v>Мифтахутдинов Ильяс</v>
      </c>
      <c r="J27" s="2" t="str">
        <f>B18</f>
        <v>Лантушенко Игорь</v>
      </c>
      <c r="K27" s="2" t="str">
        <f>B19</f>
        <v>Мифтахутдинов Ильяс</v>
      </c>
      <c r="L27" s="2" t="str">
        <f>B20</f>
        <v>Пикулин Паша</v>
      </c>
      <c r="M27" s="2" t="str">
        <f>B21</f>
        <v>Пикулин Паша</v>
      </c>
    </row>
    <row r="28" spans="1:16" x14ac:dyDescent="0.25">
      <c r="A28" s="1">
        <v>1</v>
      </c>
      <c r="B28" s="69">
        <v>43.79</v>
      </c>
      <c r="C28" s="70">
        <v>41.24</v>
      </c>
      <c r="D28" s="70">
        <v>41.41</v>
      </c>
      <c r="E28" s="70">
        <v>41.08</v>
      </c>
      <c r="F28" s="70">
        <v>42.75</v>
      </c>
      <c r="G28" s="70">
        <v>41.41</v>
      </c>
      <c r="H28" s="70">
        <v>40.93</v>
      </c>
      <c r="I28" s="70">
        <v>41.59</v>
      </c>
      <c r="J28" s="70">
        <v>41.65</v>
      </c>
      <c r="K28" s="70">
        <v>41.08</v>
      </c>
      <c r="L28" s="70">
        <v>40.700000000000003</v>
      </c>
      <c r="M28" s="149">
        <v>40.729999999999997</v>
      </c>
      <c r="N28" s="2"/>
    </row>
    <row r="29" spans="1:16" x14ac:dyDescent="0.25">
      <c r="A29" s="1">
        <v>2</v>
      </c>
      <c r="B29" s="71">
        <v>42.22</v>
      </c>
      <c r="C29" s="72">
        <v>41.25</v>
      </c>
      <c r="D29" s="72">
        <v>41.32</v>
      </c>
      <c r="E29" s="72">
        <v>40.71</v>
      </c>
      <c r="F29" s="72">
        <v>41.52</v>
      </c>
      <c r="G29" s="72">
        <v>41.38</v>
      </c>
      <c r="H29" s="72">
        <v>40.659999999999997</v>
      </c>
      <c r="I29" s="72">
        <v>41.53</v>
      </c>
      <c r="J29" s="72">
        <v>41.21</v>
      </c>
      <c r="K29" s="72">
        <v>40.96</v>
      </c>
      <c r="L29" s="72">
        <v>40.43</v>
      </c>
      <c r="M29" s="197">
        <v>40.69</v>
      </c>
      <c r="N29" s="3"/>
    </row>
    <row r="30" spans="1:16" x14ac:dyDescent="0.25">
      <c r="A30" s="1">
        <v>3</v>
      </c>
      <c r="B30" s="71">
        <v>40.98</v>
      </c>
      <c r="C30" s="72">
        <v>40.89</v>
      </c>
      <c r="D30" s="72">
        <v>41.47</v>
      </c>
      <c r="E30" s="72">
        <v>40.619999999999997</v>
      </c>
      <c r="F30" s="72">
        <v>41.4</v>
      </c>
      <c r="G30" s="72">
        <v>41.15</v>
      </c>
      <c r="H30" s="72">
        <v>40.840000000000003</v>
      </c>
      <c r="I30" s="72">
        <v>41.94</v>
      </c>
      <c r="J30" s="72">
        <v>40.85</v>
      </c>
      <c r="K30" s="72">
        <v>40.909999999999997</v>
      </c>
      <c r="L30" s="72">
        <v>40.520000000000003</v>
      </c>
      <c r="M30" s="197">
        <v>40.57</v>
      </c>
      <c r="N30" s="3"/>
    </row>
    <row r="31" spans="1:16" x14ac:dyDescent="0.25">
      <c r="A31" s="1">
        <v>4</v>
      </c>
      <c r="B31" s="71">
        <v>40.58</v>
      </c>
      <c r="C31" s="72">
        <v>40.86</v>
      </c>
      <c r="D31" s="72">
        <v>40.799999999999997</v>
      </c>
      <c r="E31" s="72">
        <v>40.67</v>
      </c>
      <c r="F31" s="72">
        <v>41.1</v>
      </c>
      <c r="G31" s="72">
        <v>41.1</v>
      </c>
      <c r="H31" s="72">
        <v>40.82</v>
      </c>
      <c r="I31" s="72">
        <v>40.909999999999997</v>
      </c>
      <c r="J31" s="72">
        <v>41.04</v>
      </c>
      <c r="K31" s="72">
        <v>40.72</v>
      </c>
      <c r="L31" s="72">
        <v>40.409999999999997</v>
      </c>
      <c r="M31" s="197">
        <v>40.67</v>
      </c>
      <c r="N31" s="3"/>
    </row>
    <row r="32" spans="1:16" x14ac:dyDescent="0.25">
      <c r="A32" s="1">
        <v>5</v>
      </c>
      <c r="B32" s="71">
        <v>41.11</v>
      </c>
      <c r="C32" s="72">
        <v>40.76</v>
      </c>
      <c r="D32" s="72">
        <v>41.08</v>
      </c>
      <c r="E32" s="72">
        <v>40.81</v>
      </c>
      <c r="F32" s="72">
        <v>41.01</v>
      </c>
      <c r="G32" s="72">
        <v>41.16</v>
      </c>
      <c r="H32" s="72">
        <v>40.57</v>
      </c>
      <c r="I32" s="72">
        <v>40.5</v>
      </c>
      <c r="J32" s="72">
        <v>40.65</v>
      </c>
      <c r="K32" s="72">
        <v>40.700000000000003</v>
      </c>
      <c r="L32" s="72">
        <v>40.270000000000003</v>
      </c>
      <c r="M32" s="198">
        <v>40.57</v>
      </c>
    </row>
    <row r="33" spans="1:13" x14ac:dyDescent="0.25">
      <c r="A33" s="1">
        <v>6</v>
      </c>
      <c r="B33" s="71">
        <v>40.61</v>
      </c>
      <c r="C33" s="72">
        <v>40.82</v>
      </c>
      <c r="D33" s="72">
        <v>41.11</v>
      </c>
      <c r="E33" s="72">
        <v>40.42</v>
      </c>
      <c r="F33" s="72">
        <v>41.32</v>
      </c>
      <c r="G33" s="72">
        <v>40.98</v>
      </c>
      <c r="H33" s="72">
        <v>40.82</v>
      </c>
      <c r="I33" s="72">
        <v>41.83</v>
      </c>
      <c r="J33" s="72">
        <v>41.19</v>
      </c>
      <c r="K33" s="72">
        <v>40.67</v>
      </c>
      <c r="L33" s="72">
        <v>41.73</v>
      </c>
      <c r="M33" s="198">
        <v>40.53</v>
      </c>
    </row>
    <row r="34" spans="1:13" x14ac:dyDescent="0.25">
      <c r="A34" s="1">
        <v>7</v>
      </c>
      <c r="B34" s="71">
        <v>40.630000000000003</v>
      </c>
      <c r="C34" s="72">
        <v>40.79</v>
      </c>
      <c r="D34" s="72">
        <v>41.57</v>
      </c>
      <c r="E34" s="72">
        <v>41.06</v>
      </c>
      <c r="F34" s="72">
        <v>40.89</v>
      </c>
      <c r="G34" s="72">
        <v>40.85</v>
      </c>
      <c r="H34" s="72">
        <v>40.520000000000003</v>
      </c>
      <c r="I34" s="72">
        <v>41.83</v>
      </c>
      <c r="J34" s="72">
        <v>41.04</v>
      </c>
      <c r="K34" s="72">
        <v>40.85</v>
      </c>
      <c r="L34" s="72">
        <v>40.450000000000003</v>
      </c>
      <c r="M34" s="198">
        <v>40.880000000000003</v>
      </c>
    </row>
    <row r="35" spans="1:13" x14ac:dyDescent="0.25">
      <c r="A35" s="1">
        <v>8</v>
      </c>
      <c r="B35" s="71">
        <v>40.729999999999997</v>
      </c>
      <c r="C35" s="72">
        <v>41.08</v>
      </c>
      <c r="D35" s="72">
        <v>40.79</v>
      </c>
      <c r="E35" s="72">
        <v>40.6</v>
      </c>
      <c r="F35" s="72">
        <v>40.79</v>
      </c>
      <c r="G35" s="72">
        <v>40.82</v>
      </c>
      <c r="H35" s="72">
        <v>40.72</v>
      </c>
      <c r="I35" s="72">
        <v>40.69</v>
      </c>
      <c r="J35" s="72">
        <v>40.840000000000003</v>
      </c>
      <c r="K35" s="72">
        <v>40.799999999999997</v>
      </c>
      <c r="L35" s="72">
        <v>40.43</v>
      </c>
      <c r="M35" s="198">
        <v>40.83</v>
      </c>
    </row>
    <row r="36" spans="1:13" x14ac:dyDescent="0.25">
      <c r="A36" s="1">
        <v>9</v>
      </c>
      <c r="B36" s="94">
        <v>40.5</v>
      </c>
      <c r="C36" s="72">
        <v>41.29</v>
      </c>
      <c r="D36" s="72">
        <v>41.13</v>
      </c>
      <c r="E36" s="72">
        <v>40.56</v>
      </c>
      <c r="F36" s="72">
        <v>41.16</v>
      </c>
      <c r="G36" s="72">
        <v>40.89</v>
      </c>
      <c r="H36" s="72">
        <v>40.64</v>
      </c>
      <c r="I36" s="72">
        <v>40.99</v>
      </c>
      <c r="J36" s="72">
        <v>40.590000000000003</v>
      </c>
      <c r="K36" s="72">
        <v>40.630000000000003</v>
      </c>
      <c r="L36" s="72">
        <v>40.49</v>
      </c>
      <c r="M36" s="198">
        <v>40.75</v>
      </c>
    </row>
    <row r="37" spans="1:13" x14ac:dyDescent="0.25">
      <c r="A37" s="1">
        <v>10</v>
      </c>
      <c r="B37" s="71">
        <v>40.340000000000003</v>
      </c>
      <c r="C37" s="72">
        <v>40.72</v>
      </c>
      <c r="D37" s="72">
        <v>40.869999999999997</v>
      </c>
      <c r="E37" s="72">
        <v>40.5</v>
      </c>
      <c r="F37" s="72">
        <v>40.83</v>
      </c>
      <c r="G37" s="72">
        <v>40.72</v>
      </c>
      <c r="H37" s="72">
        <v>40.520000000000003</v>
      </c>
      <c r="I37" s="72">
        <v>40.630000000000003</v>
      </c>
      <c r="J37" s="72">
        <v>40.67</v>
      </c>
      <c r="K37" s="72">
        <v>40.78</v>
      </c>
      <c r="L37" s="72">
        <v>40.4</v>
      </c>
      <c r="M37" s="198">
        <v>40.659999999999997</v>
      </c>
    </row>
    <row r="38" spans="1:13" x14ac:dyDescent="0.25">
      <c r="A38" s="1">
        <v>11</v>
      </c>
      <c r="B38" s="71">
        <v>40.58</v>
      </c>
      <c r="C38" s="72">
        <v>40.83</v>
      </c>
      <c r="D38" s="72">
        <v>40.86</v>
      </c>
      <c r="E38" s="72">
        <v>40.39</v>
      </c>
      <c r="F38" s="72">
        <v>40.75</v>
      </c>
      <c r="G38" s="72">
        <v>41.04</v>
      </c>
      <c r="H38" s="72">
        <v>40.520000000000003</v>
      </c>
      <c r="I38" s="72">
        <v>40.56</v>
      </c>
      <c r="J38" s="72">
        <v>40.54</v>
      </c>
      <c r="K38" s="72">
        <v>40.58</v>
      </c>
      <c r="L38" s="72">
        <v>40.35</v>
      </c>
      <c r="M38" s="198">
        <v>40.5</v>
      </c>
    </row>
    <row r="39" spans="1:13" x14ac:dyDescent="0.25">
      <c r="A39" s="1">
        <v>12</v>
      </c>
      <c r="B39" s="71">
        <v>40.31</v>
      </c>
      <c r="C39" s="72">
        <v>40.76</v>
      </c>
      <c r="D39" s="72">
        <v>40.799999999999997</v>
      </c>
      <c r="E39" s="72">
        <v>40.43</v>
      </c>
      <c r="F39" s="72">
        <v>40.950000000000003</v>
      </c>
      <c r="G39" s="72">
        <v>40.92</v>
      </c>
      <c r="H39" s="72">
        <v>40.6</v>
      </c>
      <c r="I39" s="72">
        <v>40.770000000000003</v>
      </c>
      <c r="J39" s="72">
        <v>40.92</v>
      </c>
      <c r="K39" s="72">
        <v>40.78</v>
      </c>
      <c r="L39" s="72">
        <v>40.31</v>
      </c>
      <c r="M39" s="198">
        <v>40.57</v>
      </c>
    </row>
    <row r="40" spans="1:13" x14ac:dyDescent="0.25">
      <c r="A40" s="1">
        <v>13</v>
      </c>
      <c r="B40" s="71">
        <v>40.67</v>
      </c>
      <c r="C40" s="72">
        <v>41.01</v>
      </c>
      <c r="D40" s="72">
        <v>40.54</v>
      </c>
      <c r="E40" s="72">
        <v>40.35</v>
      </c>
      <c r="F40" s="72">
        <v>40.65</v>
      </c>
      <c r="G40" s="72">
        <v>41.1</v>
      </c>
      <c r="H40" s="72">
        <v>40.68</v>
      </c>
      <c r="I40" s="72">
        <v>40.78</v>
      </c>
      <c r="J40" s="72">
        <v>40.729999999999997</v>
      </c>
      <c r="K40" s="72">
        <v>40.89</v>
      </c>
      <c r="L40" s="72">
        <v>40.61</v>
      </c>
      <c r="M40" s="198">
        <v>40.57</v>
      </c>
    </row>
    <row r="41" spans="1:13" x14ac:dyDescent="0.25">
      <c r="A41" s="1">
        <v>14</v>
      </c>
      <c r="B41" s="78">
        <v>40.44</v>
      </c>
      <c r="C41" s="72">
        <v>41.24</v>
      </c>
      <c r="D41" s="72">
        <v>40.89</v>
      </c>
      <c r="E41" s="72">
        <v>40.590000000000003</v>
      </c>
      <c r="F41" s="72">
        <v>40.68</v>
      </c>
      <c r="G41" s="72">
        <v>40.659999999999997</v>
      </c>
      <c r="H41" s="72">
        <v>40.520000000000003</v>
      </c>
      <c r="I41" s="72">
        <v>40.99</v>
      </c>
      <c r="J41" s="72">
        <v>40.659999999999997</v>
      </c>
      <c r="K41" s="72">
        <v>40.78</v>
      </c>
      <c r="L41" s="72">
        <v>40.31</v>
      </c>
      <c r="M41" s="198">
        <v>40.56</v>
      </c>
    </row>
    <row r="42" spans="1:13" x14ac:dyDescent="0.25">
      <c r="A42" s="1">
        <v>15</v>
      </c>
      <c r="B42" s="71">
        <v>40.4</v>
      </c>
      <c r="C42" s="72">
        <v>40.64</v>
      </c>
      <c r="D42" s="72">
        <v>40.97</v>
      </c>
      <c r="E42" s="72">
        <v>40.35</v>
      </c>
      <c r="F42" s="72">
        <v>40.89</v>
      </c>
      <c r="G42" s="72">
        <v>40.659999999999997</v>
      </c>
      <c r="H42" s="72">
        <v>40.659999999999997</v>
      </c>
      <c r="I42" s="72">
        <v>40.549999999999997</v>
      </c>
      <c r="J42" s="72">
        <v>40.5</v>
      </c>
      <c r="K42" s="72">
        <v>40.74</v>
      </c>
      <c r="L42" s="72">
        <v>40.4</v>
      </c>
      <c r="M42" s="198">
        <v>40.82</v>
      </c>
    </row>
    <row r="43" spans="1:13" x14ac:dyDescent="0.25">
      <c r="A43" s="1">
        <v>16</v>
      </c>
      <c r="B43" s="71">
        <v>40.51</v>
      </c>
      <c r="C43" s="72">
        <v>40.75</v>
      </c>
      <c r="D43" s="72">
        <v>40.630000000000003</v>
      </c>
      <c r="E43" s="72">
        <v>40.409999999999997</v>
      </c>
      <c r="F43" s="72">
        <v>40.61</v>
      </c>
      <c r="G43" s="72">
        <v>41.11</v>
      </c>
      <c r="H43" s="72">
        <v>40.659999999999997</v>
      </c>
      <c r="I43" s="72">
        <v>40.770000000000003</v>
      </c>
      <c r="J43" s="72">
        <v>40.729999999999997</v>
      </c>
      <c r="K43" s="72">
        <v>40.67</v>
      </c>
      <c r="L43" s="72">
        <v>40.75</v>
      </c>
      <c r="M43" s="198">
        <v>40.58</v>
      </c>
    </row>
    <row r="44" spans="1:13" x14ac:dyDescent="0.25">
      <c r="A44" s="1">
        <v>17</v>
      </c>
      <c r="B44" s="71">
        <v>40.35</v>
      </c>
      <c r="C44" s="103">
        <v>40.78</v>
      </c>
      <c r="D44" s="72">
        <v>40.72</v>
      </c>
      <c r="E44" s="72">
        <v>40.909999999999997</v>
      </c>
      <c r="F44" s="72">
        <v>40.909999999999997</v>
      </c>
      <c r="G44" s="72">
        <v>40.76</v>
      </c>
      <c r="H44" s="72">
        <v>40.619999999999997</v>
      </c>
      <c r="I44" s="72">
        <v>40.96</v>
      </c>
      <c r="J44" s="72">
        <v>40.619999999999997</v>
      </c>
      <c r="K44" s="72">
        <v>40.61</v>
      </c>
      <c r="L44" s="72">
        <v>40.409999999999997</v>
      </c>
      <c r="M44" s="198">
        <v>40.549999999999997</v>
      </c>
    </row>
    <row r="45" spans="1:13" x14ac:dyDescent="0.25">
      <c r="A45" s="1">
        <v>18</v>
      </c>
      <c r="B45" s="71">
        <v>40.58</v>
      </c>
      <c r="C45" s="72">
        <v>40.619999999999997</v>
      </c>
      <c r="D45" s="72">
        <v>40.65</v>
      </c>
      <c r="E45" s="72">
        <v>40.46</v>
      </c>
      <c r="F45" s="72">
        <v>40.630000000000003</v>
      </c>
      <c r="G45" s="72">
        <v>40.97</v>
      </c>
      <c r="H45" s="72">
        <v>40.82</v>
      </c>
      <c r="I45" s="72">
        <v>40.86</v>
      </c>
      <c r="J45" s="72">
        <v>40.65</v>
      </c>
      <c r="K45" s="72">
        <v>40.729999999999997</v>
      </c>
      <c r="L45" s="72">
        <v>40.549999999999997</v>
      </c>
      <c r="M45" s="198">
        <v>40.69</v>
      </c>
    </row>
    <row r="46" spans="1:13" x14ac:dyDescent="0.25">
      <c r="A46" s="1">
        <v>19</v>
      </c>
      <c r="B46" s="71">
        <v>40.46</v>
      </c>
      <c r="C46" s="72">
        <v>40.83</v>
      </c>
      <c r="D46" s="72">
        <v>40.79</v>
      </c>
      <c r="E46" s="72">
        <v>40.590000000000003</v>
      </c>
      <c r="F46" s="72">
        <v>40.869999999999997</v>
      </c>
      <c r="G46" s="72">
        <v>40.74</v>
      </c>
      <c r="H46" s="72">
        <v>40.869999999999997</v>
      </c>
      <c r="I46" s="72">
        <v>40.46</v>
      </c>
      <c r="J46" s="72">
        <v>40.79</v>
      </c>
      <c r="K46" s="72">
        <v>40.78</v>
      </c>
      <c r="L46" s="72">
        <v>40.22</v>
      </c>
      <c r="M46" s="198">
        <v>40.700000000000003</v>
      </c>
    </row>
    <row r="47" spans="1:13" x14ac:dyDescent="0.25">
      <c r="A47" s="1">
        <v>20</v>
      </c>
      <c r="B47" s="71">
        <v>40.5</v>
      </c>
      <c r="C47" s="72">
        <v>40.81</v>
      </c>
      <c r="D47" s="72">
        <v>40.72</v>
      </c>
      <c r="E47" s="72">
        <v>40.479999999999997</v>
      </c>
      <c r="F47" s="72">
        <v>40.85</v>
      </c>
      <c r="G47" s="72">
        <v>40.79</v>
      </c>
      <c r="H47" s="72"/>
      <c r="I47" s="72">
        <v>40.56</v>
      </c>
      <c r="J47" s="72">
        <v>40.659999999999997</v>
      </c>
      <c r="K47" s="72"/>
      <c r="L47" s="72">
        <v>40.43</v>
      </c>
      <c r="M47" s="198">
        <v>41.05</v>
      </c>
    </row>
    <row r="48" spans="1:13" x14ac:dyDescent="0.25">
      <c r="A48" s="1">
        <v>21</v>
      </c>
      <c r="B48" s="71">
        <v>40.25</v>
      </c>
      <c r="C48" s="72">
        <v>40.6</v>
      </c>
      <c r="D48" s="72">
        <v>40.729999999999997</v>
      </c>
      <c r="E48" s="72">
        <v>40.67</v>
      </c>
      <c r="F48" s="72">
        <v>40.69</v>
      </c>
      <c r="G48" s="72">
        <v>40.909999999999997</v>
      </c>
      <c r="H48" s="72"/>
      <c r="I48" s="72">
        <v>40.72</v>
      </c>
      <c r="J48" s="72">
        <v>40.44</v>
      </c>
      <c r="K48" s="72"/>
      <c r="L48" s="72">
        <v>40.270000000000003</v>
      </c>
      <c r="M48" s="198">
        <v>42.54</v>
      </c>
    </row>
    <row r="49" spans="1:13" x14ac:dyDescent="0.25">
      <c r="A49" s="1">
        <v>22</v>
      </c>
      <c r="B49" s="71">
        <v>40.67</v>
      </c>
      <c r="C49" s="72">
        <v>40.630000000000003</v>
      </c>
      <c r="D49" s="72">
        <v>40.72</v>
      </c>
      <c r="E49" s="72">
        <v>40.619999999999997</v>
      </c>
      <c r="F49" s="72">
        <v>40.71</v>
      </c>
      <c r="G49" s="72">
        <v>40.880000000000003</v>
      </c>
      <c r="H49" s="72"/>
      <c r="I49" s="72">
        <v>41.39</v>
      </c>
      <c r="J49" s="72">
        <v>40.78</v>
      </c>
      <c r="K49" s="72"/>
      <c r="L49" s="72">
        <v>40.43</v>
      </c>
      <c r="M49" s="198"/>
    </row>
    <row r="50" spans="1:13" x14ac:dyDescent="0.25">
      <c r="A50" s="1">
        <v>23</v>
      </c>
      <c r="B50" s="71">
        <v>40.72</v>
      </c>
      <c r="C50" s="72">
        <v>40.79</v>
      </c>
      <c r="D50" s="72">
        <v>40.56</v>
      </c>
      <c r="E50" s="72">
        <v>40.44</v>
      </c>
      <c r="F50" s="72">
        <v>40.68</v>
      </c>
      <c r="G50" s="72">
        <v>41.02</v>
      </c>
      <c r="H50" s="72"/>
      <c r="I50" s="72">
        <v>40.56</v>
      </c>
      <c r="J50" s="72">
        <v>40.58</v>
      </c>
      <c r="K50" s="72"/>
      <c r="L50" s="72">
        <v>40.380000000000003</v>
      </c>
      <c r="M50" s="198"/>
    </row>
    <row r="51" spans="1:13" x14ac:dyDescent="0.25">
      <c r="A51" s="1">
        <v>24</v>
      </c>
      <c r="B51" s="71">
        <v>40.729999999999997</v>
      </c>
      <c r="C51" s="72">
        <v>40.83</v>
      </c>
      <c r="D51" s="72">
        <v>40.56</v>
      </c>
      <c r="E51" s="72">
        <v>40.58</v>
      </c>
      <c r="F51" s="72">
        <v>40.67</v>
      </c>
      <c r="G51" s="72">
        <v>40.72</v>
      </c>
      <c r="H51" s="72"/>
      <c r="I51" s="72">
        <v>40.58</v>
      </c>
      <c r="J51" s="72">
        <v>40.51</v>
      </c>
      <c r="K51" s="72"/>
      <c r="L51" s="72">
        <v>40.72</v>
      </c>
      <c r="M51" s="198"/>
    </row>
    <row r="52" spans="1:13" x14ac:dyDescent="0.25">
      <c r="A52" s="1">
        <v>25</v>
      </c>
      <c r="B52" s="71">
        <v>40.450000000000003</v>
      </c>
      <c r="C52" s="72">
        <v>41.08</v>
      </c>
      <c r="D52" s="72">
        <v>40.89</v>
      </c>
      <c r="E52" s="72">
        <v>40.700000000000003</v>
      </c>
      <c r="F52" s="72">
        <v>40.85</v>
      </c>
      <c r="G52" s="72">
        <v>40.69</v>
      </c>
      <c r="H52" s="72"/>
      <c r="I52" s="72">
        <v>40.86</v>
      </c>
      <c r="J52" s="72">
        <v>40.67</v>
      </c>
      <c r="K52" s="72"/>
      <c r="L52" s="72">
        <v>40.74</v>
      </c>
      <c r="M52" s="198"/>
    </row>
    <row r="53" spans="1:13" x14ac:dyDescent="0.25">
      <c r="A53" s="1">
        <v>26</v>
      </c>
      <c r="B53" s="71">
        <v>40.630000000000003</v>
      </c>
      <c r="C53" s="72">
        <v>40.68</v>
      </c>
      <c r="D53" s="72">
        <v>40.549999999999997</v>
      </c>
      <c r="E53" s="72">
        <v>40.97</v>
      </c>
      <c r="F53" s="72">
        <v>40.81</v>
      </c>
      <c r="G53" s="72">
        <v>41.17</v>
      </c>
      <c r="H53" s="72"/>
      <c r="I53" s="72">
        <v>40.69</v>
      </c>
      <c r="J53" s="72">
        <v>41.42</v>
      </c>
      <c r="K53" s="72"/>
      <c r="L53" s="72">
        <v>40.36</v>
      </c>
      <c r="M53" s="198"/>
    </row>
    <row r="54" spans="1:13" x14ac:dyDescent="0.25">
      <c r="A54" s="1">
        <v>27</v>
      </c>
      <c r="B54" s="71">
        <v>40.75</v>
      </c>
      <c r="C54" s="72">
        <v>40.68</v>
      </c>
      <c r="D54" s="72">
        <v>41</v>
      </c>
      <c r="E54" s="72">
        <v>40.64</v>
      </c>
      <c r="F54" s="72">
        <v>40.619999999999997</v>
      </c>
      <c r="G54" s="72">
        <v>40.75</v>
      </c>
      <c r="H54" s="72"/>
      <c r="I54" s="72">
        <v>41.23</v>
      </c>
      <c r="J54" s="72">
        <v>41.26</v>
      </c>
      <c r="K54" s="72"/>
      <c r="L54" s="72">
        <v>40.479999999999997</v>
      </c>
      <c r="M54" s="198"/>
    </row>
    <row r="55" spans="1:13" x14ac:dyDescent="0.25">
      <c r="A55" s="1">
        <v>28</v>
      </c>
      <c r="B55" s="71">
        <v>40.83</v>
      </c>
      <c r="C55" s="72">
        <v>40.9</v>
      </c>
      <c r="D55" s="72">
        <v>40.81</v>
      </c>
      <c r="E55" s="72">
        <v>41.04</v>
      </c>
      <c r="F55" s="72">
        <v>40.659999999999997</v>
      </c>
      <c r="G55" s="72">
        <v>41.21</v>
      </c>
      <c r="H55" s="72"/>
      <c r="I55" s="72">
        <v>40.770000000000003</v>
      </c>
      <c r="J55" s="72">
        <v>40.729999999999997</v>
      </c>
      <c r="K55" s="72"/>
      <c r="L55" s="72">
        <v>40.229999999999997</v>
      </c>
      <c r="M55" s="198"/>
    </row>
    <row r="56" spans="1:13" x14ac:dyDescent="0.25">
      <c r="A56" s="1">
        <v>29</v>
      </c>
      <c r="B56" s="71">
        <v>40.549999999999997</v>
      </c>
      <c r="C56" s="72">
        <v>40.72</v>
      </c>
      <c r="D56" s="72">
        <v>41.8</v>
      </c>
      <c r="E56" s="72">
        <v>40.85</v>
      </c>
      <c r="F56" s="72">
        <v>40.909999999999997</v>
      </c>
      <c r="G56" s="72">
        <v>41.69</v>
      </c>
      <c r="H56" s="72"/>
      <c r="I56" s="72">
        <v>40.65</v>
      </c>
      <c r="J56" s="72">
        <v>40.770000000000003</v>
      </c>
      <c r="K56" s="72"/>
      <c r="L56" s="72">
        <v>40.799999999999997</v>
      </c>
      <c r="M56" s="198"/>
    </row>
    <row r="57" spans="1:13" x14ac:dyDescent="0.25">
      <c r="A57" s="1">
        <v>30</v>
      </c>
      <c r="B57" s="71">
        <v>40.44</v>
      </c>
      <c r="C57" s="72">
        <v>40.96</v>
      </c>
      <c r="D57" s="72">
        <v>40.6</v>
      </c>
      <c r="E57" s="72">
        <v>40.659999999999997</v>
      </c>
      <c r="F57" s="72">
        <v>41.26</v>
      </c>
      <c r="G57" s="72">
        <v>41.48</v>
      </c>
      <c r="H57" s="72"/>
      <c r="I57" s="72">
        <v>40.68</v>
      </c>
      <c r="J57" s="72">
        <v>40.57</v>
      </c>
      <c r="K57" s="72"/>
      <c r="L57" s="72">
        <v>41.32</v>
      </c>
      <c r="M57" s="198"/>
    </row>
    <row r="58" spans="1:13" x14ac:dyDescent="0.25">
      <c r="A58" s="1">
        <v>31</v>
      </c>
      <c r="B58" s="71">
        <v>40.340000000000003</v>
      </c>
      <c r="C58" s="72">
        <v>40.56</v>
      </c>
      <c r="D58" s="72">
        <v>41.29</v>
      </c>
      <c r="E58" s="72">
        <v>40.67</v>
      </c>
      <c r="F58" s="72">
        <v>41.06</v>
      </c>
      <c r="G58" s="72">
        <v>41.09</v>
      </c>
      <c r="H58" s="72"/>
      <c r="I58" s="72">
        <v>40.79</v>
      </c>
      <c r="J58" s="72">
        <v>41.2</v>
      </c>
      <c r="K58" s="72"/>
      <c r="L58" s="72">
        <v>40.340000000000003</v>
      </c>
      <c r="M58" s="198"/>
    </row>
    <row r="59" spans="1:13" x14ac:dyDescent="0.25">
      <c r="A59" s="1">
        <v>32</v>
      </c>
      <c r="B59" s="71">
        <v>40.520000000000003</v>
      </c>
      <c r="C59" s="72">
        <v>40.65</v>
      </c>
      <c r="D59" s="72">
        <v>42.67</v>
      </c>
      <c r="E59" s="72">
        <v>40.619999999999997</v>
      </c>
      <c r="F59" s="72">
        <v>40.83</v>
      </c>
      <c r="G59" s="72">
        <v>40.72</v>
      </c>
      <c r="H59" s="72"/>
      <c r="I59" s="72"/>
      <c r="J59" s="72">
        <v>40.65</v>
      </c>
      <c r="K59" s="72"/>
      <c r="L59" s="72">
        <v>40.6</v>
      </c>
      <c r="M59" s="198"/>
    </row>
    <row r="60" spans="1:13" x14ac:dyDescent="0.25">
      <c r="A60" s="1">
        <v>33</v>
      </c>
      <c r="B60" s="71">
        <v>40.270000000000003</v>
      </c>
      <c r="C60" s="72">
        <v>40.61</v>
      </c>
      <c r="D60" s="72">
        <v>40.97</v>
      </c>
      <c r="E60" s="72">
        <v>40.46</v>
      </c>
      <c r="F60" s="72">
        <v>40.840000000000003</v>
      </c>
      <c r="G60" s="72">
        <v>40.770000000000003</v>
      </c>
      <c r="H60" s="72"/>
      <c r="I60" s="72"/>
      <c r="J60" s="72">
        <v>40.56</v>
      </c>
      <c r="K60" s="72"/>
      <c r="L60" s="72">
        <v>40.369999999999997</v>
      </c>
      <c r="M60" s="198"/>
    </row>
    <row r="61" spans="1:13" x14ac:dyDescent="0.25">
      <c r="A61" s="1">
        <v>34</v>
      </c>
      <c r="B61" s="71">
        <v>40.39</v>
      </c>
      <c r="C61" s="72">
        <v>40.799999999999997</v>
      </c>
      <c r="D61" s="72">
        <v>40.65</v>
      </c>
      <c r="E61" s="72">
        <v>40.700000000000003</v>
      </c>
      <c r="F61" s="72">
        <v>40.869999999999997</v>
      </c>
      <c r="G61" s="72">
        <v>40.72</v>
      </c>
      <c r="H61" s="72"/>
      <c r="I61" s="72"/>
      <c r="J61" s="72">
        <v>40.68</v>
      </c>
      <c r="K61" s="72"/>
      <c r="L61" s="72">
        <v>40.369999999999997</v>
      </c>
      <c r="M61" s="198"/>
    </row>
    <row r="62" spans="1:13" x14ac:dyDescent="0.25">
      <c r="A62" s="1">
        <v>35</v>
      </c>
      <c r="B62" s="71">
        <v>40.85</v>
      </c>
      <c r="C62" s="72">
        <v>40.71</v>
      </c>
      <c r="D62" s="72">
        <v>41.01</v>
      </c>
      <c r="E62" s="72">
        <v>41</v>
      </c>
      <c r="F62" s="72">
        <v>40.950000000000003</v>
      </c>
      <c r="G62" s="72">
        <v>40.69</v>
      </c>
      <c r="H62" s="72"/>
      <c r="I62" s="72"/>
      <c r="J62" s="72">
        <v>40.659999999999997</v>
      </c>
      <c r="K62" s="72"/>
      <c r="L62" s="72">
        <v>40.44</v>
      </c>
      <c r="M62" s="198"/>
    </row>
    <row r="63" spans="1:13" x14ac:dyDescent="0.25">
      <c r="A63" s="1">
        <v>36</v>
      </c>
      <c r="B63" s="71">
        <v>40.46</v>
      </c>
      <c r="C63" s="72">
        <v>40.53</v>
      </c>
      <c r="D63" s="72">
        <v>40.68</v>
      </c>
      <c r="E63" s="72">
        <v>40.96</v>
      </c>
      <c r="F63" s="72">
        <v>41</v>
      </c>
      <c r="G63" s="72">
        <v>40.75</v>
      </c>
      <c r="H63" s="72"/>
      <c r="I63" s="72"/>
      <c r="J63" s="72">
        <v>40.659999999999997</v>
      </c>
      <c r="K63" s="72"/>
      <c r="L63" s="72">
        <v>40.25</v>
      </c>
      <c r="M63" s="198"/>
    </row>
    <row r="64" spans="1:13" x14ac:dyDescent="0.25">
      <c r="A64" s="1">
        <v>37</v>
      </c>
      <c r="B64" s="71">
        <v>40.49</v>
      </c>
      <c r="C64" s="72">
        <v>40.590000000000003</v>
      </c>
      <c r="D64" s="72">
        <v>40.67</v>
      </c>
      <c r="E64" s="72">
        <v>40.770000000000003</v>
      </c>
      <c r="F64" s="72">
        <v>41.48</v>
      </c>
      <c r="G64" s="72">
        <v>40.799999999999997</v>
      </c>
      <c r="H64" s="72"/>
      <c r="I64" s="72"/>
      <c r="J64" s="72">
        <v>40.68</v>
      </c>
      <c r="K64" s="72"/>
      <c r="L64" s="72">
        <v>40.72</v>
      </c>
      <c r="M64" s="198"/>
    </row>
    <row r="65" spans="1:13" x14ac:dyDescent="0.25">
      <c r="A65" s="1">
        <v>38</v>
      </c>
      <c r="B65" s="71">
        <v>40.54</v>
      </c>
      <c r="C65" s="72">
        <v>40.630000000000003</v>
      </c>
      <c r="D65" s="72">
        <v>40.590000000000003</v>
      </c>
      <c r="E65" s="72">
        <v>40.76</v>
      </c>
      <c r="F65" s="72">
        <v>40.94</v>
      </c>
      <c r="G65" s="72">
        <v>40.65</v>
      </c>
      <c r="H65" s="72"/>
      <c r="I65" s="72"/>
      <c r="J65" s="72">
        <v>40.51</v>
      </c>
      <c r="K65" s="72"/>
      <c r="L65" s="72">
        <v>40.83</v>
      </c>
      <c r="M65" s="198"/>
    </row>
    <row r="66" spans="1:13" x14ac:dyDescent="0.25">
      <c r="A66" s="1">
        <v>39</v>
      </c>
      <c r="B66" s="71">
        <v>40.82</v>
      </c>
      <c r="C66" s="72">
        <v>40.68</v>
      </c>
      <c r="D66" s="72">
        <v>40.81</v>
      </c>
      <c r="E66" s="72">
        <v>40.85</v>
      </c>
      <c r="F66" s="72">
        <v>46.91</v>
      </c>
      <c r="G66" s="72">
        <v>40.880000000000003</v>
      </c>
      <c r="H66" s="72"/>
      <c r="I66" s="72"/>
      <c r="J66" s="72">
        <v>40.619999999999997</v>
      </c>
      <c r="K66" s="72"/>
      <c r="L66" s="72">
        <v>40.22</v>
      </c>
      <c r="M66" s="198"/>
    </row>
    <row r="67" spans="1:13" x14ac:dyDescent="0.25">
      <c r="A67" s="1">
        <v>40</v>
      </c>
      <c r="B67" s="71">
        <v>40.65</v>
      </c>
      <c r="C67" s="72">
        <v>40.78</v>
      </c>
      <c r="D67" s="72">
        <v>40.74</v>
      </c>
      <c r="E67" s="72">
        <v>40.98</v>
      </c>
      <c r="F67" s="72"/>
      <c r="G67" s="72">
        <v>40.9</v>
      </c>
      <c r="H67" s="72"/>
      <c r="I67" s="72"/>
      <c r="J67" s="72">
        <v>40.729999999999997</v>
      </c>
      <c r="K67" s="72"/>
      <c r="L67" s="72">
        <v>40.43</v>
      </c>
      <c r="M67" s="198"/>
    </row>
    <row r="68" spans="1:13" x14ac:dyDescent="0.25">
      <c r="A68" s="1">
        <v>41</v>
      </c>
      <c r="B68" s="71">
        <v>40.590000000000003</v>
      </c>
      <c r="C68" s="72">
        <v>40.869999999999997</v>
      </c>
      <c r="D68" s="72">
        <v>40.72</v>
      </c>
      <c r="E68" s="72">
        <v>40.770000000000003</v>
      </c>
      <c r="F68" s="72"/>
      <c r="G68" s="72">
        <v>40.78</v>
      </c>
      <c r="H68" s="72"/>
      <c r="I68" s="72"/>
      <c r="J68" s="72">
        <v>40.78</v>
      </c>
      <c r="K68" s="72"/>
      <c r="L68" s="72">
        <v>40.43</v>
      </c>
      <c r="M68" s="198"/>
    </row>
    <row r="69" spans="1:13" x14ac:dyDescent="0.25">
      <c r="A69" s="1">
        <v>42</v>
      </c>
      <c r="B69" s="71">
        <v>40.49</v>
      </c>
      <c r="C69" s="72">
        <v>40.619999999999997</v>
      </c>
      <c r="D69" s="72">
        <v>40.64</v>
      </c>
      <c r="E69" s="72">
        <v>40.86</v>
      </c>
      <c r="F69" s="72"/>
      <c r="G69" s="72">
        <v>40.770000000000003</v>
      </c>
      <c r="H69" s="72"/>
      <c r="I69" s="72"/>
      <c r="J69" s="72">
        <v>40.590000000000003</v>
      </c>
      <c r="K69" s="72"/>
      <c r="L69" s="72">
        <v>40.61</v>
      </c>
      <c r="M69" s="198"/>
    </row>
    <row r="70" spans="1:13" x14ac:dyDescent="0.25">
      <c r="A70" s="1">
        <v>43</v>
      </c>
      <c r="B70" s="71">
        <v>40.42</v>
      </c>
      <c r="C70" s="72">
        <v>40.79</v>
      </c>
      <c r="D70" s="72">
        <v>40.69</v>
      </c>
      <c r="E70" s="72">
        <v>40.86</v>
      </c>
      <c r="F70" s="72"/>
      <c r="G70" s="72">
        <v>40.75</v>
      </c>
      <c r="H70" s="72"/>
      <c r="I70" s="72"/>
      <c r="J70" s="72">
        <v>40.619999999999997</v>
      </c>
      <c r="K70" s="72"/>
      <c r="L70" s="72">
        <v>40.64</v>
      </c>
      <c r="M70" s="198"/>
    </row>
    <row r="71" spans="1:13" x14ac:dyDescent="0.25">
      <c r="A71" s="1">
        <v>44</v>
      </c>
      <c r="B71" s="71">
        <v>40.64</v>
      </c>
      <c r="C71" s="72">
        <v>40.65</v>
      </c>
      <c r="D71" s="72">
        <v>40.799999999999997</v>
      </c>
      <c r="E71" s="72">
        <v>41.15</v>
      </c>
      <c r="F71" s="72"/>
      <c r="G71" s="72">
        <v>40.729999999999997</v>
      </c>
      <c r="H71" s="72"/>
      <c r="I71" s="72"/>
      <c r="J71" s="72">
        <v>40.54</v>
      </c>
      <c r="K71" s="72"/>
      <c r="L71" s="72">
        <v>40.83</v>
      </c>
      <c r="M71" s="198"/>
    </row>
    <row r="72" spans="1:13" x14ac:dyDescent="0.25">
      <c r="A72" s="1">
        <v>45</v>
      </c>
      <c r="B72" s="71"/>
      <c r="C72" s="72">
        <v>40.950000000000003</v>
      </c>
      <c r="D72" s="72"/>
      <c r="E72" s="72">
        <v>40.950000000000003</v>
      </c>
      <c r="F72" s="72"/>
      <c r="G72" s="72">
        <v>40.770000000000003</v>
      </c>
      <c r="H72" s="72"/>
      <c r="I72" s="72"/>
      <c r="J72" s="72">
        <v>40.71</v>
      </c>
      <c r="K72" s="72"/>
      <c r="L72" s="72"/>
      <c r="M72" s="198"/>
    </row>
    <row r="73" spans="1:13" x14ac:dyDescent="0.25">
      <c r="A73" s="1">
        <v>46</v>
      </c>
      <c r="B73" s="71"/>
      <c r="C73" s="72">
        <v>40.79</v>
      </c>
      <c r="D73" s="72"/>
      <c r="E73" s="72">
        <v>40.729999999999997</v>
      </c>
      <c r="F73" s="72"/>
      <c r="G73" s="72">
        <v>40.799999999999997</v>
      </c>
      <c r="H73" s="72"/>
      <c r="I73" s="72"/>
      <c r="J73" s="72">
        <v>40.61</v>
      </c>
      <c r="K73" s="72"/>
      <c r="L73" s="72"/>
      <c r="M73" s="198"/>
    </row>
    <row r="74" spans="1:13" x14ac:dyDescent="0.25">
      <c r="A74" s="1">
        <v>47</v>
      </c>
      <c r="B74" s="71"/>
      <c r="C74" s="72">
        <v>40.76</v>
      </c>
      <c r="D74" s="72"/>
      <c r="E74" s="72">
        <v>40.909999999999997</v>
      </c>
      <c r="F74" s="72"/>
      <c r="G74" s="72">
        <v>40.880000000000003</v>
      </c>
      <c r="H74" s="72"/>
      <c r="I74" s="72"/>
      <c r="J74" s="72">
        <v>40.61</v>
      </c>
      <c r="K74" s="72"/>
      <c r="L74" s="72"/>
      <c r="M74" s="198"/>
    </row>
    <row r="75" spans="1:13" x14ac:dyDescent="0.25">
      <c r="A75" s="1">
        <v>48</v>
      </c>
      <c r="B75" s="71"/>
      <c r="C75" s="72">
        <v>40.78</v>
      </c>
      <c r="D75" s="72"/>
      <c r="E75" s="72">
        <v>40.74</v>
      </c>
      <c r="F75" s="72"/>
      <c r="G75" s="72">
        <v>40.9</v>
      </c>
      <c r="H75" s="72"/>
      <c r="I75" s="72"/>
      <c r="J75" s="72">
        <v>40.520000000000003</v>
      </c>
      <c r="K75" s="72"/>
      <c r="L75" s="72"/>
      <c r="M75" s="198"/>
    </row>
    <row r="76" spans="1:13" x14ac:dyDescent="0.25">
      <c r="A76" s="1">
        <v>49</v>
      </c>
      <c r="B76" s="71"/>
      <c r="C76" s="72">
        <v>40.840000000000003</v>
      </c>
      <c r="D76" s="72"/>
      <c r="E76" s="72">
        <v>40.81</v>
      </c>
      <c r="F76" s="72"/>
      <c r="G76" s="72">
        <v>40.770000000000003</v>
      </c>
      <c r="H76" s="72"/>
      <c r="I76" s="72"/>
      <c r="J76" s="72">
        <v>40.950000000000003</v>
      </c>
      <c r="K76" s="72"/>
      <c r="L76" s="72"/>
      <c r="M76" s="198"/>
    </row>
    <row r="77" spans="1:13" x14ac:dyDescent="0.25">
      <c r="A77" s="1">
        <v>50</v>
      </c>
      <c r="B77" s="71"/>
      <c r="C77" s="72">
        <v>40.840000000000003</v>
      </c>
      <c r="D77" s="72"/>
      <c r="E77" s="72">
        <v>40.93</v>
      </c>
      <c r="F77" s="72"/>
      <c r="G77" s="72">
        <v>40.64</v>
      </c>
      <c r="H77" s="72"/>
      <c r="I77" s="72"/>
      <c r="J77" s="72"/>
      <c r="K77" s="72"/>
      <c r="L77" s="72"/>
      <c r="M77" s="198"/>
    </row>
    <row r="78" spans="1:13" x14ac:dyDescent="0.25">
      <c r="A78" s="1">
        <v>51</v>
      </c>
      <c r="B78" s="71"/>
      <c r="C78" s="72">
        <v>40.619999999999997</v>
      </c>
      <c r="D78" s="72"/>
      <c r="E78" s="72">
        <v>40.74</v>
      </c>
      <c r="F78" s="72"/>
      <c r="G78" s="72">
        <v>40.83</v>
      </c>
      <c r="H78" s="72"/>
      <c r="I78" s="72"/>
      <c r="J78" s="72"/>
      <c r="K78" s="72"/>
      <c r="L78" s="72"/>
      <c r="M78" s="198"/>
    </row>
    <row r="79" spans="1:13" x14ac:dyDescent="0.25">
      <c r="A79" s="1">
        <v>52</v>
      </c>
      <c r="B79" s="71"/>
      <c r="C79" s="72">
        <v>40.93</v>
      </c>
      <c r="D79" s="72"/>
      <c r="E79" s="72">
        <v>40.65</v>
      </c>
      <c r="F79" s="72"/>
      <c r="G79" s="72">
        <v>40.75</v>
      </c>
      <c r="H79" s="72"/>
      <c r="I79" s="72"/>
      <c r="J79" s="72"/>
      <c r="K79" s="72"/>
      <c r="L79" s="72"/>
      <c r="M79" s="198"/>
    </row>
    <row r="80" spans="1:13" x14ac:dyDescent="0.25">
      <c r="A80" s="1">
        <v>53</v>
      </c>
      <c r="B80" s="71"/>
      <c r="C80" s="72">
        <v>40.61</v>
      </c>
      <c r="D80" s="72"/>
      <c r="E80" s="72">
        <v>40.770000000000003</v>
      </c>
      <c r="F80" s="72"/>
      <c r="G80" s="72">
        <v>40.61</v>
      </c>
      <c r="H80" s="72"/>
      <c r="I80" s="72"/>
      <c r="J80" s="72"/>
      <c r="K80" s="72"/>
      <c r="L80" s="72"/>
      <c r="M80" s="198"/>
    </row>
    <row r="81" spans="1:13" x14ac:dyDescent="0.25">
      <c r="A81" s="1">
        <v>54</v>
      </c>
      <c r="B81" s="71"/>
      <c r="C81" s="72">
        <v>40.9</v>
      </c>
      <c r="D81" s="72"/>
      <c r="E81" s="72">
        <v>40.83</v>
      </c>
      <c r="F81" s="72"/>
      <c r="G81" s="72">
        <v>40.840000000000003</v>
      </c>
      <c r="H81" s="72"/>
      <c r="I81" s="72"/>
      <c r="J81" s="72"/>
      <c r="K81" s="72"/>
      <c r="L81" s="72"/>
      <c r="M81" s="198"/>
    </row>
    <row r="82" spans="1:13" x14ac:dyDescent="0.25">
      <c r="A82" s="1">
        <v>55</v>
      </c>
      <c r="B82" s="71"/>
      <c r="C82" s="72">
        <v>40.619999999999997</v>
      </c>
      <c r="D82" s="72"/>
      <c r="E82" s="72">
        <v>40.47</v>
      </c>
      <c r="F82" s="72"/>
      <c r="G82" s="72">
        <v>40.56</v>
      </c>
      <c r="H82" s="72"/>
      <c r="I82" s="72"/>
      <c r="J82" s="72"/>
      <c r="K82" s="72"/>
      <c r="L82" s="72"/>
      <c r="M82" s="198"/>
    </row>
    <row r="83" spans="1:13" x14ac:dyDescent="0.25">
      <c r="A83" s="1">
        <v>56</v>
      </c>
      <c r="B83" s="71"/>
      <c r="C83" s="72">
        <v>40.96</v>
      </c>
      <c r="D83" s="72"/>
      <c r="E83" s="72">
        <v>40.700000000000003</v>
      </c>
      <c r="F83" s="72"/>
      <c r="G83" s="72">
        <v>40.590000000000003</v>
      </c>
      <c r="H83" s="72"/>
      <c r="I83" s="72"/>
      <c r="J83" s="72"/>
      <c r="K83" s="72"/>
      <c r="L83" s="72"/>
      <c r="M83" s="198"/>
    </row>
    <row r="84" spans="1:13" x14ac:dyDescent="0.25">
      <c r="A84" s="1">
        <v>57</v>
      </c>
      <c r="B84" s="71"/>
      <c r="C84" s="72">
        <v>40.68</v>
      </c>
      <c r="D84" s="72"/>
      <c r="E84" s="72">
        <v>40.630000000000003</v>
      </c>
      <c r="F84" s="72"/>
      <c r="G84" s="72">
        <v>40.74</v>
      </c>
      <c r="H84" s="72"/>
      <c r="I84" s="72"/>
      <c r="J84" s="72"/>
      <c r="K84" s="72"/>
      <c r="L84" s="72"/>
      <c r="M84" s="198"/>
    </row>
    <row r="85" spans="1:13" x14ac:dyDescent="0.25">
      <c r="A85" s="1">
        <v>58</v>
      </c>
      <c r="B85" s="71"/>
      <c r="C85" s="72">
        <v>40.79</v>
      </c>
      <c r="D85" s="72"/>
      <c r="E85" s="72">
        <v>40.53</v>
      </c>
      <c r="F85" s="72"/>
      <c r="G85" s="72">
        <v>40.700000000000003</v>
      </c>
      <c r="H85" s="72"/>
      <c r="I85" s="72"/>
      <c r="J85" s="72"/>
      <c r="K85" s="72"/>
      <c r="L85" s="72"/>
      <c r="M85" s="198"/>
    </row>
    <row r="86" spans="1:13" x14ac:dyDescent="0.25">
      <c r="A86" s="1">
        <v>59</v>
      </c>
      <c r="B86" s="71"/>
      <c r="C86" s="72">
        <v>41.11</v>
      </c>
      <c r="D86" s="72"/>
      <c r="E86" s="72">
        <v>40.78</v>
      </c>
      <c r="F86" s="72"/>
      <c r="G86" s="72">
        <v>40.67</v>
      </c>
      <c r="H86" s="72"/>
      <c r="I86" s="72"/>
      <c r="J86" s="72"/>
      <c r="K86" s="72"/>
      <c r="L86" s="72"/>
      <c r="M86" s="198"/>
    </row>
    <row r="87" spans="1:13" x14ac:dyDescent="0.25">
      <c r="A87" s="1">
        <v>60</v>
      </c>
      <c r="B87" s="71"/>
      <c r="C87" s="72"/>
      <c r="D87" s="72"/>
      <c r="E87" s="72">
        <v>40.72</v>
      </c>
      <c r="F87" s="72"/>
      <c r="G87" s="72">
        <v>40.880000000000003</v>
      </c>
      <c r="H87" s="72"/>
      <c r="I87" s="72"/>
      <c r="J87" s="72"/>
      <c r="K87" s="72"/>
      <c r="L87" s="72"/>
      <c r="M87" s="198"/>
    </row>
    <row r="88" spans="1:13" ht="15.75" thickBot="1" x14ac:dyDescent="0.3">
      <c r="A88" s="1">
        <v>61</v>
      </c>
      <c r="B88" s="150"/>
      <c r="C88" s="151"/>
      <c r="D88" s="151"/>
      <c r="E88" s="151">
        <v>40.86</v>
      </c>
      <c r="F88" s="151"/>
      <c r="G88" s="151">
        <v>40.770000000000003</v>
      </c>
      <c r="H88" s="151"/>
      <c r="I88" s="151"/>
      <c r="J88" s="151"/>
      <c r="K88" s="151"/>
      <c r="L88" s="151"/>
      <c r="M88" s="199"/>
    </row>
    <row r="89" spans="1:13" x14ac:dyDescent="0.25">
      <c r="A89" s="1">
        <v>62</v>
      </c>
      <c r="E89" s="175">
        <v>41.01</v>
      </c>
      <c r="G89" s="2">
        <v>41.03</v>
      </c>
    </row>
    <row r="90" spans="1:13" x14ac:dyDescent="0.25">
      <c r="A90" s="1">
        <v>63</v>
      </c>
    </row>
    <row r="92" spans="1:13" x14ac:dyDescent="0.25">
      <c r="E92" s="17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91"/>
  <sheetViews>
    <sheetView zoomScale="60" zoomScaleNormal="60" zoomScalePageLayoutView="60" workbookViewId="0">
      <selection activeCell="F21" sqref="F21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2" customWidth="1"/>
    <col min="14" max="14" width="16.140625" style="2" customWidth="1"/>
    <col min="15" max="16384" width="8.85546875" style="1"/>
  </cols>
  <sheetData>
    <row r="4" spans="1:16" ht="18.75" x14ac:dyDescent="0.3">
      <c r="A4" s="293" t="s">
        <v>71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</row>
    <row r="5" spans="1:16" ht="7.5" customHeight="1" x14ac:dyDescent="0.25"/>
    <row r="6" spans="1:16" ht="17.25" x14ac:dyDescent="0.3">
      <c r="A6" s="243" t="s">
        <v>38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</row>
    <row r="7" spans="1:16" ht="7.5" customHeight="1" x14ac:dyDescent="0.25"/>
    <row r="8" spans="1:16" s="2" customFormat="1" ht="20.25" customHeight="1" x14ac:dyDescent="0.25">
      <c r="A8" s="294" t="s">
        <v>22</v>
      </c>
      <c r="B8" s="295" t="s">
        <v>13</v>
      </c>
      <c r="C8" s="295" t="s">
        <v>18</v>
      </c>
      <c r="D8" s="295" t="s">
        <v>23</v>
      </c>
      <c r="E8" s="296" t="s">
        <v>24</v>
      </c>
      <c r="F8" s="295" t="s">
        <v>25</v>
      </c>
      <c r="G8" s="295"/>
      <c r="H8" s="295"/>
      <c r="I8" s="295"/>
      <c r="J8" s="294" t="s">
        <v>26</v>
      </c>
      <c r="K8" s="294" t="s">
        <v>27</v>
      </c>
      <c r="L8" s="294"/>
      <c r="M8" s="185"/>
      <c r="N8" s="185"/>
    </row>
    <row r="9" spans="1:16" s="2" customFormat="1" ht="27.75" customHeight="1" x14ac:dyDescent="0.25">
      <c r="A9" s="294"/>
      <c r="B9" s="295"/>
      <c r="C9" s="295"/>
      <c r="D9" s="295"/>
      <c r="E9" s="296"/>
      <c r="F9" s="49" t="s">
        <v>28</v>
      </c>
      <c r="G9" s="49" t="s">
        <v>29</v>
      </c>
      <c r="H9" s="49" t="s">
        <v>30</v>
      </c>
      <c r="I9" s="49" t="s">
        <v>31</v>
      </c>
      <c r="J9" s="294"/>
      <c r="K9" s="190" t="s">
        <v>32</v>
      </c>
      <c r="L9" s="190" t="s">
        <v>33</v>
      </c>
      <c r="M9" s="50" t="s">
        <v>34</v>
      </c>
      <c r="N9" s="50" t="s">
        <v>35</v>
      </c>
    </row>
    <row r="10" spans="1:16" s="3" customFormat="1" ht="30" customHeight="1" x14ac:dyDescent="0.25">
      <c r="A10" s="51">
        <v>1</v>
      </c>
      <c r="B10" s="52" t="s">
        <v>110</v>
      </c>
      <c r="C10" s="53">
        <v>13</v>
      </c>
      <c r="D10" s="53">
        <v>21</v>
      </c>
      <c r="E10" s="186">
        <f>D10</f>
        <v>21</v>
      </c>
      <c r="F10" s="97">
        <f>MIN(B27:B88)</f>
        <v>40.49</v>
      </c>
      <c r="G10" s="86">
        <f>AVERAGE(B27:B88)</f>
        <v>40.932857142857152</v>
      </c>
      <c r="H10" s="54">
        <v>6</v>
      </c>
      <c r="I10" s="86">
        <f>G10-F10</f>
        <v>0.44285714285715017</v>
      </c>
      <c r="J10" s="98">
        <v>9.9884259259259266E-3</v>
      </c>
      <c r="K10" s="202">
        <f>J10</f>
        <v>9.9884259259259266E-3</v>
      </c>
      <c r="L10" s="55">
        <f>K10</f>
        <v>9.9884259259259266E-3</v>
      </c>
      <c r="M10" s="195" t="s">
        <v>114</v>
      </c>
      <c r="N10" s="195" t="s">
        <v>209</v>
      </c>
      <c r="O10" s="203" t="s">
        <v>210</v>
      </c>
      <c r="P10" s="57"/>
    </row>
    <row r="11" spans="1:16" s="3" customFormat="1" ht="30" customHeight="1" x14ac:dyDescent="0.25">
      <c r="A11" s="51">
        <v>2</v>
      </c>
      <c r="B11" s="52" t="s">
        <v>110</v>
      </c>
      <c r="C11" s="53">
        <v>21</v>
      </c>
      <c r="D11" s="53">
        <v>46</v>
      </c>
      <c r="E11" s="186">
        <f t="shared" ref="E11:E21" si="0">D11-D10</f>
        <v>25</v>
      </c>
      <c r="F11" s="152">
        <f>MIN(C27:C88)</f>
        <v>40.47</v>
      </c>
      <c r="G11" s="87">
        <f>AVERAGE(C27:C88)</f>
        <v>40.751250000000006</v>
      </c>
      <c r="H11" s="54">
        <v>3</v>
      </c>
      <c r="I11" s="86">
        <f>G11-F11</f>
        <v>0.28125000000000711</v>
      </c>
      <c r="J11" s="98">
        <v>2.3009259259259257E-2</v>
      </c>
      <c r="K11" s="98">
        <f>J11-J10</f>
        <v>1.302083333333333E-2</v>
      </c>
      <c r="L11" s="55">
        <f>K11+L10</f>
        <v>2.3009259259259257E-2</v>
      </c>
      <c r="M11" s="168" t="s">
        <v>140</v>
      </c>
      <c r="N11" s="169"/>
      <c r="O11" s="171"/>
      <c r="P11" s="160"/>
    </row>
    <row r="12" spans="1:16" s="3" customFormat="1" ht="30" customHeight="1" x14ac:dyDescent="0.25">
      <c r="A12" s="51">
        <v>3</v>
      </c>
      <c r="B12" s="52" t="s">
        <v>53</v>
      </c>
      <c r="C12" s="53">
        <v>9</v>
      </c>
      <c r="D12" s="53">
        <v>108</v>
      </c>
      <c r="E12" s="186">
        <f t="shared" si="0"/>
        <v>62</v>
      </c>
      <c r="F12" s="152">
        <f>MIN(D27:D88)</f>
        <v>40.520000000000003</v>
      </c>
      <c r="G12" s="87">
        <f>AVERAGE(D27:D88)</f>
        <v>40.809999999999995</v>
      </c>
      <c r="H12" s="54">
        <v>6</v>
      </c>
      <c r="I12" s="86">
        <f t="shared" ref="I12:I21" si="1">G12-F12</f>
        <v>0.28999999999999204</v>
      </c>
      <c r="J12" s="98">
        <v>5.3425925925925925E-2</v>
      </c>
      <c r="K12" s="98">
        <f t="shared" ref="K12:K21" si="2">J12-J11</f>
        <v>3.0416666666666668E-2</v>
      </c>
      <c r="L12" s="55">
        <f t="shared" ref="L12" si="3">K12</f>
        <v>3.0416666666666668E-2</v>
      </c>
      <c r="M12" s="168" t="s">
        <v>141</v>
      </c>
      <c r="N12" s="169"/>
      <c r="O12" s="171"/>
      <c r="P12" s="160"/>
    </row>
    <row r="13" spans="1:16" s="3" customFormat="1" ht="30" customHeight="1" x14ac:dyDescent="0.25">
      <c r="A13" s="51">
        <v>4</v>
      </c>
      <c r="B13" s="52" t="s">
        <v>110</v>
      </c>
      <c r="C13" s="53">
        <v>6</v>
      </c>
      <c r="D13" s="53">
        <v>166</v>
      </c>
      <c r="E13" s="186">
        <f t="shared" si="0"/>
        <v>58</v>
      </c>
      <c r="F13" s="152">
        <f>MIN(E27:E88)</f>
        <v>40.409999999999997</v>
      </c>
      <c r="G13" s="87">
        <f>AVERAGE(E27:E88)</f>
        <v>40.649824561403506</v>
      </c>
      <c r="H13" s="54">
        <v>9</v>
      </c>
      <c r="I13" s="86">
        <f t="shared" si="1"/>
        <v>0.23982456140350905</v>
      </c>
      <c r="J13" s="98">
        <v>8.1863425925925923E-2</v>
      </c>
      <c r="K13" s="98">
        <f t="shared" si="2"/>
        <v>2.8437499999999998E-2</v>
      </c>
      <c r="L13" s="55">
        <f>K13+L11</f>
        <v>5.1446759259259255E-2</v>
      </c>
      <c r="M13" s="168" t="s">
        <v>142</v>
      </c>
      <c r="N13" s="169"/>
      <c r="O13" s="171"/>
      <c r="P13" s="160"/>
    </row>
    <row r="14" spans="1:16" s="3" customFormat="1" ht="30" customHeight="1" x14ac:dyDescent="0.25">
      <c r="A14" s="51">
        <v>5</v>
      </c>
      <c r="B14" s="52" t="s">
        <v>110</v>
      </c>
      <c r="C14" s="53">
        <v>69</v>
      </c>
      <c r="D14" s="53">
        <v>213</v>
      </c>
      <c r="E14" s="186">
        <f t="shared" si="0"/>
        <v>47</v>
      </c>
      <c r="F14" s="152">
        <f>MIN(F27:F88)</f>
        <v>40.479999999999997</v>
      </c>
      <c r="G14" s="87">
        <f>AVERAGE(F27:F88)</f>
        <v>40.765652173913047</v>
      </c>
      <c r="H14" s="54">
        <v>5</v>
      </c>
      <c r="I14" s="86">
        <f t="shared" si="1"/>
        <v>0.28565217391304998</v>
      </c>
      <c r="J14" s="98">
        <v>0.10517361111111112</v>
      </c>
      <c r="K14" s="98">
        <f t="shared" si="2"/>
        <v>2.3310185185185198E-2</v>
      </c>
      <c r="L14" s="55">
        <f>K14+L13</f>
        <v>7.4756944444444445E-2</v>
      </c>
      <c r="M14" s="168" t="s">
        <v>143</v>
      </c>
      <c r="N14" s="169"/>
      <c r="O14" s="171"/>
      <c r="P14" s="160"/>
    </row>
    <row r="15" spans="1:16" s="3" customFormat="1" ht="30" customHeight="1" x14ac:dyDescent="0.25">
      <c r="A15" s="51">
        <v>6</v>
      </c>
      <c r="B15" s="52" t="s">
        <v>53</v>
      </c>
      <c r="C15" s="53">
        <v>13</v>
      </c>
      <c r="D15" s="53">
        <v>252</v>
      </c>
      <c r="E15" s="186">
        <f t="shared" si="0"/>
        <v>39</v>
      </c>
      <c r="F15" s="152">
        <f>MIN(G27:G88)</f>
        <v>40.700000000000003</v>
      </c>
      <c r="G15" s="87">
        <f>AVERAGE(G27:G88)</f>
        <v>40.958421052631579</v>
      </c>
      <c r="H15" s="54">
        <v>9</v>
      </c>
      <c r="I15" s="86">
        <f t="shared" si="1"/>
        <v>0.25842105263157578</v>
      </c>
      <c r="J15" s="98">
        <v>0.12480324074074074</v>
      </c>
      <c r="K15" s="98">
        <f t="shared" si="2"/>
        <v>1.9629629629629622E-2</v>
      </c>
      <c r="L15" s="55">
        <f>K15+L12</f>
        <v>5.004629629629629E-2</v>
      </c>
      <c r="M15" s="168" t="s">
        <v>144</v>
      </c>
      <c r="N15" s="169"/>
      <c r="O15" s="171"/>
      <c r="P15" s="160"/>
    </row>
    <row r="16" spans="1:16" s="3" customFormat="1" ht="30" customHeight="1" thickBot="1" x14ac:dyDescent="0.3">
      <c r="A16" s="51">
        <v>7</v>
      </c>
      <c r="B16" s="52" t="s">
        <v>53</v>
      </c>
      <c r="C16" s="53">
        <v>2</v>
      </c>
      <c r="D16" s="53">
        <v>312</v>
      </c>
      <c r="E16" s="186">
        <f t="shared" si="0"/>
        <v>60</v>
      </c>
      <c r="F16" s="152">
        <f>MIN(H27:H88)</f>
        <v>40.770000000000003</v>
      </c>
      <c r="G16" s="87">
        <f>AVERAGE(H27:H88)</f>
        <v>41.100508474576273</v>
      </c>
      <c r="H16" s="54">
        <v>2</v>
      </c>
      <c r="I16" s="86">
        <f t="shared" si="1"/>
        <v>0.33050847457626986</v>
      </c>
      <c r="J16" s="98">
        <v>0.15447916666666667</v>
      </c>
      <c r="K16" s="98">
        <f t="shared" si="2"/>
        <v>2.9675925925925925E-2</v>
      </c>
      <c r="L16" s="55">
        <f>K16+L15</f>
        <v>7.9722222222222222E-2</v>
      </c>
      <c r="M16" s="168" t="s">
        <v>145</v>
      </c>
      <c r="N16" s="159"/>
      <c r="O16" s="161"/>
      <c r="P16" s="57"/>
    </row>
    <row r="17" spans="1:16" s="3" customFormat="1" ht="30" customHeight="1" thickBot="1" x14ac:dyDescent="0.3">
      <c r="A17" s="51">
        <v>8</v>
      </c>
      <c r="B17" s="52" t="s">
        <v>110</v>
      </c>
      <c r="C17" s="53">
        <v>4</v>
      </c>
      <c r="D17" s="53">
        <v>370</v>
      </c>
      <c r="E17" s="228">
        <f t="shared" si="0"/>
        <v>58</v>
      </c>
      <c r="F17" s="231">
        <f>MIN(I27:I88)</f>
        <v>40.29</v>
      </c>
      <c r="G17" s="229">
        <f>AVERAGE(I27:I88)</f>
        <v>40.663859649122813</v>
      </c>
      <c r="H17" s="54">
        <v>0</v>
      </c>
      <c r="I17" s="86">
        <f t="shared" si="1"/>
        <v>0.37385964912281366</v>
      </c>
      <c r="J17" s="98">
        <v>0.18291666666666664</v>
      </c>
      <c r="K17" s="98">
        <f t="shared" si="2"/>
        <v>2.8437499999999977E-2</v>
      </c>
      <c r="L17" s="55">
        <f>K17+L14</f>
        <v>0.10319444444444442</v>
      </c>
      <c r="M17" s="168" t="s">
        <v>146</v>
      </c>
      <c r="N17" s="56"/>
      <c r="O17" s="104"/>
      <c r="P17" s="57"/>
    </row>
    <row r="18" spans="1:16" s="3" customFormat="1" ht="30" customHeight="1" thickBot="1" x14ac:dyDescent="0.3">
      <c r="A18" s="51">
        <v>9</v>
      </c>
      <c r="B18" s="52" t="s">
        <v>110</v>
      </c>
      <c r="C18" s="53">
        <v>6</v>
      </c>
      <c r="D18" s="53">
        <v>391</v>
      </c>
      <c r="E18" s="186">
        <f t="shared" si="0"/>
        <v>21</v>
      </c>
      <c r="F18" s="230">
        <f>MIN(J27:J88)</f>
        <v>40.409999999999997</v>
      </c>
      <c r="G18" s="87">
        <f>AVERAGE(J27:J88)</f>
        <v>40.681999999999995</v>
      </c>
      <c r="H18" s="54">
        <v>3</v>
      </c>
      <c r="I18" s="86">
        <f t="shared" si="1"/>
        <v>0.27199999999999847</v>
      </c>
      <c r="J18" s="98">
        <v>0.19393518518518518</v>
      </c>
      <c r="K18" s="98">
        <f t="shared" si="2"/>
        <v>1.1018518518518539E-2</v>
      </c>
      <c r="L18" s="55">
        <f>K18+L17</f>
        <v>0.11421296296296296</v>
      </c>
      <c r="M18" s="168" t="s">
        <v>147</v>
      </c>
      <c r="N18" s="56"/>
      <c r="O18" s="104"/>
      <c r="P18" s="57"/>
    </row>
    <row r="19" spans="1:16" s="3" customFormat="1" ht="30" customHeight="1" thickBot="1" x14ac:dyDescent="0.3">
      <c r="A19" s="51">
        <v>10</v>
      </c>
      <c r="B19" s="52" t="s">
        <v>53</v>
      </c>
      <c r="C19" s="53">
        <v>69</v>
      </c>
      <c r="D19" s="53">
        <v>440</v>
      </c>
      <c r="E19" s="228">
        <f t="shared" si="0"/>
        <v>49</v>
      </c>
      <c r="F19" s="232">
        <f>MIN(K27:K88)</f>
        <v>40.479999999999997</v>
      </c>
      <c r="G19" s="229">
        <f>AVERAGE(K27:K88)</f>
        <v>40.837083333333332</v>
      </c>
      <c r="H19" s="54">
        <v>3</v>
      </c>
      <c r="I19" s="86">
        <f t="shared" si="1"/>
        <v>0.35708333333333542</v>
      </c>
      <c r="J19" s="98">
        <v>0.21827546296296296</v>
      </c>
      <c r="K19" s="98">
        <f t="shared" si="2"/>
        <v>2.434027777777778E-2</v>
      </c>
      <c r="L19" s="55">
        <f>K19+L16</f>
        <v>0.1040625</v>
      </c>
      <c r="M19" s="168" t="s">
        <v>148</v>
      </c>
      <c r="N19" s="56"/>
      <c r="O19" s="104"/>
      <c r="P19" s="57"/>
    </row>
    <row r="20" spans="1:16" s="3" customFormat="1" ht="30" customHeight="1" x14ac:dyDescent="0.25">
      <c r="A20" s="51">
        <v>11</v>
      </c>
      <c r="B20" s="52" t="s">
        <v>53</v>
      </c>
      <c r="C20" s="58">
        <v>33</v>
      </c>
      <c r="D20" s="53">
        <v>461</v>
      </c>
      <c r="E20" s="186">
        <f t="shared" si="0"/>
        <v>21</v>
      </c>
      <c r="F20" s="230">
        <f>MIN(L27:L88)</f>
        <v>40.659999999999997</v>
      </c>
      <c r="G20" s="87">
        <f>AVERAGE(L27:L88)</f>
        <v>41.015999999999998</v>
      </c>
      <c r="H20" s="54">
        <v>3</v>
      </c>
      <c r="I20" s="86">
        <f t="shared" si="1"/>
        <v>0.35600000000000165</v>
      </c>
      <c r="J20" s="98">
        <v>0.229375</v>
      </c>
      <c r="K20" s="98">
        <f t="shared" si="2"/>
        <v>1.1099537037037033E-2</v>
      </c>
      <c r="L20" s="201">
        <f>K20+L19</f>
        <v>0.11516203703703703</v>
      </c>
      <c r="M20" s="168" t="s">
        <v>149</v>
      </c>
      <c r="N20" s="56"/>
      <c r="O20" s="57"/>
    </row>
    <row r="21" spans="1:16" s="3" customFormat="1" ht="30" customHeight="1" x14ac:dyDescent="0.25">
      <c r="A21" s="51" t="s">
        <v>36</v>
      </c>
      <c r="B21" s="52" t="s">
        <v>110</v>
      </c>
      <c r="C21" s="53">
        <v>4</v>
      </c>
      <c r="D21" s="53">
        <v>503</v>
      </c>
      <c r="E21" s="186">
        <f t="shared" si="0"/>
        <v>42</v>
      </c>
      <c r="F21" s="152">
        <f>MIN(M27:M88)</f>
        <v>40.32</v>
      </c>
      <c r="G21" s="87">
        <f>AVERAGE(M27:M88)</f>
        <v>40.617560975609756</v>
      </c>
      <c r="H21" s="54">
        <v>5</v>
      </c>
      <c r="I21" s="86">
        <f t="shared" si="1"/>
        <v>0.29756097560975547</v>
      </c>
      <c r="J21" s="98">
        <v>0.25012731481481482</v>
      </c>
      <c r="K21" s="98">
        <f t="shared" si="2"/>
        <v>2.0752314814814821E-2</v>
      </c>
      <c r="L21" s="201">
        <f>K21+L18</f>
        <v>0.13496527777777778</v>
      </c>
      <c r="M21" s="168"/>
      <c r="N21" s="169"/>
      <c r="O21" s="170"/>
    </row>
    <row r="22" spans="1:16" s="3" customFormat="1" ht="30" customHeight="1" x14ac:dyDescent="0.25">
      <c r="A22" s="59"/>
      <c r="B22" s="60"/>
      <c r="C22" s="61"/>
      <c r="D22" s="61"/>
      <c r="E22" s="61"/>
      <c r="F22" s="79">
        <f>AVERAGE(F10,F11,F13,F14,F17,F18,F21)</f>
        <v>40.410000000000004</v>
      </c>
      <c r="G22" s="79">
        <f>AVERAGE(G10,G11,G13,G14,G17,G18,G21)</f>
        <v>40.723286357558038</v>
      </c>
      <c r="H22" s="189" t="s">
        <v>110</v>
      </c>
      <c r="I22" s="79">
        <f>AVERAGE(I10,I11,I13,I14,I17,I18,I21)</f>
        <v>0.31328635755804057</v>
      </c>
      <c r="J22" s="61"/>
      <c r="K22" s="61"/>
      <c r="L22" s="61"/>
      <c r="M22" s="196"/>
      <c r="N22" s="196"/>
    </row>
    <row r="23" spans="1:16" s="3" customFormat="1" ht="30" customHeight="1" x14ac:dyDescent="0.25">
      <c r="A23" s="146"/>
      <c r="B23" s="147"/>
      <c r="C23" s="148"/>
      <c r="D23" s="148"/>
      <c r="E23" s="148"/>
      <c r="F23" s="79">
        <f>AVERAGE(F12,F15,F16,F19,F20)</f>
        <v>40.625999999999998</v>
      </c>
      <c r="G23" s="79">
        <f>AVERAGE(G12,G15,G16,G19,G20)</f>
        <v>40.944402572108231</v>
      </c>
      <c r="H23" s="189" t="s">
        <v>53</v>
      </c>
      <c r="I23" s="79">
        <f>AVERAGE(I12,I15,I16,I19,I20)</f>
        <v>0.31840257210823497</v>
      </c>
      <c r="J23" s="148"/>
      <c r="K23" s="148"/>
      <c r="L23" s="148"/>
      <c r="M23" s="196"/>
      <c r="N23" s="196"/>
    </row>
    <row r="24" spans="1:16" ht="30" customHeight="1" thickBot="1" x14ac:dyDescent="0.3">
      <c r="A24" s="64"/>
      <c r="B24" s="64"/>
      <c r="C24" s="64"/>
      <c r="D24" s="63"/>
      <c r="E24" s="63"/>
      <c r="F24" s="65">
        <f>AVERAGE(F10:F21)</f>
        <v>40.499999999999993</v>
      </c>
      <c r="G24" s="66">
        <f>AVERAGE(B27:M87)</f>
        <v>40.8088211382114</v>
      </c>
      <c r="H24" s="67"/>
      <c r="I24" s="68">
        <f>AVERAGE(I10:I21)</f>
        <v>0.31541811362062155</v>
      </c>
      <c r="J24" s="63"/>
      <c r="K24" s="63"/>
      <c r="L24" s="63"/>
      <c r="M24" s="63"/>
      <c r="N24" s="63"/>
    </row>
    <row r="25" spans="1:16" x14ac:dyDescent="0.25">
      <c r="B25" s="2"/>
      <c r="C25" s="2"/>
    </row>
    <row r="26" spans="1:16" ht="15.75" thickBot="1" x14ac:dyDescent="0.3">
      <c r="B26" s="2" t="str">
        <f>B10</f>
        <v>Наум</v>
      </c>
      <c r="C26" s="2" t="str">
        <f>B11</f>
        <v>Наум</v>
      </c>
      <c r="D26" s="2" t="str">
        <f>B12</f>
        <v>Звягин Гриша</v>
      </c>
      <c r="E26" s="2" t="str">
        <f>B13</f>
        <v>Наум</v>
      </c>
      <c r="F26" s="2" t="str">
        <f>B14</f>
        <v>Наум</v>
      </c>
      <c r="G26" s="2" t="str">
        <f>B15</f>
        <v>Звягин Гриша</v>
      </c>
      <c r="H26" s="2" t="str">
        <f>B16</f>
        <v>Звягин Гриша</v>
      </c>
      <c r="I26" s="2" t="str">
        <f>B17</f>
        <v>Наум</v>
      </c>
      <c r="J26" s="2" t="str">
        <f>B18</f>
        <v>Наум</v>
      </c>
      <c r="K26" s="2" t="str">
        <f>B19</f>
        <v>Звягин Гриша</v>
      </c>
      <c r="L26" s="2" t="str">
        <f>B20</f>
        <v>Звягин Гриша</v>
      </c>
      <c r="M26" s="2" t="str">
        <f>B21</f>
        <v>Наум</v>
      </c>
    </row>
    <row r="27" spans="1:16" x14ac:dyDescent="0.25">
      <c r="A27" s="1">
        <v>1</v>
      </c>
      <c r="B27" s="69">
        <v>44.33</v>
      </c>
      <c r="C27" s="70">
        <v>41.43</v>
      </c>
      <c r="D27" s="70">
        <v>40.9</v>
      </c>
      <c r="E27" s="70">
        <v>40.909999999999997</v>
      </c>
      <c r="F27" s="70">
        <v>41.06</v>
      </c>
      <c r="G27" s="70">
        <v>41.3</v>
      </c>
      <c r="H27" s="70">
        <v>41.39</v>
      </c>
      <c r="I27" s="70">
        <v>40.86</v>
      </c>
      <c r="J27" s="70">
        <v>40.94</v>
      </c>
      <c r="K27" s="70">
        <v>41.36</v>
      </c>
      <c r="L27" s="70">
        <v>41.29</v>
      </c>
      <c r="M27" s="149">
        <v>41.18</v>
      </c>
    </row>
    <row r="28" spans="1:16" x14ac:dyDescent="0.25">
      <c r="A28" s="1">
        <v>2</v>
      </c>
      <c r="B28" s="71">
        <v>42.06</v>
      </c>
      <c r="C28" s="72">
        <v>41.03</v>
      </c>
      <c r="D28" s="72">
        <v>40.89</v>
      </c>
      <c r="E28" s="72">
        <v>40.799999999999997</v>
      </c>
      <c r="F28" s="72">
        <v>40.68</v>
      </c>
      <c r="G28" s="72">
        <v>41.15</v>
      </c>
      <c r="H28" s="72">
        <v>41.16</v>
      </c>
      <c r="I28" s="72">
        <v>42.14</v>
      </c>
      <c r="J28" s="72">
        <v>40.79</v>
      </c>
      <c r="K28" s="72">
        <v>41.17</v>
      </c>
      <c r="L28" s="72">
        <v>40.99</v>
      </c>
      <c r="M28" s="197">
        <v>40.9</v>
      </c>
      <c r="N28" s="7"/>
    </row>
    <row r="29" spans="1:16" x14ac:dyDescent="0.25">
      <c r="A29" s="1">
        <v>3</v>
      </c>
      <c r="B29" s="71">
        <v>41.13</v>
      </c>
      <c r="C29" s="72">
        <v>41</v>
      </c>
      <c r="D29" s="72">
        <v>40.89</v>
      </c>
      <c r="E29" s="72">
        <v>40.630000000000003</v>
      </c>
      <c r="F29" s="72">
        <v>40.700000000000003</v>
      </c>
      <c r="G29" s="72">
        <v>41.1</v>
      </c>
      <c r="H29" s="72">
        <v>41.12</v>
      </c>
      <c r="I29" s="72">
        <v>40.770000000000003</v>
      </c>
      <c r="J29" s="72">
        <v>40.71</v>
      </c>
      <c r="K29" s="72">
        <v>40.97</v>
      </c>
      <c r="L29" s="72">
        <v>42.37</v>
      </c>
      <c r="M29" s="197">
        <v>40.869999999999997</v>
      </c>
      <c r="N29" s="7"/>
    </row>
    <row r="30" spans="1:16" x14ac:dyDescent="0.25">
      <c r="A30" s="1">
        <v>4</v>
      </c>
      <c r="B30" s="71">
        <v>40.92</v>
      </c>
      <c r="C30" s="72">
        <v>40.71</v>
      </c>
      <c r="D30" s="72">
        <v>40.81</v>
      </c>
      <c r="E30" s="72">
        <v>40.92</v>
      </c>
      <c r="F30" s="72">
        <v>40.630000000000003</v>
      </c>
      <c r="G30" s="72">
        <v>41.15</v>
      </c>
      <c r="H30" s="72">
        <v>40.950000000000003</v>
      </c>
      <c r="I30" s="72">
        <v>40.76</v>
      </c>
      <c r="J30" s="72">
        <v>40.69</v>
      </c>
      <c r="K30" s="72">
        <v>41.02</v>
      </c>
      <c r="L30" s="72">
        <v>40.82</v>
      </c>
      <c r="M30" s="197">
        <v>40.56</v>
      </c>
      <c r="N30" s="7"/>
    </row>
    <row r="31" spans="1:16" x14ac:dyDescent="0.25">
      <c r="A31" s="1">
        <v>5</v>
      </c>
      <c r="B31" s="71">
        <v>40.97</v>
      </c>
      <c r="C31" s="72">
        <v>40.61</v>
      </c>
      <c r="D31" s="72">
        <v>40.619999999999997</v>
      </c>
      <c r="E31" s="72">
        <v>40.71</v>
      </c>
      <c r="F31" s="72">
        <v>40.54</v>
      </c>
      <c r="G31" s="72">
        <v>40.92</v>
      </c>
      <c r="H31" s="72">
        <v>41.06</v>
      </c>
      <c r="I31" s="72">
        <v>40.6</v>
      </c>
      <c r="J31" s="72">
        <v>40.61</v>
      </c>
      <c r="K31" s="72">
        <v>40.82</v>
      </c>
      <c r="L31" s="72">
        <v>41.52</v>
      </c>
      <c r="M31" s="198">
        <v>40.79</v>
      </c>
    </row>
    <row r="32" spans="1:16" x14ac:dyDescent="0.25">
      <c r="A32" s="1">
        <v>6</v>
      </c>
      <c r="B32" s="71">
        <v>40.78</v>
      </c>
      <c r="C32" s="72">
        <v>40.72</v>
      </c>
      <c r="D32" s="72">
        <v>40.869999999999997</v>
      </c>
      <c r="E32" s="72">
        <v>40.700000000000003</v>
      </c>
      <c r="F32" s="72">
        <v>40.630000000000003</v>
      </c>
      <c r="G32" s="72">
        <v>41.74</v>
      </c>
      <c r="H32" s="72">
        <v>41.15</v>
      </c>
      <c r="I32" s="72">
        <v>40.76</v>
      </c>
      <c r="J32" s="72">
        <v>40.49</v>
      </c>
      <c r="K32" s="72">
        <v>40.78</v>
      </c>
      <c r="L32" s="72">
        <v>40.75</v>
      </c>
      <c r="M32" s="198">
        <v>40.700000000000003</v>
      </c>
    </row>
    <row r="33" spans="1:13" x14ac:dyDescent="0.25">
      <c r="A33" s="1">
        <v>7</v>
      </c>
      <c r="B33" s="71">
        <v>40.6</v>
      </c>
      <c r="C33" s="72">
        <v>40.81</v>
      </c>
      <c r="D33" s="72">
        <v>41.79</v>
      </c>
      <c r="E33" s="72">
        <v>40.590000000000003</v>
      </c>
      <c r="F33" s="72">
        <v>40.53</v>
      </c>
      <c r="G33" s="72">
        <v>41.09</v>
      </c>
      <c r="H33" s="72">
        <v>41.05</v>
      </c>
      <c r="I33" s="72">
        <v>40.29</v>
      </c>
      <c r="J33" s="72">
        <v>40.58</v>
      </c>
      <c r="K33" s="72">
        <v>40.92</v>
      </c>
      <c r="L33" s="72">
        <v>40.79</v>
      </c>
      <c r="M33" s="198">
        <v>40.619999999999997</v>
      </c>
    </row>
    <row r="34" spans="1:13" x14ac:dyDescent="0.25">
      <c r="A34" s="1">
        <v>8</v>
      </c>
      <c r="B34" s="71">
        <v>40.549999999999997</v>
      </c>
      <c r="C34" s="72">
        <v>40.700000000000003</v>
      </c>
      <c r="D34" s="72">
        <v>41.07</v>
      </c>
      <c r="E34" s="72">
        <v>40.619999999999997</v>
      </c>
      <c r="F34" s="72">
        <v>40.6</v>
      </c>
      <c r="G34" s="72">
        <v>40.840000000000003</v>
      </c>
      <c r="H34" s="72">
        <v>41.07</v>
      </c>
      <c r="I34" s="72">
        <v>40.56</v>
      </c>
      <c r="J34" s="72">
        <v>40.659999999999997</v>
      </c>
      <c r="K34" s="72">
        <v>40.880000000000003</v>
      </c>
      <c r="L34" s="72">
        <v>40.950000000000003</v>
      </c>
      <c r="M34" s="198">
        <v>40.56</v>
      </c>
    </row>
    <row r="35" spans="1:13" x14ac:dyDescent="0.25">
      <c r="A35" s="1">
        <v>9</v>
      </c>
      <c r="B35" s="94">
        <v>40.65</v>
      </c>
      <c r="C35" s="72">
        <v>40.74</v>
      </c>
      <c r="D35" s="72">
        <v>40.75</v>
      </c>
      <c r="E35" s="72">
        <v>40.520000000000003</v>
      </c>
      <c r="F35" s="72">
        <v>40.479999999999997</v>
      </c>
      <c r="G35" s="72">
        <v>40.76</v>
      </c>
      <c r="H35" s="72">
        <v>40.93</v>
      </c>
      <c r="I35" s="72">
        <v>40.58</v>
      </c>
      <c r="J35" s="72">
        <v>40.68</v>
      </c>
      <c r="K35" s="72">
        <v>40.75</v>
      </c>
      <c r="L35" s="72">
        <v>40.94</v>
      </c>
      <c r="M35" s="198">
        <v>40.68</v>
      </c>
    </row>
    <row r="36" spans="1:13" x14ac:dyDescent="0.25">
      <c r="A36" s="1">
        <v>10</v>
      </c>
      <c r="B36" s="71">
        <v>40.64</v>
      </c>
      <c r="C36" s="72">
        <v>40.75</v>
      </c>
      <c r="D36" s="72">
        <v>40.74</v>
      </c>
      <c r="E36" s="72">
        <v>40.49</v>
      </c>
      <c r="F36" s="72">
        <v>40.630000000000003</v>
      </c>
      <c r="G36" s="72">
        <v>40.78</v>
      </c>
      <c r="H36" s="72">
        <v>41.19</v>
      </c>
      <c r="I36" s="72">
        <v>40.659999999999997</v>
      </c>
      <c r="J36" s="72">
        <v>40.67</v>
      </c>
      <c r="K36" s="72">
        <v>40.909999999999997</v>
      </c>
      <c r="L36" s="72">
        <v>41.03</v>
      </c>
      <c r="M36" s="198">
        <v>40.619999999999997</v>
      </c>
    </row>
    <row r="37" spans="1:13" x14ac:dyDescent="0.25">
      <c r="A37" s="1">
        <v>11</v>
      </c>
      <c r="B37" s="71">
        <v>40.549999999999997</v>
      </c>
      <c r="C37" s="72">
        <v>40.47</v>
      </c>
      <c r="D37" s="72">
        <v>40.72</v>
      </c>
      <c r="E37" s="72">
        <v>40.630000000000003</v>
      </c>
      <c r="F37" s="72">
        <v>40.72</v>
      </c>
      <c r="G37" s="72">
        <v>40.89</v>
      </c>
      <c r="H37" s="72">
        <v>41.06</v>
      </c>
      <c r="I37" s="72">
        <v>40.630000000000003</v>
      </c>
      <c r="J37" s="72">
        <v>40.479999999999997</v>
      </c>
      <c r="K37" s="72">
        <v>40.85</v>
      </c>
      <c r="L37" s="72">
        <v>41.17</v>
      </c>
      <c r="M37" s="198">
        <v>40.65</v>
      </c>
    </row>
    <row r="38" spans="1:13" x14ac:dyDescent="0.25">
      <c r="A38" s="1">
        <v>12</v>
      </c>
      <c r="B38" s="71">
        <v>40.65</v>
      </c>
      <c r="C38" s="72">
        <v>40.58</v>
      </c>
      <c r="D38" s="72">
        <v>40.69</v>
      </c>
      <c r="E38" s="72">
        <v>40.700000000000003</v>
      </c>
      <c r="F38" s="72">
        <v>40.81</v>
      </c>
      <c r="G38" s="72">
        <v>40.79</v>
      </c>
      <c r="H38" s="72">
        <v>41.12</v>
      </c>
      <c r="I38" s="72">
        <v>40.450000000000003</v>
      </c>
      <c r="J38" s="72">
        <v>40.56</v>
      </c>
      <c r="K38" s="72">
        <v>40.799999999999997</v>
      </c>
      <c r="L38" s="72">
        <v>40.799999999999997</v>
      </c>
      <c r="M38" s="198">
        <v>40.520000000000003</v>
      </c>
    </row>
    <row r="39" spans="1:13" x14ac:dyDescent="0.25">
      <c r="A39" s="1">
        <v>13</v>
      </c>
      <c r="B39" s="71">
        <v>40.54</v>
      </c>
      <c r="C39" s="72">
        <v>40.49</v>
      </c>
      <c r="D39" s="72">
        <v>40.57</v>
      </c>
      <c r="E39" s="72">
        <v>40.64</v>
      </c>
      <c r="F39" s="72">
        <v>40.69</v>
      </c>
      <c r="G39" s="72">
        <v>41.06</v>
      </c>
      <c r="H39" s="72">
        <v>41.1</v>
      </c>
      <c r="I39" s="72">
        <v>40.53</v>
      </c>
      <c r="J39" s="72">
        <v>40.590000000000003</v>
      </c>
      <c r="K39" s="72">
        <v>40.71</v>
      </c>
      <c r="L39" s="72">
        <v>40.76</v>
      </c>
      <c r="M39" s="198">
        <v>40.75</v>
      </c>
    </row>
    <row r="40" spans="1:13" x14ac:dyDescent="0.25">
      <c r="A40" s="1">
        <v>14</v>
      </c>
      <c r="B40" s="78">
        <v>40.51</v>
      </c>
      <c r="C40" s="72">
        <v>40.700000000000003</v>
      </c>
      <c r="D40" s="72">
        <v>40.86</v>
      </c>
      <c r="E40" s="72">
        <v>40.58</v>
      </c>
      <c r="F40" s="72">
        <v>40.729999999999997</v>
      </c>
      <c r="G40" s="72">
        <v>40.770000000000003</v>
      </c>
      <c r="H40" s="72">
        <v>41.15</v>
      </c>
      <c r="I40" s="72">
        <v>40.57</v>
      </c>
      <c r="J40" s="72">
        <v>40.49</v>
      </c>
      <c r="K40" s="72">
        <v>40.65</v>
      </c>
      <c r="L40" s="72">
        <v>40.729999999999997</v>
      </c>
      <c r="M40" s="198">
        <v>40.86</v>
      </c>
    </row>
    <row r="41" spans="1:13" x14ac:dyDescent="0.25">
      <c r="A41" s="1">
        <v>15</v>
      </c>
      <c r="B41" s="71">
        <v>40.64</v>
      </c>
      <c r="C41" s="72">
        <v>40.49</v>
      </c>
      <c r="D41" s="72">
        <v>41.64</v>
      </c>
      <c r="E41" s="72">
        <v>40.659999999999997</v>
      </c>
      <c r="F41" s="72">
        <v>40.71</v>
      </c>
      <c r="G41" s="72">
        <v>41.51</v>
      </c>
      <c r="H41" s="72">
        <v>41.23</v>
      </c>
      <c r="I41" s="72">
        <v>40.69</v>
      </c>
      <c r="J41" s="72">
        <v>40.74</v>
      </c>
      <c r="K41" s="72">
        <v>40.68</v>
      </c>
      <c r="L41" s="72">
        <v>40.659999999999997</v>
      </c>
      <c r="M41" s="198">
        <v>40.479999999999997</v>
      </c>
    </row>
    <row r="42" spans="1:13" x14ac:dyDescent="0.25">
      <c r="A42" s="1">
        <v>16</v>
      </c>
      <c r="B42" s="71">
        <v>40.49</v>
      </c>
      <c r="C42" s="72">
        <v>40.590000000000003</v>
      </c>
      <c r="D42" s="72">
        <v>40.9</v>
      </c>
      <c r="E42" s="72">
        <v>40.47</v>
      </c>
      <c r="F42" s="72">
        <v>41.05</v>
      </c>
      <c r="G42" s="72">
        <v>40.770000000000003</v>
      </c>
      <c r="H42" s="72">
        <v>41.07</v>
      </c>
      <c r="I42" s="72">
        <v>40.659999999999997</v>
      </c>
      <c r="J42" s="72">
        <v>40.409999999999997</v>
      </c>
      <c r="K42" s="72">
        <v>40.75</v>
      </c>
      <c r="L42" s="72">
        <v>40.770000000000003</v>
      </c>
      <c r="M42" s="198">
        <v>40.6</v>
      </c>
    </row>
    <row r="43" spans="1:13" x14ac:dyDescent="0.25">
      <c r="A43" s="1">
        <v>17</v>
      </c>
      <c r="B43" s="71">
        <v>40.57</v>
      </c>
      <c r="C43" s="103">
        <v>40.81</v>
      </c>
      <c r="D43" s="72">
        <v>40.700000000000003</v>
      </c>
      <c r="E43" s="72">
        <v>40.68</v>
      </c>
      <c r="F43" s="72">
        <v>40.81</v>
      </c>
      <c r="G43" s="72">
        <v>40.700000000000003</v>
      </c>
      <c r="H43" s="72">
        <v>40.81</v>
      </c>
      <c r="I43" s="2">
        <v>40.659999999999997</v>
      </c>
      <c r="J43" s="72">
        <v>40.909999999999997</v>
      </c>
      <c r="K43" s="72">
        <v>40.64</v>
      </c>
      <c r="L43" s="72">
        <v>40.85</v>
      </c>
      <c r="M43" s="198">
        <v>40.36</v>
      </c>
    </row>
    <row r="44" spans="1:13" x14ac:dyDescent="0.25">
      <c r="A44" s="1">
        <v>18</v>
      </c>
      <c r="B44" s="71">
        <v>40.83</v>
      </c>
      <c r="C44" s="72">
        <v>40.549999999999997</v>
      </c>
      <c r="D44" s="72">
        <v>40.79</v>
      </c>
      <c r="E44" s="72">
        <v>40.47</v>
      </c>
      <c r="F44" s="72">
        <v>40.630000000000003</v>
      </c>
      <c r="G44" s="72">
        <v>40.700000000000003</v>
      </c>
      <c r="H44" s="72">
        <v>41.29</v>
      </c>
      <c r="I44" s="72">
        <v>40.6</v>
      </c>
      <c r="J44" s="72">
        <v>40.770000000000003</v>
      </c>
      <c r="K44" s="72">
        <v>40.83</v>
      </c>
      <c r="L44" s="72">
        <v>40.9</v>
      </c>
      <c r="M44" s="198">
        <v>40.5</v>
      </c>
    </row>
    <row r="45" spans="1:13" x14ac:dyDescent="0.25">
      <c r="A45" s="1">
        <v>19</v>
      </c>
      <c r="B45" s="71">
        <v>40.83</v>
      </c>
      <c r="C45" s="72">
        <v>40.71</v>
      </c>
      <c r="D45" s="72">
        <v>40.85</v>
      </c>
      <c r="E45" s="72">
        <v>40.549999999999997</v>
      </c>
      <c r="F45" s="72">
        <v>40.950000000000003</v>
      </c>
      <c r="G45" s="72">
        <v>40.78</v>
      </c>
      <c r="H45" s="72">
        <v>41.22</v>
      </c>
      <c r="I45" s="72">
        <v>40.58</v>
      </c>
      <c r="J45" s="72">
        <v>40.68</v>
      </c>
      <c r="K45" s="72">
        <v>41.01</v>
      </c>
      <c r="L45" s="72">
        <v>40.79</v>
      </c>
      <c r="M45" s="198">
        <v>40.6</v>
      </c>
    </row>
    <row r="46" spans="1:13" x14ac:dyDescent="0.25">
      <c r="A46" s="1">
        <v>20</v>
      </c>
      <c r="B46" s="71">
        <v>40.54</v>
      </c>
      <c r="C46" s="72">
        <v>40.799999999999997</v>
      </c>
      <c r="D46" s="72">
        <v>40.61</v>
      </c>
      <c r="E46" s="72">
        <v>40.5</v>
      </c>
      <c r="F46" s="72">
        <v>41.07</v>
      </c>
      <c r="G46" s="72">
        <v>40.770000000000003</v>
      </c>
      <c r="H46" s="72">
        <v>41.27</v>
      </c>
      <c r="I46" s="72">
        <v>40.68</v>
      </c>
      <c r="J46" s="72">
        <v>41.19</v>
      </c>
      <c r="K46" s="72">
        <v>40.71</v>
      </c>
      <c r="L46" s="72">
        <v>41.44</v>
      </c>
      <c r="M46" s="198">
        <v>40.53</v>
      </c>
    </row>
    <row r="47" spans="1:13" x14ac:dyDescent="0.25">
      <c r="A47" s="1">
        <v>21</v>
      </c>
      <c r="B47" s="71">
        <v>40.81</v>
      </c>
      <c r="C47" s="72">
        <v>40.96</v>
      </c>
      <c r="D47" s="72">
        <v>40.76</v>
      </c>
      <c r="E47" s="72">
        <v>40.53</v>
      </c>
      <c r="F47" s="72">
        <v>40.82</v>
      </c>
      <c r="G47" s="72">
        <v>40.81</v>
      </c>
      <c r="H47" s="72">
        <v>41.02</v>
      </c>
      <c r="I47" s="72">
        <v>40.54</v>
      </c>
      <c r="J47" s="72"/>
      <c r="K47" s="72">
        <v>40.94</v>
      </c>
      <c r="L47" s="72"/>
      <c r="M47" s="198">
        <v>40.450000000000003</v>
      </c>
    </row>
    <row r="48" spans="1:13" x14ac:dyDescent="0.25">
      <c r="A48" s="1">
        <v>22</v>
      </c>
      <c r="B48" s="71"/>
      <c r="C48" s="72">
        <v>40.840000000000003</v>
      </c>
      <c r="D48" s="72">
        <v>40.74</v>
      </c>
      <c r="E48" s="72">
        <v>40.65</v>
      </c>
      <c r="F48" s="72">
        <v>40.65</v>
      </c>
      <c r="G48" s="72">
        <v>40.78</v>
      </c>
      <c r="H48" s="72">
        <v>41.21</v>
      </c>
      <c r="I48" s="72">
        <v>40.549999999999997</v>
      </c>
      <c r="J48" s="72"/>
      <c r="K48" s="72">
        <v>40.770000000000003</v>
      </c>
      <c r="L48" s="72"/>
      <c r="M48" s="198">
        <v>40.56</v>
      </c>
    </row>
    <row r="49" spans="1:13" x14ac:dyDescent="0.25">
      <c r="A49" s="1">
        <v>23</v>
      </c>
      <c r="B49" s="71"/>
      <c r="C49" s="72">
        <v>40.82</v>
      </c>
      <c r="D49" s="72">
        <v>40.630000000000003</v>
      </c>
      <c r="E49" s="72">
        <v>40.81</v>
      </c>
      <c r="F49" s="72">
        <v>40.840000000000003</v>
      </c>
      <c r="G49" s="72">
        <v>40.89</v>
      </c>
      <c r="H49" s="72">
        <v>41.3</v>
      </c>
      <c r="I49" s="72">
        <v>40.57</v>
      </c>
      <c r="J49" s="72"/>
      <c r="K49" s="72">
        <v>41.38</v>
      </c>
      <c r="L49" s="72"/>
      <c r="M49" s="198">
        <v>40.42</v>
      </c>
    </row>
    <row r="50" spans="1:13" x14ac:dyDescent="0.25">
      <c r="A50" s="1">
        <v>24</v>
      </c>
      <c r="B50" s="71"/>
      <c r="C50" s="72">
        <v>40.72</v>
      </c>
      <c r="D50" s="72">
        <v>40.74</v>
      </c>
      <c r="E50" s="72">
        <v>40.590000000000003</v>
      </c>
      <c r="F50" s="72">
        <v>40.71</v>
      </c>
      <c r="G50" s="72">
        <v>40.86</v>
      </c>
      <c r="H50" s="72">
        <v>41.14</v>
      </c>
      <c r="I50" s="72">
        <v>40.729999999999997</v>
      </c>
      <c r="J50" s="72"/>
      <c r="K50" s="72">
        <v>40.93</v>
      </c>
      <c r="L50" s="72"/>
      <c r="M50" s="198">
        <v>40.32</v>
      </c>
    </row>
    <row r="51" spans="1:13" x14ac:dyDescent="0.25">
      <c r="A51" s="1">
        <v>25</v>
      </c>
      <c r="B51" s="71"/>
      <c r="C51" s="72"/>
      <c r="D51" s="72">
        <v>40.71</v>
      </c>
      <c r="E51" s="72">
        <v>40.520000000000003</v>
      </c>
      <c r="F51" s="72">
        <v>40.659999999999997</v>
      </c>
      <c r="G51" s="72">
        <v>40.869999999999997</v>
      </c>
      <c r="H51" s="72">
        <v>40.950000000000003</v>
      </c>
      <c r="I51" s="72">
        <v>40.68</v>
      </c>
      <c r="J51" s="72"/>
      <c r="K51" s="72">
        <v>40.619999999999997</v>
      </c>
      <c r="L51" s="72"/>
      <c r="M51" s="198">
        <v>40.71</v>
      </c>
    </row>
    <row r="52" spans="1:13" x14ac:dyDescent="0.25">
      <c r="A52" s="1">
        <v>26</v>
      </c>
      <c r="B52" s="71"/>
      <c r="C52" s="72"/>
      <c r="D52" s="72">
        <v>40.78</v>
      </c>
      <c r="E52" s="72">
        <v>40.520000000000003</v>
      </c>
      <c r="F52" s="72">
        <v>40.56</v>
      </c>
      <c r="G52" s="72">
        <v>40.880000000000003</v>
      </c>
      <c r="H52" s="72">
        <v>40.98</v>
      </c>
      <c r="I52" s="72">
        <v>40.409999999999997</v>
      </c>
      <c r="J52" s="72"/>
      <c r="K52" s="72">
        <v>40.799999999999997</v>
      </c>
      <c r="L52" s="72"/>
      <c r="M52" s="198">
        <v>40.81</v>
      </c>
    </row>
    <row r="53" spans="1:13" x14ac:dyDescent="0.25">
      <c r="A53" s="1">
        <v>27</v>
      </c>
      <c r="B53" s="71"/>
      <c r="C53" s="72"/>
      <c r="D53" s="72">
        <v>40.700000000000003</v>
      </c>
      <c r="E53" s="72">
        <v>40.72</v>
      </c>
      <c r="F53" s="72">
        <v>40.700000000000003</v>
      </c>
      <c r="G53" s="72">
        <v>40.869999999999997</v>
      </c>
      <c r="H53" s="72">
        <v>41.02</v>
      </c>
      <c r="I53" s="72">
        <v>40.6</v>
      </c>
      <c r="J53" s="72"/>
      <c r="K53" s="72">
        <v>40.840000000000003</v>
      </c>
      <c r="L53" s="72"/>
      <c r="M53" s="198">
        <v>40.450000000000003</v>
      </c>
    </row>
    <row r="54" spans="1:13" x14ac:dyDescent="0.25">
      <c r="A54" s="1">
        <v>28</v>
      </c>
      <c r="B54" s="71"/>
      <c r="C54" s="72"/>
      <c r="D54" s="72">
        <v>40.69</v>
      </c>
      <c r="E54" s="72">
        <v>40.409999999999997</v>
      </c>
      <c r="F54" s="72">
        <v>40.49</v>
      </c>
      <c r="G54" s="72">
        <v>41.17</v>
      </c>
      <c r="H54" s="72">
        <v>41.29</v>
      </c>
      <c r="I54" s="72">
        <v>40.46</v>
      </c>
      <c r="J54" s="72"/>
      <c r="K54" s="72">
        <v>40.770000000000003</v>
      </c>
      <c r="L54" s="72"/>
      <c r="M54" s="198">
        <v>40.57</v>
      </c>
    </row>
    <row r="55" spans="1:13" x14ac:dyDescent="0.25">
      <c r="A55" s="1">
        <v>29</v>
      </c>
      <c r="B55" s="71"/>
      <c r="C55" s="72"/>
      <c r="D55" s="72">
        <v>40.700000000000003</v>
      </c>
      <c r="E55" s="72">
        <v>40.56</v>
      </c>
      <c r="F55" s="72">
        <v>40.65</v>
      </c>
      <c r="G55" s="72">
        <v>41.16</v>
      </c>
      <c r="H55" s="72">
        <v>41.06</v>
      </c>
      <c r="I55" s="72">
        <v>41.08</v>
      </c>
      <c r="J55" s="72"/>
      <c r="K55" s="72">
        <v>40.57</v>
      </c>
      <c r="L55" s="72"/>
      <c r="M55" s="198">
        <v>40.39</v>
      </c>
    </row>
    <row r="56" spans="1:13" x14ac:dyDescent="0.25">
      <c r="A56" s="1">
        <v>30</v>
      </c>
      <c r="B56" s="71"/>
      <c r="C56" s="72"/>
      <c r="D56" s="72">
        <v>40.770000000000003</v>
      </c>
      <c r="E56" s="72">
        <v>40.549999999999997</v>
      </c>
      <c r="F56" s="72">
        <v>40.64</v>
      </c>
      <c r="G56" s="72">
        <v>40.950000000000003</v>
      </c>
      <c r="H56" s="72">
        <v>41.03</v>
      </c>
      <c r="I56" s="72">
        <v>40.49</v>
      </c>
      <c r="J56" s="72"/>
      <c r="K56" s="72">
        <v>40.479999999999997</v>
      </c>
      <c r="L56" s="72"/>
      <c r="M56" s="198">
        <v>40.4</v>
      </c>
    </row>
    <row r="57" spans="1:13" x14ac:dyDescent="0.25">
      <c r="A57" s="1">
        <v>31</v>
      </c>
      <c r="B57" s="71"/>
      <c r="C57" s="72"/>
      <c r="D57" s="72">
        <v>41.04</v>
      </c>
      <c r="E57" s="72">
        <v>40.57</v>
      </c>
      <c r="F57" s="72">
        <v>40.590000000000003</v>
      </c>
      <c r="G57" s="72">
        <v>40.950000000000003</v>
      </c>
      <c r="H57" s="72">
        <v>40.950000000000003</v>
      </c>
      <c r="I57" s="72">
        <v>40.56</v>
      </c>
      <c r="J57" s="72"/>
      <c r="K57" s="72">
        <v>40.619999999999997</v>
      </c>
      <c r="L57" s="72"/>
      <c r="M57" s="198">
        <v>40.78</v>
      </c>
    </row>
    <row r="58" spans="1:13" x14ac:dyDescent="0.25">
      <c r="A58" s="1">
        <v>32</v>
      </c>
      <c r="B58" s="71"/>
      <c r="C58" s="72"/>
      <c r="D58" s="72">
        <v>41.16</v>
      </c>
      <c r="E58" s="72">
        <v>40.75</v>
      </c>
      <c r="F58" s="72">
        <v>40.85</v>
      </c>
      <c r="G58" s="72">
        <v>40.85</v>
      </c>
      <c r="H58" s="72">
        <v>40.96</v>
      </c>
      <c r="I58" s="72">
        <v>40.479999999999997</v>
      </c>
      <c r="J58" s="72"/>
      <c r="K58" s="72">
        <v>40.659999999999997</v>
      </c>
      <c r="L58" s="72"/>
      <c r="M58" s="198">
        <v>40.61</v>
      </c>
    </row>
    <row r="59" spans="1:13" x14ac:dyDescent="0.25">
      <c r="A59" s="1">
        <v>33</v>
      </c>
      <c r="B59" s="71"/>
      <c r="C59" s="72"/>
      <c r="D59" s="72">
        <v>40.729999999999997</v>
      </c>
      <c r="E59" s="72">
        <v>40.61</v>
      </c>
      <c r="F59" s="72">
        <v>40.72</v>
      </c>
      <c r="G59" s="72">
        <v>40.880000000000003</v>
      </c>
      <c r="H59" s="72">
        <v>40.96</v>
      </c>
      <c r="I59" s="72">
        <v>40.47</v>
      </c>
      <c r="J59" s="72"/>
      <c r="K59" s="72">
        <v>40.79</v>
      </c>
      <c r="L59" s="72"/>
      <c r="M59" s="198">
        <v>40.58</v>
      </c>
    </row>
    <row r="60" spans="1:13" x14ac:dyDescent="0.25">
      <c r="A60" s="1">
        <v>34</v>
      </c>
      <c r="B60" s="71"/>
      <c r="C60" s="72"/>
      <c r="D60" s="72">
        <v>40.549999999999997</v>
      </c>
      <c r="E60" s="72">
        <v>40.61</v>
      </c>
      <c r="F60" s="72">
        <v>40.840000000000003</v>
      </c>
      <c r="G60" s="72">
        <v>40.83</v>
      </c>
      <c r="H60" s="72">
        <v>40.950000000000003</v>
      </c>
      <c r="I60" s="72">
        <v>40.4</v>
      </c>
      <c r="J60" s="72"/>
      <c r="K60" s="72">
        <v>40.659999999999997</v>
      </c>
      <c r="L60" s="72"/>
      <c r="M60" s="198">
        <v>40.61</v>
      </c>
    </row>
    <row r="61" spans="1:13" x14ac:dyDescent="0.25">
      <c r="A61" s="1">
        <v>35</v>
      </c>
      <c r="B61" s="71"/>
      <c r="C61" s="72"/>
      <c r="D61" s="72">
        <v>40.86</v>
      </c>
      <c r="E61" s="72">
        <v>40.799999999999997</v>
      </c>
      <c r="F61" s="72">
        <v>40.69</v>
      </c>
      <c r="G61" s="72">
        <v>41.15</v>
      </c>
      <c r="H61" s="72">
        <v>40.99</v>
      </c>
      <c r="I61" s="72">
        <v>40.43</v>
      </c>
      <c r="J61" s="72"/>
      <c r="K61" s="72">
        <v>40.72</v>
      </c>
      <c r="L61" s="72"/>
      <c r="M61" s="198">
        <v>41.02</v>
      </c>
    </row>
    <row r="62" spans="1:13" x14ac:dyDescent="0.25">
      <c r="A62" s="1">
        <v>36</v>
      </c>
      <c r="B62" s="71"/>
      <c r="C62" s="72"/>
      <c r="D62" s="72">
        <v>40.619999999999997</v>
      </c>
      <c r="E62" s="72">
        <v>40.86</v>
      </c>
      <c r="F62" s="72">
        <v>40.79</v>
      </c>
      <c r="G62" s="72">
        <v>41.01</v>
      </c>
      <c r="H62" s="72">
        <v>41.06</v>
      </c>
      <c r="I62" s="72">
        <v>40.94</v>
      </c>
      <c r="J62" s="72"/>
      <c r="K62" s="72">
        <v>40.64</v>
      </c>
      <c r="L62" s="72"/>
      <c r="M62" s="198">
        <v>40.46</v>
      </c>
    </row>
    <row r="63" spans="1:13" x14ac:dyDescent="0.25">
      <c r="A63" s="1">
        <v>37</v>
      </c>
      <c r="B63" s="71"/>
      <c r="C63" s="72"/>
      <c r="D63" s="72">
        <v>40.81</v>
      </c>
      <c r="E63" s="72">
        <v>40.630000000000003</v>
      </c>
      <c r="F63" s="72">
        <v>40.630000000000003</v>
      </c>
      <c r="G63" s="72">
        <v>40.83</v>
      </c>
      <c r="H63" s="72">
        <v>41.01</v>
      </c>
      <c r="I63" s="72">
        <v>40.75</v>
      </c>
      <c r="J63" s="72"/>
      <c r="K63" s="72">
        <v>40.57</v>
      </c>
      <c r="L63" s="72"/>
      <c r="M63" s="198">
        <v>40.49</v>
      </c>
    </row>
    <row r="64" spans="1:13" x14ac:dyDescent="0.25">
      <c r="A64" s="1">
        <v>38</v>
      </c>
      <c r="B64" s="71"/>
      <c r="C64" s="72"/>
      <c r="D64" s="72">
        <v>40.799999999999997</v>
      </c>
      <c r="E64" s="72">
        <v>40.57</v>
      </c>
      <c r="F64" s="72">
        <v>41.51</v>
      </c>
      <c r="G64" s="72">
        <v>41.11</v>
      </c>
      <c r="H64" s="72">
        <v>41.03</v>
      </c>
      <c r="I64" s="72">
        <v>41.09</v>
      </c>
      <c r="J64" s="72"/>
      <c r="K64" s="72">
        <v>40.5</v>
      </c>
      <c r="L64" s="72"/>
      <c r="M64" s="198">
        <v>40.340000000000003</v>
      </c>
    </row>
    <row r="65" spans="1:13" x14ac:dyDescent="0.25">
      <c r="A65" s="1">
        <v>39</v>
      </c>
      <c r="B65" s="71"/>
      <c r="C65" s="72"/>
      <c r="D65" s="72">
        <v>40.700000000000003</v>
      </c>
      <c r="E65" s="72">
        <v>40.85</v>
      </c>
      <c r="F65" s="72">
        <v>40.9</v>
      </c>
      <c r="G65" s="72"/>
      <c r="H65" s="72">
        <v>41.09</v>
      </c>
      <c r="I65" s="72">
        <v>40.71</v>
      </c>
      <c r="J65" s="72"/>
      <c r="K65" s="72">
        <v>40.6</v>
      </c>
      <c r="L65" s="72"/>
      <c r="M65" s="198">
        <v>40.57</v>
      </c>
    </row>
    <row r="66" spans="1:13" x14ac:dyDescent="0.25">
      <c r="A66" s="1">
        <v>40</v>
      </c>
      <c r="B66" s="71"/>
      <c r="C66" s="72"/>
      <c r="D66" s="72">
        <v>40.64</v>
      </c>
      <c r="E66" s="72">
        <v>40.67</v>
      </c>
      <c r="F66" s="72">
        <v>40.799999999999997</v>
      </c>
      <c r="G66" s="72"/>
      <c r="H66" s="72">
        <v>40.96</v>
      </c>
      <c r="I66" s="72">
        <v>40.68</v>
      </c>
      <c r="J66" s="72"/>
      <c r="K66" s="72">
        <v>40.78</v>
      </c>
      <c r="L66" s="72"/>
      <c r="M66" s="198">
        <v>40.65</v>
      </c>
    </row>
    <row r="67" spans="1:13" x14ac:dyDescent="0.25">
      <c r="A67" s="1">
        <v>41</v>
      </c>
      <c r="B67" s="71"/>
      <c r="C67" s="72"/>
      <c r="D67" s="72">
        <v>40.72</v>
      </c>
      <c r="E67" s="72">
        <v>40.770000000000003</v>
      </c>
      <c r="F67" s="72">
        <v>41.08</v>
      </c>
      <c r="G67" s="72"/>
      <c r="H67" s="72">
        <v>40.770000000000003</v>
      </c>
      <c r="I67" s="72">
        <v>40.56</v>
      </c>
      <c r="J67" s="72"/>
      <c r="K67" s="72">
        <v>40.79</v>
      </c>
      <c r="L67" s="72"/>
      <c r="M67" s="198">
        <v>40.799999999999997</v>
      </c>
    </row>
    <row r="68" spans="1:13" x14ac:dyDescent="0.25">
      <c r="A68" s="1">
        <v>42</v>
      </c>
      <c r="B68" s="71"/>
      <c r="C68" s="72"/>
      <c r="D68" s="72">
        <v>40.85</v>
      </c>
      <c r="E68" s="72">
        <v>40.83</v>
      </c>
      <c r="F68" s="72">
        <v>40.94</v>
      </c>
      <c r="G68" s="72"/>
      <c r="H68" s="72">
        <v>40.92</v>
      </c>
      <c r="I68" s="72">
        <v>40.54</v>
      </c>
      <c r="J68" s="72"/>
      <c r="K68" s="72">
        <v>40.729999999999997</v>
      </c>
      <c r="L68" s="72"/>
      <c r="M68" s="198"/>
    </row>
    <row r="69" spans="1:13" x14ac:dyDescent="0.25">
      <c r="A69" s="1">
        <v>43</v>
      </c>
      <c r="B69" s="71"/>
      <c r="C69" s="72"/>
      <c r="D69" s="72">
        <v>40.67</v>
      </c>
      <c r="E69" s="72">
        <v>40.72</v>
      </c>
      <c r="F69" s="72">
        <v>40.82</v>
      </c>
      <c r="G69" s="72"/>
      <c r="H69" s="72">
        <v>41</v>
      </c>
      <c r="I69" s="72">
        <v>40.72</v>
      </c>
      <c r="J69" s="72"/>
      <c r="K69" s="72">
        <v>40.71</v>
      </c>
      <c r="L69" s="72"/>
      <c r="M69" s="198"/>
    </row>
    <row r="70" spans="1:13" x14ac:dyDescent="0.25">
      <c r="A70" s="1">
        <v>44</v>
      </c>
      <c r="B70" s="71"/>
      <c r="C70" s="72"/>
      <c r="D70" s="72">
        <v>40.520000000000003</v>
      </c>
      <c r="E70" s="72">
        <v>40.450000000000003</v>
      </c>
      <c r="F70" s="72">
        <v>40.74</v>
      </c>
      <c r="G70" s="72"/>
      <c r="H70" s="72">
        <v>41.29</v>
      </c>
      <c r="I70" s="72">
        <v>40.53</v>
      </c>
      <c r="J70" s="72"/>
      <c r="K70" s="72">
        <v>41.19</v>
      </c>
      <c r="L70" s="72"/>
      <c r="M70" s="198"/>
    </row>
    <row r="71" spans="1:13" x14ac:dyDescent="0.25">
      <c r="A71" s="1">
        <v>45</v>
      </c>
      <c r="B71" s="71"/>
      <c r="C71" s="72"/>
      <c r="D71" s="72">
        <v>40.81</v>
      </c>
      <c r="E71" s="72">
        <v>40.51</v>
      </c>
      <c r="F71" s="72">
        <v>40.82</v>
      </c>
      <c r="G71" s="72"/>
      <c r="H71" s="72">
        <v>42.18</v>
      </c>
      <c r="I71" s="72">
        <v>40.630000000000003</v>
      </c>
      <c r="J71" s="72"/>
      <c r="K71" s="72">
        <v>41.22</v>
      </c>
      <c r="L71" s="72"/>
      <c r="M71" s="198"/>
    </row>
    <row r="72" spans="1:13" x14ac:dyDescent="0.25">
      <c r="A72" s="1">
        <v>46</v>
      </c>
      <c r="B72" s="71"/>
      <c r="C72" s="72"/>
      <c r="D72" s="72">
        <v>40.659999999999997</v>
      </c>
      <c r="E72" s="72">
        <v>40.67</v>
      </c>
      <c r="F72" s="72">
        <v>41.13</v>
      </c>
      <c r="G72" s="72"/>
      <c r="H72" s="72">
        <v>40.9</v>
      </c>
      <c r="I72" s="72">
        <v>40.619999999999997</v>
      </c>
      <c r="J72" s="72"/>
      <c r="K72" s="72">
        <v>41.11</v>
      </c>
      <c r="L72" s="72"/>
      <c r="M72" s="198"/>
    </row>
    <row r="73" spans="1:13" x14ac:dyDescent="0.25">
      <c r="A73" s="1">
        <v>47</v>
      </c>
      <c r="B73" s="71"/>
      <c r="C73" s="72"/>
      <c r="D73" s="72">
        <v>41.11</v>
      </c>
      <c r="E73" s="72">
        <v>41.71</v>
      </c>
      <c r="F73" s="72"/>
      <c r="G73" s="72"/>
      <c r="H73" s="72">
        <v>41.07</v>
      </c>
      <c r="I73" s="72">
        <v>40.9</v>
      </c>
      <c r="J73" s="72"/>
      <c r="K73" s="72">
        <v>41.31</v>
      </c>
      <c r="L73" s="72"/>
      <c r="M73" s="198"/>
    </row>
    <row r="74" spans="1:13" x14ac:dyDescent="0.25">
      <c r="A74" s="1">
        <v>48</v>
      </c>
      <c r="B74" s="71"/>
      <c r="C74" s="72"/>
      <c r="D74" s="72">
        <v>40.729999999999997</v>
      </c>
      <c r="E74" s="72">
        <v>40.72</v>
      </c>
      <c r="F74" s="72"/>
      <c r="G74" s="72"/>
      <c r="H74" s="72">
        <v>40.869999999999997</v>
      </c>
      <c r="I74" s="72">
        <v>40.64</v>
      </c>
      <c r="J74" s="72"/>
      <c r="K74" s="72">
        <v>41.27</v>
      </c>
      <c r="L74" s="72"/>
      <c r="M74" s="198"/>
    </row>
    <row r="75" spans="1:13" x14ac:dyDescent="0.25">
      <c r="A75" s="1">
        <v>49</v>
      </c>
      <c r="B75" s="71"/>
      <c r="C75" s="72"/>
      <c r="D75" s="72">
        <v>40.549999999999997</v>
      </c>
      <c r="E75" s="72">
        <v>40.479999999999997</v>
      </c>
      <c r="F75" s="72"/>
      <c r="G75" s="72"/>
      <c r="H75" s="72">
        <v>40.94</v>
      </c>
      <c r="I75" s="72">
        <v>40.54</v>
      </c>
      <c r="J75" s="72"/>
      <c r="K75" s="72"/>
      <c r="L75" s="72"/>
      <c r="M75" s="198"/>
    </row>
    <row r="76" spans="1:13" x14ac:dyDescent="0.25">
      <c r="A76" s="1">
        <v>50</v>
      </c>
      <c r="B76" s="71"/>
      <c r="C76" s="72"/>
      <c r="D76" s="72">
        <v>40.86</v>
      </c>
      <c r="E76" s="72">
        <v>40.42</v>
      </c>
      <c r="F76" s="72"/>
      <c r="G76" s="72"/>
      <c r="H76" s="72">
        <v>41.06</v>
      </c>
      <c r="I76" s="72">
        <v>40.58</v>
      </c>
      <c r="J76" s="72"/>
      <c r="K76" s="72"/>
      <c r="L76" s="72"/>
      <c r="M76" s="198"/>
    </row>
    <row r="77" spans="1:13" x14ac:dyDescent="0.25">
      <c r="A77" s="1">
        <v>51</v>
      </c>
      <c r="B77" s="71"/>
      <c r="C77" s="72"/>
      <c r="D77" s="72">
        <v>41.06</v>
      </c>
      <c r="E77" s="72">
        <v>40.590000000000003</v>
      </c>
      <c r="F77" s="72"/>
      <c r="G77" s="72"/>
      <c r="H77" s="72">
        <v>41.04</v>
      </c>
      <c r="I77" s="72">
        <v>40.770000000000003</v>
      </c>
      <c r="J77" s="72"/>
      <c r="K77" s="72"/>
      <c r="L77" s="72"/>
      <c r="M77" s="198"/>
    </row>
    <row r="78" spans="1:13" x14ac:dyDescent="0.25">
      <c r="A78" s="1">
        <v>52</v>
      </c>
      <c r="B78" s="71"/>
      <c r="C78" s="72"/>
      <c r="D78" s="72">
        <v>40.770000000000003</v>
      </c>
      <c r="E78" s="72">
        <v>40.58</v>
      </c>
      <c r="F78" s="72"/>
      <c r="G78" s="72"/>
      <c r="H78" s="72">
        <v>41.13</v>
      </c>
      <c r="I78" s="72">
        <v>40.68</v>
      </c>
      <c r="J78" s="72"/>
      <c r="K78" s="72"/>
      <c r="L78" s="72"/>
      <c r="M78" s="198"/>
    </row>
    <row r="79" spans="1:13" x14ac:dyDescent="0.25">
      <c r="A79" s="1">
        <v>53</v>
      </c>
      <c r="B79" s="71"/>
      <c r="C79" s="72"/>
      <c r="D79" s="72">
        <v>40.869999999999997</v>
      </c>
      <c r="E79" s="72">
        <v>40.54</v>
      </c>
      <c r="F79" s="72"/>
      <c r="G79" s="72"/>
      <c r="H79" s="72">
        <v>40.96</v>
      </c>
      <c r="I79" s="72">
        <v>40.659999999999997</v>
      </c>
      <c r="J79" s="72"/>
      <c r="K79" s="72"/>
      <c r="L79" s="72"/>
      <c r="M79" s="198"/>
    </row>
    <row r="80" spans="1:13" x14ac:dyDescent="0.25">
      <c r="A80" s="1">
        <v>54</v>
      </c>
      <c r="B80" s="71"/>
      <c r="C80" s="72"/>
      <c r="D80" s="72">
        <v>40.79</v>
      </c>
      <c r="E80" s="72">
        <v>40.47</v>
      </c>
      <c r="F80" s="72"/>
      <c r="G80" s="72"/>
      <c r="H80" s="72">
        <v>41.09</v>
      </c>
      <c r="I80" s="72">
        <v>40.61</v>
      </c>
      <c r="J80" s="72"/>
      <c r="K80" s="72"/>
      <c r="L80" s="72"/>
      <c r="M80" s="198"/>
    </row>
    <row r="81" spans="1:13" x14ac:dyDescent="0.25">
      <c r="A81" s="1">
        <v>55</v>
      </c>
      <c r="B81" s="71"/>
      <c r="C81" s="72"/>
      <c r="D81" s="72">
        <v>40.78</v>
      </c>
      <c r="E81" s="72">
        <v>40.61</v>
      </c>
      <c r="F81" s="72"/>
      <c r="G81" s="72"/>
      <c r="H81" s="72">
        <v>41.14</v>
      </c>
      <c r="I81" s="72">
        <v>40.92</v>
      </c>
      <c r="J81" s="72"/>
      <c r="K81" s="72"/>
      <c r="L81" s="72"/>
      <c r="M81" s="198"/>
    </row>
    <row r="82" spans="1:13" x14ac:dyDescent="0.25">
      <c r="A82" s="1">
        <v>56</v>
      </c>
      <c r="B82" s="71"/>
      <c r="C82" s="72"/>
      <c r="D82" s="72">
        <v>40.81</v>
      </c>
      <c r="E82" s="72">
        <v>40.479999999999997</v>
      </c>
      <c r="F82" s="72"/>
      <c r="G82" s="72"/>
      <c r="H82" s="72">
        <v>41.35</v>
      </c>
      <c r="I82" s="72">
        <v>40.520000000000003</v>
      </c>
      <c r="J82" s="72"/>
      <c r="K82" s="72"/>
      <c r="L82" s="72"/>
      <c r="M82" s="198"/>
    </row>
    <row r="83" spans="1:13" x14ac:dyDescent="0.25">
      <c r="A83" s="1">
        <v>57</v>
      </c>
      <c r="B83" s="71"/>
      <c r="C83" s="72"/>
      <c r="D83" s="72">
        <v>40.94</v>
      </c>
      <c r="E83" s="72">
        <v>40.94</v>
      </c>
      <c r="F83" s="72"/>
      <c r="G83" s="72"/>
      <c r="H83" s="72">
        <v>41.07</v>
      </c>
      <c r="I83" s="72">
        <v>40.770000000000003</v>
      </c>
      <c r="J83" s="72"/>
      <c r="K83" s="72"/>
      <c r="L83" s="72"/>
      <c r="M83" s="198"/>
    </row>
    <row r="84" spans="1:13" x14ac:dyDescent="0.25">
      <c r="A84" s="1">
        <v>58</v>
      </c>
      <c r="B84" s="71"/>
      <c r="C84" s="72"/>
      <c r="D84" s="72">
        <v>40.81</v>
      </c>
      <c r="E84" s="72"/>
      <c r="F84" s="72"/>
      <c r="G84" s="72"/>
      <c r="H84" s="72">
        <v>41.38</v>
      </c>
      <c r="I84" s="72"/>
      <c r="J84" s="72"/>
      <c r="K84" s="72"/>
      <c r="L84" s="72"/>
      <c r="M84" s="198"/>
    </row>
    <row r="85" spans="1:13" x14ac:dyDescent="0.25">
      <c r="A85" s="1">
        <v>59</v>
      </c>
      <c r="B85" s="71"/>
      <c r="C85" s="72"/>
      <c r="D85" s="72">
        <v>40.840000000000003</v>
      </c>
      <c r="E85" s="72"/>
      <c r="F85" s="72"/>
      <c r="G85" s="72"/>
      <c r="H85" s="72">
        <v>41.42</v>
      </c>
      <c r="I85" s="72"/>
      <c r="J85" s="72"/>
      <c r="K85" s="72"/>
      <c r="L85" s="72"/>
      <c r="M85" s="198"/>
    </row>
    <row r="86" spans="1:13" x14ac:dyDescent="0.25">
      <c r="A86" s="1">
        <v>60</v>
      </c>
      <c r="B86" s="71"/>
      <c r="C86" s="72"/>
      <c r="D86" s="72">
        <v>40.659999999999997</v>
      </c>
      <c r="E86" s="72"/>
      <c r="F86" s="72"/>
      <c r="G86" s="72"/>
      <c r="H86" s="72"/>
      <c r="I86" s="72"/>
      <c r="J86" s="72"/>
      <c r="K86" s="72"/>
      <c r="L86" s="72"/>
      <c r="M86" s="198"/>
    </row>
    <row r="87" spans="1:13" ht="15.75" thickBot="1" x14ac:dyDescent="0.3">
      <c r="A87" s="1">
        <v>61</v>
      </c>
      <c r="B87" s="150"/>
      <c r="C87" s="151"/>
      <c r="D87" s="151">
        <v>40.81</v>
      </c>
      <c r="E87" s="151"/>
      <c r="F87" s="151"/>
      <c r="G87" s="151"/>
      <c r="H87" s="151"/>
      <c r="I87" s="151"/>
      <c r="J87" s="151"/>
      <c r="K87" s="151"/>
      <c r="L87" s="151"/>
      <c r="M87" s="199"/>
    </row>
    <row r="88" spans="1:13" x14ac:dyDescent="0.25">
      <c r="E88" s="175"/>
    </row>
    <row r="91" spans="1:13" x14ac:dyDescent="0.25">
      <c r="E91" s="17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91"/>
  <sheetViews>
    <sheetView zoomScale="60" zoomScaleNormal="60" zoomScalePageLayoutView="60" workbookViewId="0">
      <selection activeCell="H22" sqref="H22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2" customWidth="1"/>
    <col min="14" max="14" width="14.140625" style="205" customWidth="1"/>
    <col min="15" max="15" width="8.85546875" style="213"/>
    <col min="16" max="16384" width="8.85546875" style="1"/>
  </cols>
  <sheetData>
    <row r="4" spans="1:16" ht="18.75" x14ac:dyDescent="0.3">
      <c r="A4" s="293" t="s">
        <v>71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</row>
    <row r="5" spans="1:16" ht="7.5" customHeight="1" x14ac:dyDescent="0.25"/>
    <row r="6" spans="1:16" ht="17.25" x14ac:dyDescent="0.3">
      <c r="A6" s="243" t="s">
        <v>40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</row>
    <row r="7" spans="1:16" ht="7.5" customHeight="1" x14ac:dyDescent="0.25"/>
    <row r="8" spans="1:16" s="2" customFormat="1" ht="20.25" customHeight="1" x14ac:dyDescent="0.25">
      <c r="A8" s="294" t="s">
        <v>22</v>
      </c>
      <c r="B8" s="295" t="s">
        <v>13</v>
      </c>
      <c r="C8" s="295" t="s">
        <v>18</v>
      </c>
      <c r="D8" s="295" t="s">
        <v>23</v>
      </c>
      <c r="E8" s="296" t="s">
        <v>24</v>
      </c>
      <c r="F8" s="295" t="s">
        <v>25</v>
      </c>
      <c r="G8" s="295"/>
      <c r="H8" s="295"/>
      <c r="I8" s="295"/>
      <c r="J8" s="294" t="s">
        <v>26</v>
      </c>
      <c r="K8" s="294" t="s">
        <v>27</v>
      </c>
      <c r="L8" s="294"/>
      <c r="M8" s="185"/>
      <c r="N8" s="206"/>
      <c r="O8" s="205"/>
    </row>
    <row r="9" spans="1:16" s="2" customFormat="1" ht="27.75" customHeight="1" x14ac:dyDescent="0.25">
      <c r="A9" s="294"/>
      <c r="B9" s="295"/>
      <c r="C9" s="295"/>
      <c r="D9" s="295"/>
      <c r="E9" s="296"/>
      <c r="F9" s="49" t="s">
        <v>28</v>
      </c>
      <c r="G9" s="49" t="s">
        <v>29</v>
      </c>
      <c r="H9" s="49" t="s">
        <v>30</v>
      </c>
      <c r="I9" s="49" t="s">
        <v>31</v>
      </c>
      <c r="J9" s="294"/>
      <c r="K9" s="190" t="s">
        <v>32</v>
      </c>
      <c r="L9" s="190" t="s">
        <v>33</v>
      </c>
      <c r="M9" s="50" t="s">
        <v>34</v>
      </c>
      <c r="N9" s="207" t="s">
        <v>35</v>
      </c>
      <c r="O9" s="205"/>
    </row>
    <row r="10" spans="1:16" s="3" customFormat="1" ht="30" customHeight="1" x14ac:dyDescent="0.25">
      <c r="A10" s="51">
        <v>1</v>
      </c>
      <c r="B10" s="52" t="s">
        <v>39</v>
      </c>
      <c r="C10" s="53">
        <v>8</v>
      </c>
      <c r="D10" s="53">
        <v>25</v>
      </c>
      <c r="E10" s="186">
        <f>D10</f>
        <v>25</v>
      </c>
      <c r="F10" s="97">
        <f>MIN(B27:B88)</f>
        <v>40.619999999999997</v>
      </c>
      <c r="G10" s="86">
        <f>AVERAGE(B27:B88)</f>
        <v>41.072399999999988</v>
      </c>
      <c r="H10" s="54">
        <v>5</v>
      </c>
      <c r="I10" s="86">
        <f>G10-F10</f>
        <v>0.45239999999999014</v>
      </c>
      <c r="J10" s="98">
        <v>1.1932870370370371E-2</v>
      </c>
      <c r="K10" s="188">
        <f>J10</f>
        <v>1.1932870370370371E-2</v>
      </c>
      <c r="L10" s="55">
        <f>K10</f>
        <v>1.1932870370370371E-2</v>
      </c>
      <c r="M10" s="195" t="s">
        <v>115</v>
      </c>
      <c r="N10" s="208" t="s">
        <v>234</v>
      </c>
      <c r="O10" s="221" t="s">
        <v>235</v>
      </c>
      <c r="P10" s="57"/>
    </row>
    <row r="11" spans="1:16" s="3" customFormat="1" ht="30" customHeight="1" x14ac:dyDescent="0.25">
      <c r="A11" s="51">
        <v>2</v>
      </c>
      <c r="B11" s="52" t="s">
        <v>41</v>
      </c>
      <c r="C11" s="53">
        <v>13</v>
      </c>
      <c r="D11" s="53">
        <v>66</v>
      </c>
      <c r="E11" s="186">
        <f t="shared" ref="E11:E21" si="0">D11-D10</f>
        <v>41</v>
      </c>
      <c r="F11" s="152">
        <f>MIN(C27:C88)</f>
        <v>40.57</v>
      </c>
      <c r="G11" s="87">
        <f>AVERAGE(C27:C88)</f>
        <v>40.758750000000006</v>
      </c>
      <c r="H11" s="54">
        <v>9</v>
      </c>
      <c r="I11" s="86">
        <f>G11-F11</f>
        <v>0.18875000000000597</v>
      </c>
      <c r="J11" s="98">
        <v>3.2210648148148148E-2</v>
      </c>
      <c r="K11" s="98">
        <f>J11-J10</f>
        <v>2.0277777777777777E-2</v>
      </c>
      <c r="L11" s="55">
        <f>K11</f>
        <v>2.0277777777777777E-2</v>
      </c>
      <c r="M11" s="168" t="s">
        <v>170</v>
      </c>
      <c r="N11" s="159"/>
      <c r="O11" s="218"/>
      <c r="P11" s="160"/>
    </row>
    <row r="12" spans="1:16" s="3" customFormat="1" ht="30" customHeight="1" thickBot="1" x14ac:dyDescent="0.3">
      <c r="A12" s="51">
        <v>3</v>
      </c>
      <c r="B12" s="52" t="s">
        <v>39</v>
      </c>
      <c r="C12" s="53">
        <v>7</v>
      </c>
      <c r="D12" s="53">
        <v>109</v>
      </c>
      <c r="E12" s="186">
        <f t="shared" si="0"/>
        <v>43</v>
      </c>
      <c r="F12" s="152">
        <f>MIN(D27:D88)</f>
        <v>40.549999999999997</v>
      </c>
      <c r="G12" s="87">
        <f>AVERAGE(D27:D88)</f>
        <v>40.844999999999999</v>
      </c>
      <c r="H12" s="54">
        <v>5</v>
      </c>
      <c r="I12" s="86">
        <f t="shared" ref="I12:I21" si="1">G12-F12</f>
        <v>0.29500000000000171</v>
      </c>
      <c r="J12" s="98">
        <v>5.3692129629629631E-2</v>
      </c>
      <c r="K12" s="98">
        <f t="shared" ref="K12:K21" si="2">J12-J11</f>
        <v>2.1481481481481483E-2</v>
      </c>
      <c r="L12" s="55">
        <f>K12+L10</f>
        <v>3.3414351851851855E-2</v>
      </c>
      <c r="M12" s="168" t="s">
        <v>171</v>
      </c>
      <c r="N12" s="159"/>
      <c r="O12" s="218"/>
      <c r="P12" s="160"/>
    </row>
    <row r="13" spans="1:16" s="3" customFormat="1" ht="30" customHeight="1" thickBot="1" x14ac:dyDescent="0.3">
      <c r="A13" s="51">
        <v>4</v>
      </c>
      <c r="B13" s="52" t="s">
        <v>41</v>
      </c>
      <c r="C13" s="53">
        <v>5</v>
      </c>
      <c r="D13" s="53">
        <v>173</v>
      </c>
      <c r="E13" s="228">
        <f t="shared" si="0"/>
        <v>64</v>
      </c>
      <c r="F13" s="231">
        <f>MIN(E27:E88)</f>
        <v>40.36</v>
      </c>
      <c r="G13" s="229">
        <f>AVERAGE(E27:E88)</f>
        <v>40.695645161290329</v>
      </c>
      <c r="H13" s="54">
        <v>6</v>
      </c>
      <c r="I13" s="86">
        <f t="shared" si="1"/>
        <v>0.33564516129032995</v>
      </c>
      <c r="J13" s="98">
        <v>8.4965277777777778E-2</v>
      </c>
      <c r="K13" s="194">
        <f t="shared" si="2"/>
        <v>3.1273148148148147E-2</v>
      </c>
      <c r="L13" s="55">
        <f>K13+L11</f>
        <v>5.1550925925925924E-2</v>
      </c>
      <c r="M13" s="168" t="s">
        <v>172</v>
      </c>
      <c r="N13" s="159"/>
      <c r="O13" s="218"/>
      <c r="P13" s="160"/>
    </row>
    <row r="14" spans="1:16" s="3" customFormat="1" ht="30" customHeight="1" thickBot="1" x14ac:dyDescent="0.3">
      <c r="A14" s="51">
        <v>5</v>
      </c>
      <c r="B14" s="52" t="s">
        <v>39</v>
      </c>
      <c r="C14" s="53">
        <v>33</v>
      </c>
      <c r="D14" s="53">
        <v>210</v>
      </c>
      <c r="E14" s="186">
        <f t="shared" si="0"/>
        <v>37</v>
      </c>
      <c r="F14" s="230">
        <f>MIN(F27:F88)</f>
        <v>40.69</v>
      </c>
      <c r="G14" s="87">
        <f>AVERAGE(F27:F88)</f>
        <v>41.015277777777783</v>
      </c>
      <c r="H14" s="54">
        <v>4</v>
      </c>
      <c r="I14" s="86">
        <f t="shared" si="1"/>
        <v>0.3252777777777851</v>
      </c>
      <c r="J14" s="98">
        <v>0.10365740740740741</v>
      </c>
      <c r="K14" s="98">
        <f t="shared" si="2"/>
        <v>1.8692129629629628E-2</v>
      </c>
      <c r="L14" s="55">
        <f>K14+L12</f>
        <v>5.2106481481481483E-2</v>
      </c>
      <c r="M14" s="168" t="s">
        <v>173</v>
      </c>
      <c r="N14" s="159" t="s">
        <v>211</v>
      </c>
      <c r="O14" s="222" t="s">
        <v>210</v>
      </c>
      <c r="P14" s="160"/>
    </row>
    <row r="15" spans="1:16" s="3" customFormat="1" ht="30" customHeight="1" thickBot="1" x14ac:dyDescent="0.3">
      <c r="A15" s="51">
        <v>6</v>
      </c>
      <c r="B15" s="52" t="s">
        <v>39</v>
      </c>
      <c r="C15" s="53">
        <v>5</v>
      </c>
      <c r="D15" s="53">
        <v>273</v>
      </c>
      <c r="E15" s="228">
        <f t="shared" si="0"/>
        <v>63</v>
      </c>
      <c r="F15" s="232">
        <f>MIN(G27:G88)</f>
        <v>40.43</v>
      </c>
      <c r="G15" s="229">
        <f>AVERAGE(G27:G88)</f>
        <v>40.729838709677423</v>
      </c>
      <c r="H15" s="54">
        <v>3</v>
      </c>
      <c r="I15" s="86">
        <f t="shared" si="1"/>
        <v>0.29983870967742376</v>
      </c>
      <c r="J15" s="98">
        <v>0.13456018518518517</v>
      </c>
      <c r="K15" s="98">
        <f t="shared" si="2"/>
        <v>3.0902777777777765E-2</v>
      </c>
      <c r="L15" s="55">
        <f>K15+L14</f>
        <v>8.3009259259259255E-2</v>
      </c>
      <c r="M15" s="168" t="s">
        <v>174</v>
      </c>
      <c r="N15" s="159"/>
      <c r="O15" s="218"/>
      <c r="P15" s="160"/>
    </row>
    <row r="16" spans="1:16" s="3" customFormat="1" ht="30" customHeight="1" x14ac:dyDescent="0.25">
      <c r="A16" s="51">
        <v>7</v>
      </c>
      <c r="B16" s="52" t="s">
        <v>41</v>
      </c>
      <c r="C16" s="53">
        <v>13</v>
      </c>
      <c r="D16" s="53">
        <v>336</v>
      </c>
      <c r="E16" s="186">
        <f t="shared" si="0"/>
        <v>63</v>
      </c>
      <c r="F16" s="230">
        <f>MIN(H27:H88)</f>
        <v>40.450000000000003</v>
      </c>
      <c r="G16" s="87">
        <f>AVERAGE(H27:H88)</f>
        <v>40.873064516129027</v>
      </c>
      <c r="H16" s="54">
        <v>1</v>
      </c>
      <c r="I16" s="86">
        <f t="shared" si="1"/>
        <v>0.42306451612902407</v>
      </c>
      <c r="J16" s="98">
        <v>0.16552083333333334</v>
      </c>
      <c r="K16" s="98">
        <f t="shared" si="2"/>
        <v>3.0960648148148168E-2</v>
      </c>
      <c r="L16" s="55">
        <f>K16+L13</f>
        <v>8.2511574074074084E-2</v>
      </c>
      <c r="M16" s="168" t="s">
        <v>134</v>
      </c>
      <c r="N16" s="159"/>
      <c r="O16" s="161"/>
      <c r="P16" s="57"/>
    </row>
    <row r="17" spans="1:16" s="3" customFormat="1" ht="30" customHeight="1" x14ac:dyDescent="0.25">
      <c r="A17" s="51">
        <v>8</v>
      </c>
      <c r="B17" s="52" t="s">
        <v>39</v>
      </c>
      <c r="C17" s="53">
        <v>6</v>
      </c>
      <c r="D17" s="53">
        <v>367</v>
      </c>
      <c r="E17" s="186">
        <f t="shared" si="0"/>
        <v>31</v>
      </c>
      <c r="F17" s="152">
        <f>MIN(I27:I88)</f>
        <v>40.79</v>
      </c>
      <c r="G17" s="87">
        <f>AVERAGE(I27:I88)</f>
        <v>40.958999999999996</v>
      </c>
      <c r="H17" s="54">
        <v>6</v>
      </c>
      <c r="I17" s="86">
        <f t="shared" si="1"/>
        <v>0.16899999999999693</v>
      </c>
      <c r="J17" s="98">
        <v>0.18137731481481481</v>
      </c>
      <c r="K17" s="98">
        <f t="shared" si="2"/>
        <v>1.5856481481481471E-2</v>
      </c>
      <c r="L17" s="55">
        <f>K17+L15</f>
        <v>9.8865740740740726E-2</v>
      </c>
      <c r="M17" s="168" t="s">
        <v>175</v>
      </c>
      <c r="N17" s="209"/>
      <c r="O17" s="219"/>
      <c r="P17" s="57"/>
    </row>
    <row r="18" spans="1:16" s="3" customFormat="1" ht="30" customHeight="1" x14ac:dyDescent="0.25">
      <c r="A18" s="51">
        <v>9</v>
      </c>
      <c r="B18" s="52" t="s">
        <v>41</v>
      </c>
      <c r="C18" s="53">
        <v>13</v>
      </c>
      <c r="D18" s="53">
        <v>387</v>
      </c>
      <c r="E18" s="186">
        <f t="shared" si="0"/>
        <v>20</v>
      </c>
      <c r="F18" s="152">
        <f>MIN(J27:J88)</f>
        <v>40.630000000000003</v>
      </c>
      <c r="G18" s="87">
        <f>AVERAGE(J27:J88)</f>
        <v>40.977368421052631</v>
      </c>
      <c r="H18" s="54">
        <v>4</v>
      </c>
      <c r="I18" s="86">
        <f t="shared" si="1"/>
        <v>0.34736842105262866</v>
      </c>
      <c r="J18" s="98">
        <v>0.19202546296296297</v>
      </c>
      <c r="K18" s="98">
        <f t="shared" si="2"/>
        <v>1.0648148148148157E-2</v>
      </c>
      <c r="L18" s="55">
        <f>K18+L16</f>
        <v>9.3159722222222241E-2</v>
      </c>
      <c r="M18" s="168" t="s">
        <v>176</v>
      </c>
      <c r="N18" s="209"/>
      <c r="O18" s="219"/>
      <c r="P18" s="57"/>
    </row>
    <row r="19" spans="1:16" s="3" customFormat="1" ht="30" customHeight="1" x14ac:dyDescent="0.25">
      <c r="A19" s="51">
        <v>10</v>
      </c>
      <c r="B19" s="52" t="s">
        <v>41</v>
      </c>
      <c r="C19" s="53">
        <v>21</v>
      </c>
      <c r="D19" s="53">
        <v>437</v>
      </c>
      <c r="E19" s="186">
        <f t="shared" si="0"/>
        <v>50</v>
      </c>
      <c r="F19" s="152">
        <f>MIN(K27:K88)</f>
        <v>40.49</v>
      </c>
      <c r="G19" s="87">
        <f>AVERAGE(K27:K88)</f>
        <v>40.878163265306114</v>
      </c>
      <c r="H19" s="54">
        <v>8</v>
      </c>
      <c r="I19" s="86">
        <f t="shared" si="1"/>
        <v>0.38816326530611178</v>
      </c>
      <c r="J19" s="98">
        <v>0.21940972222222221</v>
      </c>
      <c r="K19" s="98">
        <f t="shared" si="2"/>
        <v>2.7384259259259247E-2</v>
      </c>
      <c r="L19" s="55">
        <f>K19+L18</f>
        <v>0.12054398148148149</v>
      </c>
      <c r="M19" s="168" t="s">
        <v>177</v>
      </c>
      <c r="N19" s="209"/>
      <c r="O19" s="219"/>
      <c r="P19" s="57"/>
    </row>
    <row r="20" spans="1:16" s="3" customFormat="1" ht="30" customHeight="1" x14ac:dyDescent="0.25">
      <c r="A20" s="51">
        <v>11</v>
      </c>
      <c r="B20" s="52" t="s">
        <v>39</v>
      </c>
      <c r="C20" s="58">
        <v>3</v>
      </c>
      <c r="D20" s="53">
        <v>476</v>
      </c>
      <c r="E20" s="186">
        <f t="shared" si="0"/>
        <v>39</v>
      </c>
      <c r="F20" s="152">
        <f>MIN(L27:L88)</f>
        <v>40.619999999999997</v>
      </c>
      <c r="G20" s="87">
        <f>AVERAGE(L27:L88)</f>
        <v>40.954054054054062</v>
      </c>
      <c r="H20" s="54">
        <v>2</v>
      </c>
      <c r="I20" s="86">
        <f t="shared" si="1"/>
        <v>0.33405405405406441</v>
      </c>
      <c r="J20" s="98">
        <v>0.2371875</v>
      </c>
      <c r="K20" s="98">
        <f t="shared" si="2"/>
        <v>1.7777777777777781E-2</v>
      </c>
      <c r="L20" s="201">
        <f>K20+L17</f>
        <v>0.11664351851851851</v>
      </c>
      <c r="M20" s="168" t="s">
        <v>178</v>
      </c>
      <c r="N20" s="159" t="s">
        <v>236</v>
      </c>
      <c r="O20" s="222" t="s">
        <v>237</v>
      </c>
    </row>
    <row r="21" spans="1:16" s="3" customFormat="1" ht="30" customHeight="1" x14ac:dyDescent="0.25">
      <c r="A21" s="51" t="s">
        <v>36</v>
      </c>
      <c r="B21" s="52" t="s">
        <v>41</v>
      </c>
      <c r="C21" s="53">
        <v>2</v>
      </c>
      <c r="D21" s="53">
        <v>503</v>
      </c>
      <c r="E21" s="186">
        <f t="shared" si="0"/>
        <v>27</v>
      </c>
      <c r="F21" s="152">
        <f>MIN(M27:M88)</f>
        <v>40.42</v>
      </c>
      <c r="G21" s="87">
        <f>AVERAGE(M27:M88)</f>
        <v>40.628461538461536</v>
      </c>
      <c r="H21" s="54">
        <v>6</v>
      </c>
      <c r="I21" s="86">
        <f t="shared" si="1"/>
        <v>0.2084615384615347</v>
      </c>
      <c r="J21" s="98">
        <v>0.25012731481481482</v>
      </c>
      <c r="K21" s="98">
        <f t="shared" si="2"/>
        <v>1.2939814814814821E-2</v>
      </c>
      <c r="L21" s="201">
        <f>K21+L19</f>
        <v>0.13348379629629631</v>
      </c>
      <c r="M21" s="168"/>
      <c r="N21" s="159"/>
      <c r="O21" s="220"/>
    </row>
    <row r="22" spans="1:16" s="3" customFormat="1" ht="30" customHeight="1" x14ac:dyDescent="0.25">
      <c r="A22" s="59"/>
      <c r="B22" s="60"/>
      <c r="C22" s="61"/>
      <c r="D22" s="61"/>
      <c r="E22" s="61"/>
      <c r="F22" s="79">
        <f>AVERAGE(F10,F12,F14,F15,F17,F20)</f>
        <v>40.616666666666667</v>
      </c>
      <c r="G22" s="79">
        <f>AVERAGE(G10,G12,G14,G15,G17,G20)</f>
        <v>40.929261756918216</v>
      </c>
      <c r="H22" s="189" t="s">
        <v>257</v>
      </c>
      <c r="I22" s="79">
        <f>AVERAGE(I10,I12,I14,I15,I17,I20)</f>
        <v>0.31259509025154369</v>
      </c>
      <c r="J22" s="61"/>
      <c r="K22" s="61"/>
      <c r="L22" s="61"/>
      <c r="M22" s="196"/>
      <c r="N22" s="210"/>
      <c r="O22" s="217"/>
    </row>
    <row r="23" spans="1:16" s="3" customFormat="1" ht="30" customHeight="1" x14ac:dyDescent="0.25">
      <c r="A23" s="146"/>
      <c r="B23" s="147"/>
      <c r="C23" s="148"/>
      <c r="D23" s="148"/>
      <c r="E23" s="148"/>
      <c r="F23" s="79">
        <f>AVERAGE(F11,F13,F16,F18,F19,F21)</f>
        <v>40.486666666666672</v>
      </c>
      <c r="G23" s="79">
        <f>AVERAGE(G11,G13,G16,G18,G19,G21)</f>
        <v>40.801908817039937</v>
      </c>
      <c r="H23" s="189" t="s">
        <v>258</v>
      </c>
      <c r="I23" s="79">
        <f>AVERAGE(I11,I13,I16,I18,I19,I21)</f>
        <v>0.31524215037327252</v>
      </c>
      <c r="J23" s="148"/>
      <c r="K23" s="148"/>
      <c r="L23" s="148"/>
      <c r="M23" s="196"/>
      <c r="N23" s="210"/>
      <c r="O23" s="217"/>
    </row>
    <row r="24" spans="1:16" ht="30" customHeight="1" thickBot="1" x14ac:dyDescent="0.3">
      <c r="A24" s="64"/>
      <c r="B24" s="64"/>
      <c r="C24" s="64"/>
      <c r="D24" s="63"/>
      <c r="E24" s="63"/>
      <c r="F24" s="65">
        <f>AVERAGE(F10:F21)</f>
        <v>40.551666666666669</v>
      </c>
      <c r="G24" s="66">
        <f>AVERAGE(B27:M89)</f>
        <v>40.844195519348283</v>
      </c>
      <c r="H24" s="67"/>
      <c r="I24" s="68">
        <f>AVERAGE(I10:I21)</f>
        <v>0.31391862031240808</v>
      </c>
      <c r="J24" s="63"/>
      <c r="K24" s="63"/>
      <c r="L24" s="63"/>
      <c r="M24" s="63"/>
      <c r="N24" s="211"/>
    </row>
    <row r="25" spans="1:16" x14ac:dyDescent="0.25">
      <c r="B25" s="2"/>
      <c r="C25" s="2"/>
    </row>
    <row r="26" spans="1:16" ht="15.75" thickBot="1" x14ac:dyDescent="0.3">
      <c r="B26" s="2" t="str">
        <f>B10</f>
        <v>Петушков Андрей</v>
      </c>
      <c r="C26" s="2" t="str">
        <f>B11</f>
        <v>Тыщенко Миша</v>
      </c>
      <c r="D26" s="2" t="str">
        <f>B12</f>
        <v>Петушков Андрей</v>
      </c>
      <c r="E26" s="2" t="str">
        <f>B13</f>
        <v>Тыщенко Миша</v>
      </c>
      <c r="F26" s="2" t="str">
        <f>B14</f>
        <v>Петушков Андрей</v>
      </c>
      <c r="G26" s="2" t="str">
        <f>B15</f>
        <v>Петушков Андрей</v>
      </c>
      <c r="H26" s="2" t="str">
        <f>B16</f>
        <v>Тыщенко Миша</v>
      </c>
      <c r="I26" s="2" t="str">
        <f>B17</f>
        <v>Петушков Андрей</v>
      </c>
      <c r="J26" s="2" t="str">
        <f>B18</f>
        <v>Тыщенко Миша</v>
      </c>
      <c r="K26" s="2" t="str">
        <f>B19</f>
        <v>Тыщенко Миша</v>
      </c>
      <c r="L26" s="2" t="str">
        <f>B20</f>
        <v>Петушков Андрей</v>
      </c>
      <c r="M26" s="2" t="str">
        <f>B21</f>
        <v>Тыщенко Миша</v>
      </c>
    </row>
    <row r="27" spans="1:16" x14ac:dyDescent="0.25">
      <c r="A27" s="1">
        <v>1</v>
      </c>
      <c r="B27" s="69">
        <v>44.06</v>
      </c>
      <c r="C27" s="70">
        <v>40.99</v>
      </c>
      <c r="D27" s="70">
        <v>41.97</v>
      </c>
      <c r="E27" s="70">
        <v>41.11</v>
      </c>
      <c r="F27" s="70">
        <v>41.89</v>
      </c>
      <c r="G27" s="70">
        <v>41.61</v>
      </c>
      <c r="H27" s="70">
        <v>41.85</v>
      </c>
      <c r="I27" s="70">
        <v>41.27</v>
      </c>
      <c r="J27" s="70">
        <v>41.88</v>
      </c>
      <c r="K27" s="70">
        <v>41.38</v>
      </c>
      <c r="L27" s="70">
        <v>41.45</v>
      </c>
      <c r="M27" s="149">
        <v>41.18</v>
      </c>
    </row>
    <row r="28" spans="1:16" x14ac:dyDescent="0.25">
      <c r="A28" s="1">
        <v>2</v>
      </c>
      <c r="B28" s="71">
        <v>42.18</v>
      </c>
      <c r="C28" s="72">
        <v>40.86</v>
      </c>
      <c r="D28" s="72">
        <v>41.66</v>
      </c>
      <c r="E28" s="72">
        <v>41.02</v>
      </c>
      <c r="F28" s="72">
        <v>41.13</v>
      </c>
      <c r="G28" s="72">
        <v>41.41</v>
      </c>
      <c r="H28" s="72">
        <v>41.34</v>
      </c>
      <c r="I28" s="72">
        <v>41.14</v>
      </c>
      <c r="J28" s="72">
        <v>41.52</v>
      </c>
      <c r="K28" s="72">
        <v>42</v>
      </c>
      <c r="L28" s="72">
        <v>42.16</v>
      </c>
      <c r="M28" s="197">
        <v>41.04</v>
      </c>
      <c r="N28" s="212"/>
    </row>
    <row r="29" spans="1:16" x14ac:dyDescent="0.25">
      <c r="A29" s="1">
        <v>3</v>
      </c>
      <c r="B29" s="71">
        <v>41.38</v>
      </c>
      <c r="C29" s="72">
        <v>40.89</v>
      </c>
      <c r="D29" s="72">
        <v>41.36</v>
      </c>
      <c r="E29" s="72">
        <v>40.61</v>
      </c>
      <c r="F29" s="72">
        <v>41.08</v>
      </c>
      <c r="G29" s="72">
        <v>41.11</v>
      </c>
      <c r="H29" s="72">
        <v>41.18</v>
      </c>
      <c r="I29" s="72">
        <v>40.94</v>
      </c>
      <c r="J29" s="72">
        <v>41.24</v>
      </c>
      <c r="K29" s="72">
        <v>40.85</v>
      </c>
      <c r="L29" s="72">
        <v>41.23</v>
      </c>
      <c r="M29" s="197">
        <v>40.770000000000003</v>
      </c>
      <c r="N29" s="212"/>
    </row>
    <row r="30" spans="1:16" x14ac:dyDescent="0.25">
      <c r="A30" s="1">
        <v>4</v>
      </c>
      <c r="B30" s="71">
        <v>40.950000000000003</v>
      </c>
      <c r="C30" s="72">
        <v>40.65</v>
      </c>
      <c r="D30" s="72">
        <v>41.29</v>
      </c>
      <c r="E30" s="72">
        <v>40.619999999999997</v>
      </c>
      <c r="F30" s="72">
        <v>40.909999999999997</v>
      </c>
      <c r="G30" s="72">
        <v>41.13</v>
      </c>
      <c r="H30" s="72">
        <v>41</v>
      </c>
      <c r="I30" s="72">
        <v>41.05</v>
      </c>
      <c r="J30" s="72">
        <v>41.08</v>
      </c>
      <c r="K30" s="72">
        <v>43.08</v>
      </c>
      <c r="L30" s="72">
        <v>41.12</v>
      </c>
      <c r="M30" s="197">
        <v>40.79</v>
      </c>
      <c r="N30" s="212"/>
    </row>
    <row r="31" spans="1:16" x14ac:dyDescent="0.25">
      <c r="A31" s="1">
        <v>5</v>
      </c>
      <c r="B31" s="71">
        <v>40.909999999999997</v>
      </c>
      <c r="C31" s="72">
        <v>40.72</v>
      </c>
      <c r="D31" s="72">
        <v>41.09</v>
      </c>
      <c r="E31" s="72">
        <v>40.630000000000003</v>
      </c>
      <c r="F31" s="72">
        <v>40.950000000000003</v>
      </c>
      <c r="G31" s="72">
        <v>41</v>
      </c>
      <c r="H31" s="72">
        <v>41.04</v>
      </c>
      <c r="I31" s="72">
        <v>40.89</v>
      </c>
      <c r="J31" s="72">
        <v>41.15</v>
      </c>
      <c r="K31" s="72">
        <v>40.950000000000003</v>
      </c>
      <c r="L31" s="72">
        <v>40.880000000000003</v>
      </c>
      <c r="M31" s="198">
        <v>40.76</v>
      </c>
    </row>
    <row r="32" spans="1:16" x14ac:dyDescent="0.25">
      <c r="A32" s="1">
        <v>6</v>
      </c>
      <c r="B32" s="71">
        <v>40.840000000000003</v>
      </c>
      <c r="C32" s="72">
        <v>40.770000000000003</v>
      </c>
      <c r="D32" s="72">
        <v>40.86</v>
      </c>
      <c r="E32" s="72">
        <v>40.86</v>
      </c>
      <c r="F32" s="72">
        <v>40.909999999999997</v>
      </c>
      <c r="G32" s="72">
        <v>40.68</v>
      </c>
      <c r="H32" s="72">
        <v>41.04</v>
      </c>
      <c r="I32" s="72">
        <v>40.83</v>
      </c>
      <c r="J32" s="72">
        <v>41.14</v>
      </c>
      <c r="K32" s="72">
        <v>40.94</v>
      </c>
      <c r="L32" s="72">
        <v>41.02</v>
      </c>
      <c r="M32" s="198">
        <v>40.51</v>
      </c>
    </row>
    <row r="33" spans="1:13" x14ac:dyDescent="0.25">
      <c r="A33" s="1">
        <v>7</v>
      </c>
      <c r="B33" s="71">
        <v>41.73</v>
      </c>
      <c r="C33" s="72">
        <v>41.03</v>
      </c>
      <c r="D33" s="72">
        <v>40.92</v>
      </c>
      <c r="E33" s="72">
        <v>40.93</v>
      </c>
      <c r="F33" s="72">
        <v>41.02</v>
      </c>
      <c r="G33" s="72">
        <v>40.770000000000003</v>
      </c>
      <c r="H33" s="72">
        <v>40.93</v>
      </c>
      <c r="I33" s="72">
        <v>41.08</v>
      </c>
      <c r="J33" s="72">
        <v>40.909999999999997</v>
      </c>
      <c r="K33" s="72">
        <v>40.72</v>
      </c>
      <c r="L33" s="72">
        <v>41</v>
      </c>
      <c r="M33" s="198">
        <v>40.61</v>
      </c>
    </row>
    <row r="34" spans="1:13" x14ac:dyDescent="0.25">
      <c r="A34" s="1">
        <v>8</v>
      </c>
      <c r="B34" s="71">
        <v>40.950000000000003</v>
      </c>
      <c r="C34" s="72">
        <v>40.64</v>
      </c>
      <c r="D34" s="72">
        <v>40.799999999999997</v>
      </c>
      <c r="E34" s="72">
        <v>40.94</v>
      </c>
      <c r="F34" s="72">
        <v>40.97</v>
      </c>
      <c r="G34" s="72">
        <v>40.79</v>
      </c>
      <c r="H34" s="72">
        <v>40.869999999999997</v>
      </c>
      <c r="I34" s="72">
        <v>41.04</v>
      </c>
      <c r="J34" s="72">
        <v>40.9</v>
      </c>
      <c r="K34" s="72">
        <v>40.68</v>
      </c>
      <c r="L34" s="72">
        <v>40.92</v>
      </c>
      <c r="M34" s="198">
        <v>40.53</v>
      </c>
    </row>
    <row r="35" spans="1:13" x14ac:dyDescent="0.25">
      <c r="A35" s="1">
        <v>9</v>
      </c>
      <c r="B35" s="94">
        <v>41.04</v>
      </c>
      <c r="C35" s="72">
        <v>40.659999999999997</v>
      </c>
      <c r="D35" s="72">
        <v>40.74</v>
      </c>
      <c r="E35" s="72">
        <v>40.47</v>
      </c>
      <c r="F35" s="72">
        <v>41.18</v>
      </c>
      <c r="G35" s="72">
        <v>40.71</v>
      </c>
      <c r="H35" s="72">
        <v>40.99</v>
      </c>
      <c r="I35" s="72">
        <v>40.94</v>
      </c>
      <c r="J35" s="72">
        <v>40.81</v>
      </c>
      <c r="K35" s="72">
        <v>40.590000000000003</v>
      </c>
      <c r="L35" s="72">
        <v>40.869999999999997</v>
      </c>
      <c r="M35" s="198">
        <v>40.659999999999997</v>
      </c>
    </row>
    <row r="36" spans="1:13" x14ac:dyDescent="0.25">
      <c r="A36" s="1">
        <v>10</v>
      </c>
      <c r="B36" s="71">
        <v>41.08</v>
      </c>
      <c r="C36" s="72">
        <v>40.67</v>
      </c>
      <c r="D36" s="200">
        <v>40.74</v>
      </c>
      <c r="E36" s="72">
        <v>40.57</v>
      </c>
      <c r="F36" s="72">
        <v>40.93</v>
      </c>
      <c r="G36" s="72">
        <v>40.630000000000003</v>
      </c>
      <c r="H36" s="72">
        <v>40.89</v>
      </c>
      <c r="I36" s="72">
        <v>40.950000000000003</v>
      </c>
      <c r="J36" s="72">
        <v>40.950000000000003</v>
      </c>
      <c r="K36" s="72">
        <v>40.72</v>
      </c>
      <c r="L36" s="72">
        <v>40.96</v>
      </c>
      <c r="M36" s="198">
        <v>40.57</v>
      </c>
    </row>
    <row r="37" spans="1:13" x14ac:dyDescent="0.25">
      <c r="A37" s="1">
        <v>11</v>
      </c>
      <c r="B37" s="71">
        <v>40.770000000000003</v>
      </c>
      <c r="C37" s="72">
        <v>40.64</v>
      </c>
      <c r="D37" s="72">
        <v>40.79</v>
      </c>
      <c r="E37" s="72">
        <v>40.479999999999997</v>
      </c>
      <c r="F37" s="72">
        <v>41.1</v>
      </c>
      <c r="G37" s="72">
        <v>40.79</v>
      </c>
      <c r="H37" s="72">
        <v>40.78</v>
      </c>
      <c r="I37" s="72">
        <v>41</v>
      </c>
      <c r="J37" s="72">
        <v>40.71</v>
      </c>
      <c r="K37" s="72">
        <v>40.67</v>
      </c>
      <c r="L37" s="72">
        <v>40.869999999999997</v>
      </c>
      <c r="M37" s="198">
        <v>40.58</v>
      </c>
    </row>
    <row r="38" spans="1:13" x14ac:dyDescent="0.25">
      <c r="A38" s="1">
        <v>12</v>
      </c>
      <c r="B38" s="71">
        <v>40.659999999999997</v>
      </c>
      <c r="C38" s="72">
        <v>40.68</v>
      </c>
      <c r="D38" s="72">
        <v>40.83</v>
      </c>
      <c r="E38" s="72">
        <v>40.97</v>
      </c>
      <c r="F38" s="72">
        <v>41.14</v>
      </c>
      <c r="G38" s="72">
        <v>40.69</v>
      </c>
      <c r="H38" s="72">
        <v>40.78</v>
      </c>
      <c r="I38" s="72">
        <v>41.02</v>
      </c>
      <c r="J38" s="72">
        <v>40.72</v>
      </c>
      <c r="K38" s="72">
        <v>40.659999999999997</v>
      </c>
      <c r="L38" s="72">
        <v>40.83</v>
      </c>
      <c r="M38" s="198">
        <v>40.619999999999997</v>
      </c>
    </row>
    <row r="39" spans="1:13" x14ac:dyDescent="0.25">
      <c r="A39" s="1">
        <v>13</v>
      </c>
      <c r="B39" s="71">
        <v>40.76</v>
      </c>
      <c r="C39" s="72">
        <v>40.75</v>
      </c>
      <c r="D39" s="72">
        <v>40.71</v>
      </c>
      <c r="E39" s="72">
        <v>40.6</v>
      </c>
      <c r="F39" s="72">
        <v>40.97</v>
      </c>
      <c r="G39" s="72">
        <v>40.68</v>
      </c>
      <c r="H39" s="72">
        <v>40.840000000000003</v>
      </c>
      <c r="I39" s="72">
        <v>41.03</v>
      </c>
      <c r="J39" s="72">
        <v>40.74</v>
      </c>
      <c r="K39" s="72">
        <v>40.93</v>
      </c>
      <c r="L39" s="72">
        <v>40.869999999999997</v>
      </c>
      <c r="M39" s="198">
        <v>40.5</v>
      </c>
    </row>
    <row r="40" spans="1:13" x14ac:dyDescent="0.25">
      <c r="A40" s="1">
        <v>14</v>
      </c>
      <c r="B40" s="78">
        <v>40.619999999999997</v>
      </c>
      <c r="C40" s="72">
        <v>40.729999999999997</v>
      </c>
      <c r="D40" s="72">
        <v>40.64</v>
      </c>
      <c r="E40" s="72">
        <v>40.49</v>
      </c>
      <c r="F40" s="72">
        <v>41.03</v>
      </c>
      <c r="G40" s="72">
        <v>40.65</v>
      </c>
      <c r="H40" s="72">
        <v>41.21</v>
      </c>
      <c r="I40" s="72">
        <v>41.04</v>
      </c>
      <c r="J40" s="72">
        <v>40.82</v>
      </c>
      <c r="K40" s="72">
        <v>41.35</v>
      </c>
      <c r="L40" s="72">
        <v>40.799999999999997</v>
      </c>
      <c r="M40" s="198">
        <v>40.44</v>
      </c>
    </row>
    <row r="41" spans="1:13" x14ac:dyDescent="0.25">
      <c r="A41" s="1">
        <v>15</v>
      </c>
      <c r="B41" s="71">
        <v>40.64</v>
      </c>
      <c r="C41" s="72">
        <v>40.700000000000003</v>
      </c>
      <c r="D41" s="72">
        <v>40.869999999999997</v>
      </c>
      <c r="E41" s="72">
        <v>40.46</v>
      </c>
      <c r="F41" s="72">
        <v>40.770000000000003</v>
      </c>
      <c r="G41" s="72">
        <v>40.76</v>
      </c>
      <c r="H41" s="72">
        <v>40.9</v>
      </c>
      <c r="I41" s="72">
        <v>40.81</v>
      </c>
      <c r="J41" s="72">
        <v>40.72</v>
      </c>
      <c r="K41" s="72">
        <v>40.74</v>
      </c>
      <c r="L41" s="72">
        <v>40.659999999999997</v>
      </c>
      <c r="M41" s="198">
        <v>40.479999999999997</v>
      </c>
    </row>
    <row r="42" spans="1:13" x14ac:dyDescent="0.25">
      <c r="A42" s="1">
        <v>16</v>
      </c>
      <c r="B42" s="71">
        <v>40.659999999999997</v>
      </c>
      <c r="C42" s="72">
        <v>40.75</v>
      </c>
      <c r="D42" s="72">
        <v>40.6</v>
      </c>
      <c r="E42" s="72">
        <v>40.47</v>
      </c>
      <c r="F42" s="72">
        <v>40.86</v>
      </c>
      <c r="G42" s="72">
        <v>40.68</v>
      </c>
      <c r="H42" s="72">
        <v>40.770000000000003</v>
      </c>
      <c r="I42" s="72">
        <v>40.92</v>
      </c>
      <c r="J42" s="72">
        <v>40.9</v>
      </c>
      <c r="K42" s="72">
        <v>40.950000000000003</v>
      </c>
      <c r="L42" s="72">
        <v>40.840000000000003</v>
      </c>
      <c r="M42" s="198">
        <v>40.69</v>
      </c>
    </row>
    <row r="43" spans="1:13" x14ac:dyDescent="0.25">
      <c r="A43" s="1">
        <v>17</v>
      </c>
      <c r="B43" s="71">
        <v>41.35</v>
      </c>
      <c r="C43" s="103">
        <v>40.700000000000003</v>
      </c>
      <c r="D43" s="72">
        <v>40.549999999999997</v>
      </c>
      <c r="E43" s="72">
        <v>40.51</v>
      </c>
      <c r="F43" s="72">
        <v>40.799999999999997</v>
      </c>
      <c r="G43" s="72">
        <v>40.729999999999997</v>
      </c>
      <c r="H43" s="72">
        <v>40.770000000000003</v>
      </c>
      <c r="I43" s="72">
        <v>40.99</v>
      </c>
      <c r="J43" s="72">
        <v>40.71</v>
      </c>
      <c r="K43" s="72">
        <v>40.64</v>
      </c>
      <c r="L43" s="72">
        <v>40.78</v>
      </c>
      <c r="M43" s="198">
        <v>40.65</v>
      </c>
    </row>
    <row r="44" spans="1:13" x14ac:dyDescent="0.25">
      <c r="A44" s="1">
        <v>18</v>
      </c>
      <c r="B44" s="71">
        <v>40.67</v>
      </c>
      <c r="C44" s="72">
        <v>40.729999999999997</v>
      </c>
      <c r="D44" s="72">
        <v>40.79</v>
      </c>
      <c r="E44" s="72">
        <v>40.36</v>
      </c>
      <c r="F44" s="72">
        <v>40.99</v>
      </c>
      <c r="G44" s="72">
        <v>40.590000000000003</v>
      </c>
      <c r="H44" s="72">
        <v>40.74</v>
      </c>
      <c r="I44" s="72">
        <v>40.83</v>
      </c>
      <c r="J44" s="72">
        <v>40.630000000000003</v>
      </c>
      <c r="K44" s="72">
        <v>40.58</v>
      </c>
      <c r="L44" s="72">
        <v>40.79</v>
      </c>
      <c r="M44" s="198">
        <v>40.57</v>
      </c>
    </row>
    <row r="45" spans="1:13" x14ac:dyDescent="0.25">
      <c r="A45" s="1">
        <v>19</v>
      </c>
      <c r="B45" s="71">
        <v>40.840000000000003</v>
      </c>
      <c r="C45" s="72">
        <v>40.700000000000003</v>
      </c>
      <c r="D45" s="72">
        <v>40.83</v>
      </c>
      <c r="E45" s="72">
        <v>40.56</v>
      </c>
      <c r="F45" s="72">
        <v>40.89</v>
      </c>
      <c r="G45" s="72">
        <v>40.69</v>
      </c>
      <c r="H45" s="72">
        <v>40.75</v>
      </c>
      <c r="I45" s="72">
        <v>41.08</v>
      </c>
      <c r="J45" s="72">
        <v>41.04</v>
      </c>
      <c r="K45" s="72">
        <v>40.54</v>
      </c>
      <c r="L45" s="72">
        <v>40.75</v>
      </c>
      <c r="M45" s="198">
        <v>40.68</v>
      </c>
    </row>
    <row r="46" spans="1:13" x14ac:dyDescent="0.25">
      <c r="A46" s="1">
        <v>20</v>
      </c>
      <c r="B46" s="71">
        <v>40.81</v>
      </c>
      <c r="C46" s="72">
        <v>40.83</v>
      </c>
      <c r="D46" s="72">
        <v>40.92</v>
      </c>
      <c r="E46" s="72">
        <v>40.380000000000003</v>
      </c>
      <c r="F46" s="72">
        <v>40.770000000000003</v>
      </c>
      <c r="G46" s="72">
        <v>40.76</v>
      </c>
      <c r="H46" s="72">
        <v>41.24</v>
      </c>
      <c r="I46" s="72">
        <v>40.96</v>
      </c>
      <c r="J46" s="72"/>
      <c r="K46" s="72">
        <v>40.92</v>
      </c>
      <c r="L46" s="72">
        <v>40.83</v>
      </c>
      <c r="M46" s="198">
        <v>40.61</v>
      </c>
    </row>
    <row r="47" spans="1:13" x14ac:dyDescent="0.25">
      <c r="A47" s="1">
        <v>21</v>
      </c>
      <c r="B47" s="71">
        <v>40.799999999999997</v>
      </c>
      <c r="C47" s="72">
        <v>40.79</v>
      </c>
      <c r="D47" s="72">
        <v>40.6</v>
      </c>
      <c r="E47" s="72">
        <v>40.57</v>
      </c>
      <c r="F47" s="72">
        <v>40.78</v>
      </c>
      <c r="G47" s="72">
        <v>40.76</v>
      </c>
      <c r="H47" s="72">
        <v>40.98</v>
      </c>
      <c r="I47" s="72">
        <v>40.79</v>
      </c>
      <c r="J47" s="72"/>
      <c r="K47" s="72">
        <v>40.69</v>
      </c>
      <c r="L47" s="72">
        <v>40.909999999999997</v>
      </c>
      <c r="M47" s="198">
        <v>40.42</v>
      </c>
    </row>
    <row r="48" spans="1:13" x14ac:dyDescent="0.25">
      <c r="A48" s="1">
        <v>22</v>
      </c>
      <c r="B48" s="71">
        <v>40.68</v>
      </c>
      <c r="C48" s="72">
        <v>40.729999999999997</v>
      </c>
      <c r="D48" s="72">
        <v>40.75</v>
      </c>
      <c r="E48" s="72">
        <v>41.36</v>
      </c>
      <c r="F48" s="72">
        <v>42.28</v>
      </c>
      <c r="G48" s="72">
        <v>40.82</v>
      </c>
      <c r="H48" s="72">
        <v>40.92</v>
      </c>
      <c r="I48" s="72">
        <v>40.85</v>
      </c>
      <c r="J48" s="72"/>
      <c r="K48" s="72">
        <v>41.62</v>
      </c>
      <c r="L48" s="72">
        <v>40.78</v>
      </c>
      <c r="M48" s="198">
        <v>40.56</v>
      </c>
    </row>
    <row r="49" spans="1:13" x14ac:dyDescent="0.25">
      <c r="A49" s="1">
        <v>23</v>
      </c>
      <c r="B49" s="71">
        <v>40.869999999999997</v>
      </c>
      <c r="C49" s="72">
        <v>40.71</v>
      </c>
      <c r="D49" s="72">
        <v>40.729999999999997</v>
      </c>
      <c r="E49" s="72">
        <v>40.57</v>
      </c>
      <c r="F49" s="72">
        <v>41.13</v>
      </c>
      <c r="G49" s="72">
        <v>40.69</v>
      </c>
      <c r="H49" s="72">
        <v>41.05</v>
      </c>
      <c r="I49" s="72">
        <v>40.79</v>
      </c>
      <c r="J49" s="72"/>
      <c r="K49" s="72">
        <v>40.729999999999997</v>
      </c>
      <c r="L49" s="72">
        <v>40.89</v>
      </c>
      <c r="M49" s="198">
        <v>40.54</v>
      </c>
    </row>
    <row r="50" spans="1:13" x14ac:dyDescent="0.25">
      <c r="A50" s="1">
        <v>24</v>
      </c>
      <c r="B50" s="71">
        <v>40.78</v>
      </c>
      <c r="C50" s="72">
        <v>40.65</v>
      </c>
      <c r="D50" s="72">
        <v>40.630000000000003</v>
      </c>
      <c r="E50" s="72">
        <v>41.24</v>
      </c>
      <c r="F50" s="72">
        <v>41.11</v>
      </c>
      <c r="G50" s="72">
        <v>40.479999999999997</v>
      </c>
      <c r="H50" s="72">
        <v>41.02</v>
      </c>
      <c r="I50" s="72">
        <v>40.909999999999997</v>
      </c>
      <c r="J50" s="72"/>
      <c r="K50" s="72">
        <v>40.619999999999997</v>
      </c>
      <c r="L50" s="72">
        <v>40.770000000000003</v>
      </c>
      <c r="M50" s="198">
        <v>40.520000000000003</v>
      </c>
    </row>
    <row r="51" spans="1:13" x14ac:dyDescent="0.25">
      <c r="A51" s="1">
        <v>25</v>
      </c>
      <c r="B51" s="71">
        <v>40.78</v>
      </c>
      <c r="C51" s="72">
        <v>40.81</v>
      </c>
      <c r="D51" s="72">
        <v>40.82</v>
      </c>
      <c r="E51" s="72">
        <v>41.17</v>
      </c>
      <c r="F51" s="72">
        <v>40.799999999999997</v>
      </c>
      <c r="G51" s="72">
        <v>40.549999999999997</v>
      </c>
      <c r="H51" s="72">
        <v>41.12</v>
      </c>
      <c r="I51" s="72">
        <v>40.98</v>
      </c>
      <c r="J51" s="72"/>
      <c r="K51" s="72">
        <v>41.39</v>
      </c>
      <c r="L51" s="72">
        <v>40.729999999999997</v>
      </c>
      <c r="M51" s="198">
        <v>40.47</v>
      </c>
    </row>
    <row r="52" spans="1:13" x14ac:dyDescent="0.25">
      <c r="A52" s="1">
        <v>26</v>
      </c>
      <c r="B52" s="71"/>
      <c r="C52" s="72">
        <v>40.69</v>
      </c>
      <c r="D52" s="72">
        <v>40.659999999999997</v>
      </c>
      <c r="E52" s="72">
        <v>40.53</v>
      </c>
      <c r="F52" s="72">
        <v>40.89</v>
      </c>
      <c r="G52" s="72">
        <v>40.64</v>
      </c>
      <c r="H52" s="72">
        <v>40.950000000000003</v>
      </c>
      <c r="I52" s="72">
        <v>40.92</v>
      </c>
      <c r="J52" s="72"/>
      <c r="K52" s="72">
        <v>40.97</v>
      </c>
      <c r="L52" s="72">
        <v>40.89</v>
      </c>
      <c r="M52" s="198">
        <v>40.590000000000003</v>
      </c>
    </row>
    <row r="53" spans="1:13" x14ac:dyDescent="0.25">
      <c r="A53" s="1">
        <v>27</v>
      </c>
      <c r="B53" s="71"/>
      <c r="C53" s="72">
        <v>40.729999999999997</v>
      </c>
      <c r="D53" s="72">
        <v>40.61</v>
      </c>
      <c r="E53" s="72">
        <v>40.75</v>
      </c>
      <c r="F53" s="72">
        <v>41.04</v>
      </c>
      <c r="G53" s="72">
        <v>40.619999999999997</v>
      </c>
      <c r="H53" s="72">
        <v>40.98</v>
      </c>
      <c r="I53" s="72">
        <v>40.83</v>
      </c>
      <c r="J53" s="72"/>
      <c r="K53" s="72">
        <v>40.6</v>
      </c>
      <c r="L53" s="72">
        <v>40.950000000000003</v>
      </c>
      <c r="M53" s="198"/>
    </row>
    <row r="54" spans="1:13" x14ac:dyDescent="0.25">
      <c r="A54" s="1">
        <v>28</v>
      </c>
      <c r="B54" s="71"/>
      <c r="C54" s="72">
        <v>40.64</v>
      </c>
      <c r="D54" s="72">
        <v>40.659999999999997</v>
      </c>
      <c r="E54" s="72">
        <v>41.06</v>
      </c>
      <c r="F54" s="72">
        <v>41.05</v>
      </c>
      <c r="G54" s="72">
        <v>40.56</v>
      </c>
      <c r="H54" s="72">
        <v>41.01</v>
      </c>
      <c r="I54" s="72">
        <v>40.93</v>
      </c>
      <c r="J54" s="72"/>
      <c r="K54" s="72">
        <v>40.770000000000003</v>
      </c>
      <c r="L54" s="72">
        <v>40.76</v>
      </c>
      <c r="M54" s="198"/>
    </row>
    <row r="55" spans="1:13" x14ac:dyDescent="0.25">
      <c r="A55" s="1">
        <v>29</v>
      </c>
      <c r="B55" s="71"/>
      <c r="C55" s="72">
        <v>40.57</v>
      </c>
      <c r="D55" s="72">
        <v>40.69</v>
      </c>
      <c r="E55" s="72">
        <v>40.770000000000003</v>
      </c>
      <c r="F55" s="72">
        <v>40.93</v>
      </c>
      <c r="G55" s="72">
        <v>40.81</v>
      </c>
      <c r="H55" s="72">
        <v>40.799999999999997</v>
      </c>
      <c r="I55" s="72">
        <v>40.99</v>
      </c>
      <c r="J55" s="72"/>
      <c r="K55" s="72">
        <v>41.07</v>
      </c>
      <c r="L55" s="72">
        <v>40.67</v>
      </c>
      <c r="M55" s="198"/>
    </row>
    <row r="56" spans="1:13" x14ac:dyDescent="0.25">
      <c r="A56" s="1">
        <v>30</v>
      </c>
      <c r="B56" s="71"/>
      <c r="C56" s="72">
        <v>40.6</v>
      </c>
      <c r="D56" s="72">
        <v>40.770000000000003</v>
      </c>
      <c r="E56" s="72">
        <v>40.549999999999997</v>
      </c>
      <c r="F56" s="72">
        <v>40.909999999999997</v>
      </c>
      <c r="G56" s="72">
        <v>40.74</v>
      </c>
      <c r="H56" s="72">
        <v>40.94</v>
      </c>
      <c r="I56" s="72">
        <v>40.97</v>
      </c>
      <c r="J56" s="72"/>
      <c r="K56" s="72">
        <v>40.840000000000003</v>
      </c>
      <c r="L56" s="72">
        <v>40.909999999999997</v>
      </c>
      <c r="M56" s="198"/>
    </row>
    <row r="57" spans="1:13" x14ac:dyDescent="0.25">
      <c r="A57" s="1">
        <v>31</v>
      </c>
      <c r="B57" s="71"/>
      <c r="C57" s="72">
        <v>40.700000000000003</v>
      </c>
      <c r="D57" s="72">
        <v>40.96</v>
      </c>
      <c r="E57" s="72">
        <v>41.1</v>
      </c>
      <c r="F57" s="72">
        <v>40.69</v>
      </c>
      <c r="G57" s="72">
        <v>40.75</v>
      </c>
      <c r="H57" s="72">
        <v>40.99</v>
      </c>
      <c r="I57" s="72"/>
      <c r="J57" s="72"/>
      <c r="K57" s="72">
        <v>40.840000000000003</v>
      </c>
      <c r="L57" s="72">
        <v>40.79</v>
      </c>
      <c r="M57" s="198"/>
    </row>
    <row r="58" spans="1:13" x14ac:dyDescent="0.25">
      <c r="A58" s="1">
        <v>32</v>
      </c>
      <c r="B58" s="71"/>
      <c r="C58" s="72">
        <v>40.82</v>
      </c>
      <c r="D58" s="72">
        <v>40.770000000000003</v>
      </c>
      <c r="E58" s="72">
        <v>40.869999999999997</v>
      </c>
      <c r="F58" s="72">
        <v>40.75</v>
      </c>
      <c r="G58" s="72">
        <v>40.58</v>
      </c>
      <c r="H58" s="72">
        <v>40.85</v>
      </c>
      <c r="I58" s="72"/>
      <c r="J58" s="72"/>
      <c r="K58" s="72">
        <v>40.64</v>
      </c>
      <c r="L58" s="72">
        <v>40.93</v>
      </c>
      <c r="M58" s="198"/>
    </row>
    <row r="59" spans="1:13" x14ac:dyDescent="0.25">
      <c r="A59" s="1">
        <v>33</v>
      </c>
      <c r="B59" s="71"/>
      <c r="C59" s="72">
        <v>40.65</v>
      </c>
      <c r="D59" s="72">
        <v>40.700000000000003</v>
      </c>
      <c r="E59" s="72">
        <v>40.57</v>
      </c>
      <c r="F59" s="72">
        <v>41</v>
      </c>
      <c r="G59" s="72">
        <v>40.6</v>
      </c>
      <c r="H59" s="72">
        <v>40.76</v>
      </c>
      <c r="I59" s="72"/>
      <c r="J59" s="72"/>
      <c r="K59" s="72">
        <v>40.71</v>
      </c>
      <c r="L59" s="72">
        <v>42.04</v>
      </c>
      <c r="M59" s="198"/>
    </row>
    <row r="60" spans="1:13" x14ac:dyDescent="0.25">
      <c r="A60" s="1">
        <v>34</v>
      </c>
      <c r="B60" s="71"/>
      <c r="C60" s="72">
        <v>41.1</v>
      </c>
      <c r="D60" s="72">
        <v>40.69</v>
      </c>
      <c r="E60" s="72">
        <v>41.3</v>
      </c>
      <c r="F60" s="72">
        <v>40.83</v>
      </c>
      <c r="G60" s="72">
        <v>40.549999999999997</v>
      </c>
      <c r="H60" s="72">
        <v>40.79</v>
      </c>
      <c r="I60" s="72"/>
      <c r="J60" s="72"/>
      <c r="K60" s="72">
        <v>40.58</v>
      </c>
      <c r="L60" s="72">
        <v>41.42</v>
      </c>
      <c r="M60" s="198"/>
    </row>
    <row r="61" spans="1:13" x14ac:dyDescent="0.25">
      <c r="A61" s="1">
        <v>35</v>
      </c>
      <c r="B61" s="71"/>
      <c r="C61" s="72">
        <v>40.85</v>
      </c>
      <c r="D61" s="72">
        <v>40.82</v>
      </c>
      <c r="E61" s="72">
        <v>40.659999999999997</v>
      </c>
      <c r="F61" s="72">
        <v>40.94</v>
      </c>
      <c r="G61" s="72">
        <v>40.54</v>
      </c>
      <c r="H61" s="72">
        <v>40.799999999999997</v>
      </c>
      <c r="I61" s="72"/>
      <c r="J61" s="72"/>
      <c r="K61" s="72">
        <v>40.78</v>
      </c>
      <c r="L61" s="72">
        <v>40.619999999999997</v>
      </c>
      <c r="M61" s="198"/>
    </row>
    <row r="62" spans="1:13" x14ac:dyDescent="0.25">
      <c r="A62" s="1">
        <v>36</v>
      </c>
      <c r="B62" s="71"/>
      <c r="C62" s="72">
        <v>40.72</v>
      </c>
      <c r="D62" s="72">
        <v>40.81</v>
      </c>
      <c r="E62" s="72">
        <v>40.51</v>
      </c>
      <c r="F62" s="72">
        <v>41.13</v>
      </c>
      <c r="G62" s="72">
        <v>40.43</v>
      </c>
      <c r="H62" s="72">
        <v>40.770000000000003</v>
      </c>
      <c r="I62" s="72"/>
      <c r="J62" s="72"/>
      <c r="K62" s="72">
        <v>40.74</v>
      </c>
      <c r="L62" s="72">
        <v>40.68</v>
      </c>
      <c r="M62" s="198"/>
    </row>
    <row r="63" spans="1:13" x14ac:dyDescent="0.25">
      <c r="A63" s="1">
        <v>37</v>
      </c>
      <c r="B63" s="71"/>
      <c r="C63" s="72">
        <v>40.75</v>
      </c>
      <c r="D63" s="72">
        <v>40.76</v>
      </c>
      <c r="E63" s="72">
        <v>40.98</v>
      </c>
      <c r="F63" s="72"/>
      <c r="G63" s="72">
        <v>40.47</v>
      </c>
      <c r="H63" s="72">
        <v>40.78</v>
      </c>
      <c r="I63" s="72"/>
      <c r="J63" s="72"/>
      <c r="K63" s="72">
        <v>40.68</v>
      </c>
      <c r="L63" s="72">
        <v>40.93</v>
      </c>
      <c r="M63" s="198"/>
    </row>
    <row r="64" spans="1:13" x14ac:dyDescent="0.25">
      <c r="A64" s="1">
        <v>38</v>
      </c>
      <c r="B64" s="71"/>
      <c r="C64" s="72">
        <v>40.79</v>
      </c>
      <c r="D64" s="72">
        <v>40.770000000000003</v>
      </c>
      <c r="E64" s="72">
        <v>40.57</v>
      </c>
      <c r="F64" s="72"/>
      <c r="G64" s="72">
        <v>41</v>
      </c>
      <c r="H64" s="72">
        <v>40.799999999999997</v>
      </c>
      <c r="I64" s="72"/>
      <c r="J64" s="72"/>
      <c r="K64" s="72">
        <v>40.549999999999997</v>
      </c>
      <c r="L64" s="72"/>
      <c r="M64" s="198"/>
    </row>
    <row r="65" spans="1:13" x14ac:dyDescent="0.25">
      <c r="A65" s="1">
        <v>39</v>
      </c>
      <c r="B65" s="71"/>
      <c r="C65" s="72">
        <v>41.03</v>
      </c>
      <c r="D65" s="72">
        <v>40.85</v>
      </c>
      <c r="E65" s="72">
        <v>41.96</v>
      </c>
      <c r="F65" s="72"/>
      <c r="G65" s="72">
        <v>40.94</v>
      </c>
      <c r="H65" s="72">
        <v>40.96</v>
      </c>
      <c r="I65" s="72"/>
      <c r="J65" s="72"/>
      <c r="K65" s="72">
        <v>40.58</v>
      </c>
      <c r="L65" s="72"/>
      <c r="M65" s="198"/>
    </row>
    <row r="66" spans="1:13" x14ac:dyDescent="0.25">
      <c r="A66" s="1">
        <v>40</v>
      </c>
      <c r="B66" s="71"/>
      <c r="C66" s="72">
        <v>40.93</v>
      </c>
      <c r="D66" s="72">
        <v>40.83</v>
      </c>
      <c r="E66" s="72">
        <v>40.98</v>
      </c>
      <c r="F66" s="72"/>
      <c r="G66" s="72">
        <v>40.89</v>
      </c>
      <c r="H66" s="72">
        <v>40.869999999999997</v>
      </c>
      <c r="I66" s="72"/>
      <c r="J66" s="72"/>
      <c r="K66" s="72">
        <v>40.49</v>
      </c>
      <c r="L66" s="72"/>
      <c r="M66" s="198"/>
    </row>
    <row r="67" spans="1:13" x14ac:dyDescent="0.25">
      <c r="A67" s="1">
        <v>41</v>
      </c>
      <c r="B67" s="71"/>
      <c r="C67" s="72"/>
      <c r="D67" s="72">
        <v>40.729999999999997</v>
      </c>
      <c r="E67" s="72">
        <v>40.65</v>
      </c>
      <c r="F67" s="72"/>
      <c r="G67" s="72">
        <v>40.72</v>
      </c>
      <c r="H67" s="72">
        <v>40.74</v>
      </c>
      <c r="I67" s="72"/>
      <c r="J67" s="72"/>
      <c r="K67" s="72">
        <v>40.65</v>
      </c>
      <c r="L67" s="72"/>
      <c r="M67" s="198"/>
    </row>
    <row r="68" spans="1:13" x14ac:dyDescent="0.25">
      <c r="A68" s="1">
        <v>42</v>
      </c>
      <c r="B68" s="71"/>
      <c r="C68" s="72"/>
      <c r="D68" s="72">
        <v>40.92</v>
      </c>
      <c r="E68" s="72">
        <v>40.44</v>
      </c>
      <c r="F68" s="72"/>
      <c r="G68" s="72">
        <v>40.76</v>
      </c>
      <c r="H68" s="72">
        <v>40.82</v>
      </c>
      <c r="I68" s="72"/>
      <c r="J68" s="72"/>
      <c r="K68" s="72">
        <v>40.75</v>
      </c>
      <c r="L68" s="72"/>
      <c r="M68" s="198"/>
    </row>
    <row r="69" spans="1:13" x14ac:dyDescent="0.25">
      <c r="A69" s="1">
        <v>43</v>
      </c>
      <c r="B69" s="71"/>
      <c r="C69" s="72"/>
      <c r="D69" s="72"/>
      <c r="E69" s="72">
        <v>40.479999999999997</v>
      </c>
      <c r="F69" s="72"/>
      <c r="G69" s="72">
        <v>40.61</v>
      </c>
      <c r="H69" s="72">
        <v>40.700000000000003</v>
      </c>
      <c r="I69" s="72"/>
      <c r="J69" s="72"/>
      <c r="K69" s="72">
        <v>40.630000000000003</v>
      </c>
      <c r="L69" s="72"/>
      <c r="M69" s="198"/>
    </row>
    <row r="70" spans="1:13" x14ac:dyDescent="0.25">
      <c r="A70" s="1">
        <v>44</v>
      </c>
      <c r="B70" s="71"/>
      <c r="C70" s="72"/>
      <c r="D70" s="72"/>
      <c r="E70" s="72">
        <v>40.520000000000003</v>
      </c>
      <c r="F70" s="72"/>
      <c r="G70" s="72">
        <v>40.85</v>
      </c>
      <c r="H70" s="72">
        <v>41.54</v>
      </c>
      <c r="I70" s="72"/>
      <c r="J70" s="72"/>
      <c r="K70" s="72">
        <v>40.5</v>
      </c>
      <c r="L70" s="72"/>
      <c r="M70" s="198"/>
    </row>
    <row r="71" spans="1:13" x14ac:dyDescent="0.25">
      <c r="A71" s="1">
        <v>45</v>
      </c>
      <c r="B71" s="71"/>
      <c r="C71" s="72"/>
      <c r="D71" s="72"/>
      <c r="E71" s="72">
        <v>40.520000000000003</v>
      </c>
      <c r="F71" s="72"/>
      <c r="G71" s="72">
        <v>40.64</v>
      </c>
      <c r="H71" s="72">
        <v>40.67</v>
      </c>
      <c r="I71" s="72"/>
      <c r="J71" s="72"/>
      <c r="K71" s="72">
        <v>40.58</v>
      </c>
      <c r="L71" s="72"/>
      <c r="M71" s="198"/>
    </row>
    <row r="72" spans="1:13" x14ac:dyDescent="0.25">
      <c r="A72" s="1">
        <v>46</v>
      </c>
      <c r="B72" s="71"/>
      <c r="C72" s="72"/>
      <c r="D72" s="72"/>
      <c r="E72" s="72">
        <v>40.47</v>
      </c>
      <c r="F72" s="72"/>
      <c r="G72" s="72">
        <v>40.81</v>
      </c>
      <c r="H72" s="72">
        <v>40.590000000000003</v>
      </c>
      <c r="I72" s="72"/>
      <c r="J72" s="72"/>
      <c r="K72" s="72">
        <v>40.840000000000003</v>
      </c>
      <c r="L72" s="72"/>
      <c r="M72" s="198"/>
    </row>
    <row r="73" spans="1:13" x14ac:dyDescent="0.25">
      <c r="A73" s="1">
        <v>47</v>
      </c>
      <c r="B73" s="71"/>
      <c r="C73" s="72"/>
      <c r="D73" s="72"/>
      <c r="E73" s="72">
        <v>40.57</v>
      </c>
      <c r="F73" s="72"/>
      <c r="G73" s="72">
        <v>40.74</v>
      </c>
      <c r="H73" s="72">
        <v>40.770000000000003</v>
      </c>
      <c r="I73" s="72"/>
      <c r="J73" s="72"/>
      <c r="K73" s="72">
        <v>41.19</v>
      </c>
      <c r="L73" s="72"/>
      <c r="M73" s="198"/>
    </row>
    <row r="74" spans="1:13" x14ac:dyDescent="0.25">
      <c r="A74" s="1">
        <v>48</v>
      </c>
      <c r="B74" s="71"/>
      <c r="C74" s="72"/>
      <c r="D74" s="72"/>
      <c r="E74" s="72">
        <v>40.53</v>
      </c>
      <c r="F74" s="72"/>
      <c r="G74" s="72">
        <v>40.75</v>
      </c>
      <c r="H74" s="72">
        <v>40.57</v>
      </c>
      <c r="I74" s="72"/>
      <c r="J74" s="72"/>
      <c r="K74" s="72">
        <v>41.33</v>
      </c>
      <c r="L74" s="72"/>
      <c r="M74" s="198"/>
    </row>
    <row r="75" spans="1:13" x14ac:dyDescent="0.25">
      <c r="A75" s="1">
        <v>49</v>
      </c>
      <c r="B75" s="71"/>
      <c r="C75" s="72"/>
      <c r="D75" s="72"/>
      <c r="E75" s="72">
        <v>40.549999999999997</v>
      </c>
      <c r="F75" s="72"/>
      <c r="G75" s="72">
        <v>40.630000000000003</v>
      </c>
      <c r="H75" s="72">
        <v>40.6</v>
      </c>
      <c r="I75" s="72"/>
      <c r="J75" s="72"/>
      <c r="K75" s="72">
        <v>40.78</v>
      </c>
      <c r="L75" s="72"/>
      <c r="M75" s="198"/>
    </row>
    <row r="76" spans="1:13" x14ac:dyDescent="0.25">
      <c r="A76" s="1">
        <v>50</v>
      </c>
      <c r="B76" s="71"/>
      <c r="C76" s="72"/>
      <c r="D76" s="72"/>
      <c r="E76" s="72">
        <v>41.01</v>
      </c>
      <c r="F76" s="72"/>
      <c r="G76" s="72">
        <v>40.58</v>
      </c>
      <c r="H76" s="72">
        <v>40.630000000000003</v>
      </c>
      <c r="I76" s="72"/>
      <c r="J76" s="72"/>
      <c r="K76" s="72"/>
      <c r="L76" s="72"/>
      <c r="M76" s="198"/>
    </row>
    <row r="77" spans="1:13" x14ac:dyDescent="0.25">
      <c r="A77" s="1">
        <v>51</v>
      </c>
      <c r="B77" s="71"/>
      <c r="C77" s="72"/>
      <c r="D77" s="72"/>
      <c r="E77" s="72">
        <v>40.479999999999997</v>
      </c>
      <c r="F77" s="72"/>
      <c r="G77" s="72">
        <v>40.54</v>
      </c>
      <c r="H77" s="72">
        <v>40.65</v>
      </c>
      <c r="I77" s="72"/>
      <c r="J77" s="72"/>
      <c r="K77" s="72"/>
      <c r="L77" s="72"/>
      <c r="M77" s="198"/>
    </row>
    <row r="78" spans="1:13" x14ac:dyDescent="0.25">
      <c r="A78" s="1">
        <v>52</v>
      </c>
      <c r="B78" s="71"/>
      <c r="C78" s="72"/>
      <c r="D78" s="72"/>
      <c r="E78" s="72">
        <v>40.380000000000003</v>
      </c>
      <c r="F78" s="72"/>
      <c r="G78" s="72">
        <v>40.54</v>
      </c>
      <c r="H78" s="72">
        <v>40.630000000000003</v>
      </c>
      <c r="I78" s="72"/>
      <c r="J78" s="72"/>
      <c r="K78" s="72"/>
      <c r="L78" s="72"/>
      <c r="M78" s="198"/>
    </row>
    <row r="79" spans="1:13" x14ac:dyDescent="0.25">
      <c r="A79" s="1">
        <v>53</v>
      </c>
      <c r="B79" s="71"/>
      <c r="C79" s="72"/>
      <c r="D79" s="72"/>
      <c r="E79" s="72">
        <v>40.58</v>
      </c>
      <c r="F79" s="72"/>
      <c r="G79" s="72">
        <v>40.64</v>
      </c>
      <c r="H79" s="72">
        <v>40.61</v>
      </c>
      <c r="I79" s="72"/>
      <c r="J79" s="72"/>
      <c r="K79" s="72"/>
      <c r="L79" s="72"/>
      <c r="M79" s="198"/>
    </row>
    <row r="80" spans="1:13" x14ac:dyDescent="0.25">
      <c r="A80" s="1">
        <v>54</v>
      </c>
      <c r="B80" s="71"/>
      <c r="C80" s="72"/>
      <c r="D80" s="72"/>
      <c r="E80" s="72">
        <v>40.659999999999997</v>
      </c>
      <c r="F80" s="72"/>
      <c r="G80" s="72">
        <v>40.840000000000003</v>
      </c>
      <c r="H80" s="72">
        <v>40.450000000000003</v>
      </c>
      <c r="I80" s="72"/>
      <c r="J80" s="72"/>
      <c r="K80" s="72"/>
      <c r="L80" s="72"/>
      <c r="M80" s="198"/>
    </row>
    <row r="81" spans="1:13" x14ac:dyDescent="0.25">
      <c r="A81" s="1">
        <v>55</v>
      </c>
      <c r="B81" s="71"/>
      <c r="C81" s="72"/>
      <c r="D81" s="72"/>
      <c r="E81" s="72">
        <v>40.549999999999997</v>
      </c>
      <c r="F81" s="72"/>
      <c r="G81" s="72">
        <v>40.729999999999997</v>
      </c>
      <c r="H81" s="72">
        <v>40.56</v>
      </c>
      <c r="I81" s="72"/>
      <c r="J81" s="72"/>
      <c r="K81" s="72"/>
      <c r="L81" s="72"/>
      <c r="M81" s="198"/>
    </row>
    <row r="82" spans="1:13" x14ac:dyDescent="0.25">
      <c r="A82" s="1">
        <v>56</v>
      </c>
      <c r="B82" s="71"/>
      <c r="C82" s="72"/>
      <c r="D82" s="72"/>
      <c r="E82" s="72">
        <v>40.57</v>
      </c>
      <c r="F82" s="72"/>
      <c r="G82" s="72">
        <v>40.51</v>
      </c>
      <c r="H82" s="72">
        <v>40.53</v>
      </c>
      <c r="I82" s="72"/>
      <c r="J82" s="72"/>
      <c r="K82" s="72"/>
      <c r="L82" s="72"/>
      <c r="M82" s="198"/>
    </row>
    <row r="83" spans="1:13" x14ac:dyDescent="0.25">
      <c r="A83" s="1">
        <v>57</v>
      </c>
      <c r="B83" s="71"/>
      <c r="C83" s="72"/>
      <c r="D83" s="72"/>
      <c r="E83" s="72">
        <v>40.44</v>
      </c>
      <c r="F83" s="72"/>
      <c r="G83" s="72">
        <v>40.71</v>
      </c>
      <c r="H83" s="72">
        <v>40.75</v>
      </c>
      <c r="I83" s="72"/>
      <c r="J83" s="72"/>
      <c r="K83" s="72"/>
      <c r="L83" s="72"/>
      <c r="M83" s="198"/>
    </row>
    <row r="84" spans="1:13" x14ac:dyDescent="0.25">
      <c r="A84" s="1">
        <v>58</v>
      </c>
      <c r="B84" s="71"/>
      <c r="C84" s="72"/>
      <c r="D84" s="72"/>
      <c r="E84" s="72">
        <v>40.44</v>
      </c>
      <c r="F84" s="72"/>
      <c r="G84" s="72">
        <v>40.630000000000003</v>
      </c>
      <c r="H84" s="72">
        <v>40.64</v>
      </c>
      <c r="I84" s="72"/>
      <c r="J84" s="72"/>
      <c r="K84" s="72"/>
      <c r="L84" s="72"/>
      <c r="M84" s="198"/>
    </row>
    <row r="85" spans="1:13" x14ac:dyDescent="0.25">
      <c r="A85" s="1">
        <v>59</v>
      </c>
      <c r="B85" s="71"/>
      <c r="C85" s="72"/>
      <c r="D85" s="72"/>
      <c r="E85" s="72">
        <v>40.479999999999997</v>
      </c>
      <c r="F85" s="72"/>
      <c r="G85" s="72">
        <v>40.700000000000003</v>
      </c>
      <c r="H85" s="72">
        <v>41.26</v>
      </c>
      <c r="I85" s="72"/>
      <c r="J85" s="72"/>
      <c r="K85" s="72"/>
      <c r="L85" s="72"/>
      <c r="M85" s="198"/>
    </row>
    <row r="86" spans="1:13" x14ac:dyDescent="0.25">
      <c r="A86" s="1">
        <v>60</v>
      </c>
      <c r="B86" s="71"/>
      <c r="C86" s="72"/>
      <c r="D86" s="72"/>
      <c r="E86" s="72">
        <v>40.4</v>
      </c>
      <c r="F86" s="72"/>
      <c r="G86" s="72">
        <v>40.57</v>
      </c>
      <c r="H86" s="72">
        <v>40.72</v>
      </c>
      <c r="I86" s="72"/>
      <c r="J86" s="72"/>
      <c r="K86" s="72"/>
      <c r="L86" s="72"/>
      <c r="M86" s="198"/>
    </row>
    <row r="87" spans="1:13" ht="15.75" thickBot="1" x14ac:dyDescent="0.3">
      <c r="A87" s="1">
        <v>61</v>
      </c>
      <c r="B87" s="150"/>
      <c r="C87" s="151"/>
      <c r="D87" s="151"/>
      <c r="E87" s="151">
        <v>40.46</v>
      </c>
      <c r="F87" s="151"/>
      <c r="G87" s="151">
        <v>40.65</v>
      </c>
      <c r="H87" s="151">
        <v>40.69</v>
      </c>
      <c r="I87" s="151"/>
      <c r="J87" s="151"/>
      <c r="K87" s="151"/>
      <c r="L87" s="151"/>
      <c r="M87" s="199"/>
    </row>
    <row r="88" spans="1:13" x14ac:dyDescent="0.25">
      <c r="A88" s="1">
        <v>62</v>
      </c>
      <c r="E88" s="175">
        <v>40.840000000000003</v>
      </c>
      <c r="G88" s="2">
        <v>40.82</v>
      </c>
      <c r="H88" s="2">
        <v>40.96</v>
      </c>
    </row>
    <row r="89" spans="1:13" x14ac:dyDescent="0.25">
      <c r="A89" s="1">
        <v>63</v>
      </c>
      <c r="E89" s="2">
        <v>40.78</v>
      </c>
    </row>
    <row r="91" spans="1:13" x14ac:dyDescent="0.25">
      <c r="E91" s="17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91"/>
  <sheetViews>
    <sheetView zoomScale="60" zoomScaleNormal="60" zoomScalePageLayoutView="60" workbookViewId="0">
      <selection activeCell="H22" sqref="H22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2" customWidth="1"/>
    <col min="14" max="14" width="16.42578125" style="205" customWidth="1"/>
    <col min="15" max="16384" width="8.85546875" style="1"/>
  </cols>
  <sheetData>
    <row r="4" spans="1:16" ht="18.75" x14ac:dyDescent="0.3">
      <c r="A4" s="293" t="s">
        <v>71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</row>
    <row r="5" spans="1:16" ht="7.5" customHeight="1" x14ac:dyDescent="0.25"/>
    <row r="6" spans="1:16" ht="17.25" x14ac:dyDescent="0.3">
      <c r="A6" s="243" t="s">
        <v>106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</row>
    <row r="7" spans="1:16" ht="7.5" customHeight="1" x14ac:dyDescent="0.25"/>
    <row r="8" spans="1:16" s="2" customFormat="1" ht="20.25" customHeight="1" x14ac:dyDescent="0.25">
      <c r="A8" s="294" t="s">
        <v>22</v>
      </c>
      <c r="B8" s="295" t="s">
        <v>13</v>
      </c>
      <c r="C8" s="295" t="s">
        <v>18</v>
      </c>
      <c r="D8" s="295" t="s">
        <v>23</v>
      </c>
      <c r="E8" s="296" t="s">
        <v>24</v>
      </c>
      <c r="F8" s="295" t="s">
        <v>25</v>
      </c>
      <c r="G8" s="295"/>
      <c r="H8" s="295"/>
      <c r="I8" s="295"/>
      <c r="J8" s="294" t="s">
        <v>26</v>
      </c>
      <c r="K8" s="294" t="s">
        <v>27</v>
      </c>
      <c r="L8" s="294"/>
      <c r="M8" s="185"/>
      <c r="N8" s="206"/>
    </row>
    <row r="9" spans="1:16" s="2" customFormat="1" ht="27.75" customHeight="1" x14ac:dyDescent="0.25">
      <c r="A9" s="294"/>
      <c r="B9" s="295"/>
      <c r="C9" s="295"/>
      <c r="D9" s="295"/>
      <c r="E9" s="296"/>
      <c r="F9" s="49" t="s">
        <v>28</v>
      </c>
      <c r="G9" s="49" t="s">
        <v>29</v>
      </c>
      <c r="H9" s="49" t="s">
        <v>30</v>
      </c>
      <c r="I9" s="49" t="s">
        <v>31</v>
      </c>
      <c r="J9" s="294"/>
      <c r="K9" s="190" t="s">
        <v>32</v>
      </c>
      <c r="L9" s="190" t="s">
        <v>33</v>
      </c>
      <c r="M9" s="50" t="s">
        <v>34</v>
      </c>
      <c r="N9" s="207" t="s">
        <v>35</v>
      </c>
    </row>
    <row r="10" spans="1:16" s="3" customFormat="1" ht="30" customHeight="1" thickBot="1" x14ac:dyDescent="0.3">
      <c r="A10" s="51">
        <v>1</v>
      </c>
      <c r="B10" s="52" t="s">
        <v>89</v>
      </c>
      <c r="C10" s="53">
        <v>10</v>
      </c>
      <c r="D10" s="53">
        <v>43</v>
      </c>
      <c r="E10" s="186">
        <f>D10</f>
        <v>43</v>
      </c>
      <c r="F10" s="152">
        <f>MIN(B27:B88)</f>
        <v>40.67</v>
      </c>
      <c r="G10" s="86">
        <f>AVERAGE(B27:B88)</f>
        <v>41.224883720930244</v>
      </c>
      <c r="H10" s="54">
        <v>5</v>
      </c>
      <c r="I10" s="86">
        <f>G10-F10</f>
        <v>0.55488372093024196</v>
      </c>
      <c r="J10" s="98">
        <v>2.0555555555555556E-2</v>
      </c>
      <c r="K10" s="188">
        <f>J10</f>
        <v>2.0555555555555556E-2</v>
      </c>
      <c r="L10" s="55">
        <f>K10</f>
        <v>2.0555555555555556E-2</v>
      </c>
      <c r="M10" s="195" t="s">
        <v>179</v>
      </c>
      <c r="N10" s="187"/>
      <c r="P10" s="57"/>
    </row>
    <row r="11" spans="1:16" s="3" customFormat="1" ht="30" customHeight="1" thickBot="1" x14ac:dyDescent="0.3">
      <c r="A11" s="51">
        <v>2</v>
      </c>
      <c r="B11" s="52" t="s">
        <v>90</v>
      </c>
      <c r="C11" s="53">
        <v>8</v>
      </c>
      <c r="D11" s="53">
        <v>103</v>
      </c>
      <c r="E11" s="228">
        <f t="shared" ref="E11:E21" si="0">D11-D10</f>
        <v>60</v>
      </c>
      <c r="F11" s="231">
        <f>MIN(C27:C88)</f>
        <v>40.51</v>
      </c>
      <c r="G11" s="229">
        <f>AVERAGE(C27:C88)</f>
        <v>40.821016949152565</v>
      </c>
      <c r="H11" s="54">
        <v>3</v>
      </c>
      <c r="I11" s="86">
        <f>G11-F11</f>
        <v>0.31101694915256672</v>
      </c>
      <c r="J11" s="98">
        <v>5.0057870370370371E-2</v>
      </c>
      <c r="K11" s="98">
        <f>J11-J10</f>
        <v>2.9502314814814815E-2</v>
      </c>
      <c r="L11" s="55">
        <f>K11</f>
        <v>2.9502314814814815E-2</v>
      </c>
      <c r="M11" s="168" t="s">
        <v>180</v>
      </c>
      <c r="N11" s="208" t="s">
        <v>239</v>
      </c>
      <c r="O11" s="203" t="s">
        <v>238</v>
      </c>
      <c r="P11" s="160"/>
    </row>
    <row r="12" spans="1:16" s="3" customFormat="1" ht="30" customHeight="1" x14ac:dyDescent="0.25">
      <c r="A12" s="51">
        <v>3</v>
      </c>
      <c r="B12" s="52" t="s">
        <v>89</v>
      </c>
      <c r="C12" s="53">
        <v>4</v>
      </c>
      <c r="D12" s="53">
        <v>151</v>
      </c>
      <c r="E12" s="186">
        <f t="shared" si="0"/>
        <v>48</v>
      </c>
      <c r="F12" s="230">
        <f>MIN(D27:D88)</f>
        <v>40.83</v>
      </c>
      <c r="G12" s="87">
        <f>AVERAGE(D27:D88)</f>
        <v>41.187446808510643</v>
      </c>
      <c r="H12" s="54">
        <v>4</v>
      </c>
      <c r="I12" s="86">
        <f t="shared" ref="I12:I21" si="1">G12-F12</f>
        <v>0.35744680851064459</v>
      </c>
      <c r="J12" s="98">
        <v>7.3900462962962959E-2</v>
      </c>
      <c r="K12" s="98">
        <f t="shared" ref="K12:K21" si="2">J12-J11</f>
        <v>2.3842592592592589E-2</v>
      </c>
      <c r="L12" s="55">
        <f>K12+L10</f>
        <v>4.4398148148148145E-2</v>
      </c>
      <c r="M12" s="168" t="s">
        <v>181</v>
      </c>
      <c r="N12" s="159"/>
      <c r="O12" s="171"/>
      <c r="P12" s="160"/>
    </row>
    <row r="13" spans="1:16" s="3" customFormat="1" ht="30" customHeight="1" x14ac:dyDescent="0.25">
      <c r="A13" s="51">
        <v>4</v>
      </c>
      <c r="B13" s="52" t="s">
        <v>89</v>
      </c>
      <c r="C13" s="53">
        <v>3</v>
      </c>
      <c r="D13" s="53">
        <v>171</v>
      </c>
      <c r="E13" s="186">
        <f t="shared" si="0"/>
        <v>20</v>
      </c>
      <c r="F13" s="152">
        <f>MIN(E27:E88)</f>
        <v>40.98</v>
      </c>
      <c r="G13" s="87">
        <f>AVERAGE(E27:E88)</f>
        <v>41.392105263157895</v>
      </c>
      <c r="H13" s="54">
        <v>5</v>
      </c>
      <c r="I13" s="86">
        <f t="shared" si="1"/>
        <v>0.41210526315789764</v>
      </c>
      <c r="J13" s="98">
        <v>8.4629629629629624E-2</v>
      </c>
      <c r="K13" s="98">
        <f t="shared" si="2"/>
        <v>1.0729166666666665E-2</v>
      </c>
      <c r="L13" s="55">
        <f>K13+L12</f>
        <v>5.512731481481481E-2</v>
      </c>
      <c r="M13" s="168" t="s">
        <v>182</v>
      </c>
      <c r="N13" s="159"/>
      <c r="O13" s="171"/>
      <c r="P13" s="160"/>
    </row>
    <row r="14" spans="1:16" s="3" customFormat="1" ht="30" customHeight="1" x14ac:dyDescent="0.25">
      <c r="A14" s="51">
        <v>5</v>
      </c>
      <c r="B14" s="52" t="s">
        <v>90</v>
      </c>
      <c r="C14" s="53">
        <v>8</v>
      </c>
      <c r="D14" s="53">
        <v>229</v>
      </c>
      <c r="E14" s="186">
        <f t="shared" si="0"/>
        <v>58</v>
      </c>
      <c r="F14" s="152">
        <f>MIN(F27:F88)</f>
        <v>40.590000000000003</v>
      </c>
      <c r="G14" s="87">
        <f>AVERAGE(F27:F88)</f>
        <v>40.933157894736837</v>
      </c>
      <c r="H14" s="54">
        <v>5</v>
      </c>
      <c r="I14" s="86">
        <f t="shared" si="1"/>
        <v>0.34315789473683367</v>
      </c>
      <c r="J14" s="98">
        <v>0.11326388888888889</v>
      </c>
      <c r="K14" s="98">
        <f t="shared" si="2"/>
        <v>2.8634259259259262E-2</v>
      </c>
      <c r="L14" s="55">
        <f>K14+L11</f>
        <v>5.8136574074074077E-2</v>
      </c>
      <c r="M14" s="168" t="s">
        <v>183</v>
      </c>
      <c r="N14" s="159"/>
      <c r="O14" s="171"/>
      <c r="P14" s="160"/>
    </row>
    <row r="15" spans="1:16" s="3" customFormat="1" ht="30" customHeight="1" x14ac:dyDescent="0.25">
      <c r="A15" s="51">
        <v>6</v>
      </c>
      <c r="B15" s="52" t="s">
        <v>89</v>
      </c>
      <c r="C15" s="53">
        <v>69</v>
      </c>
      <c r="D15" s="53">
        <v>266</v>
      </c>
      <c r="E15" s="186">
        <f t="shared" si="0"/>
        <v>37</v>
      </c>
      <c r="F15" s="152">
        <f>MIN(G27:G88)</f>
        <v>40.659999999999997</v>
      </c>
      <c r="G15" s="87">
        <f>AVERAGE(G27:G88)</f>
        <v>40.96555555555554</v>
      </c>
      <c r="H15" s="54">
        <v>5</v>
      </c>
      <c r="I15" s="86">
        <f t="shared" si="1"/>
        <v>0.30555555555554292</v>
      </c>
      <c r="J15" s="98">
        <v>0.13194444444444445</v>
      </c>
      <c r="K15" s="98">
        <f t="shared" si="2"/>
        <v>1.8680555555555561E-2</v>
      </c>
      <c r="L15" s="55">
        <f>K15+L13</f>
        <v>7.3807870370370371E-2</v>
      </c>
      <c r="M15" s="168" t="s">
        <v>184</v>
      </c>
      <c r="N15" s="159"/>
      <c r="O15" s="171"/>
      <c r="P15" s="160"/>
    </row>
    <row r="16" spans="1:16" s="3" customFormat="1" ht="30" customHeight="1" x14ac:dyDescent="0.25">
      <c r="A16" s="51">
        <v>7</v>
      </c>
      <c r="B16" s="52" t="s">
        <v>89</v>
      </c>
      <c r="C16" s="53">
        <v>6</v>
      </c>
      <c r="D16" s="53">
        <v>312</v>
      </c>
      <c r="E16" s="186">
        <f t="shared" si="0"/>
        <v>46</v>
      </c>
      <c r="F16" s="152">
        <f>MIN(H27:H88)</f>
        <v>40.909999999999997</v>
      </c>
      <c r="G16" s="87">
        <f>AVERAGE(H27:H88)</f>
        <v>41.302000000000007</v>
      </c>
      <c r="H16" s="54">
        <v>1</v>
      </c>
      <c r="I16" s="86">
        <f t="shared" si="1"/>
        <v>0.39200000000001012</v>
      </c>
      <c r="J16" s="98">
        <v>0.15508101851851852</v>
      </c>
      <c r="K16" s="98">
        <f t="shared" si="2"/>
        <v>2.3136574074074073E-2</v>
      </c>
      <c r="L16" s="55">
        <f>K16+L15</f>
        <v>9.6944444444444444E-2</v>
      </c>
      <c r="M16" s="168" t="s">
        <v>133</v>
      </c>
      <c r="N16" s="159"/>
      <c r="O16" s="161"/>
      <c r="P16" s="57"/>
    </row>
    <row r="17" spans="1:16" s="3" customFormat="1" ht="30" customHeight="1" x14ac:dyDescent="0.25">
      <c r="A17" s="51">
        <v>8</v>
      </c>
      <c r="B17" s="52" t="s">
        <v>90</v>
      </c>
      <c r="C17" s="53">
        <v>7</v>
      </c>
      <c r="D17" s="53">
        <v>366</v>
      </c>
      <c r="E17" s="186">
        <f t="shared" si="0"/>
        <v>54</v>
      </c>
      <c r="F17" s="152">
        <f>MIN(I27:I88)</f>
        <v>40.659999999999997</v>
      </c>
      <c r="G17" s="87">
        <f>AVERAGE(I27:I88)</f>
        <v>40.923018867924533</v>
      </c>
      <c r="H17" s="54">
        <v>6</v>
      </c>
      <c r="I17" s="86">
        <f t="shared" si="1"/>
        <v>0.26301886792453644</v>
      </c>
      <c r="J17" s="98">
        <v>0.18179398148148149</v>
      </c>
      <c r="K17" s="98">
        <f t="shared" si="2"/>
        <v>2.6712962962962966E-2</v>
      </c>
      <c r="L17" s="55">
        <f>K17+L14</f>
        <v>8.4849537037037043E-2</v>
      </c>
      <c r="M17" s="168" t="s">
        <v>185</v>
      </c>
      <c r="N17" s="209"/>
      <c r="O17" s="104"/>
      <c r="P17" s="57"/>
    </row>
    <row r="18" spans="1:16" s="3" customFormat="1" ht="30" customHeight="1" x14ac:dyDescent="0.25">
      <c r="A18" s="51">
        <v>9</v>
      </c>
      <c r="B18" s="52" t="s">
        <v>89</v>
      </c>
      <c r="C18" s="53">
        <v>5</v>
      </c>
      <c r="D18" s="53">
        <v>416</v>
      </c>
      <c r="E18" s="186">
        <f t="shared" si="0"/>
        <v>50</v>
      </c>
      <c r="F18" s="233">
        <f>MIN(J27:J88)</f>
        <v>40.630000000000003</v>
      </c>
      <c r="G18" s="87">
        <f>AVERAGE(J27:J88)</f>
        <v>40.821632653061236</v>
      </c>
      <c r="H18" s="54">
        <v>11</v>
      </c>
      <c r="I18" s="86">
        <f t="shared" si="1"/>
        <v>0.19163265306123378</v>
      </c>
      <c r="J18" s="98">
        <v>0.20656249999999998</v>
      </c>
      <c r="K18" s="98">
        <f t="shared" si="2"/>
        <v>2.4768518518518495E-2</v>
      </c>
      <c r="L18" s="55">
        <f>K18+L16</f>
        <v>0.12171296296296294</v>
      </c>
      <c r="M18" s="168" t="s">
        <v>186</v>
      </c>
      <c r="N18" s="209"/>
      <c r="O18" s="104"/>
      <c r="P18" s="57"/>
    </row>
    <row r="19" spans="1:16" s="3" customFormat="1" ht="30" customHeight="1" x14ac:dyDescent="0.25">
      <c r="A19" s="51">
        <v>10</v>
      </c>
      <c r="B19" s="52" t="s">
        <v>90</v>
      </c>
      <c r="C19" s="53">
        <v>4</v>
      </c>
      <c r="D19" s="53">
        <v>443</v>
      </c>
      <c r="E19" s="186">
        <f t="shared" si="0"/>
        <v>27</v>
      </c>
      <c r="F19" s="152">
        <f>MIN(K27:K88)</f>
        <v>40.93</v>
      </c>
      <c r="G19" s="87">
        <f>AVERAGE(K27:K88)</f>
        <v>41.424615384615386</v>
      </c>
      <c r="H19" s="54">
        <v>5</v>
      </c>
      <c r="I19" s="86">
        <f t="shared" si="1"/>
        <v>0.49461538461538623</v>
      </c>
      <c r="J19" s="98">
        <v>0.22065972222222222</v>
      </c>
      <c r="K19" s="98">
        <f t="shared" si="2"/>
        <v>1.4097222222222233E-2</v>
      </c>
      <c r="L19" s="55">
        <f>K19+L17</f>
        <v>9.8946759259259276E-2</v>
      </c>
      <c r="M19" s="168" t="s">
        <v>187</v>
      </c>
      <c r="N19" s="209"/>
      <c r="O19" s="104"/>
      <c r="P19" s="57"/>
    </row>
    <row r="20" spans="1:16" s="3" customFormat="1" ht="30" customHeight="1" x14ac:dyDescent="0.25">
      <c r="A20" s="51">
        <v>11</v>
      </c>
      <c r="B20" s="52" t="s">
        <v>90</v>
      </c>
      <c r="C20" s="58">
        <v>69</v>
      </c>
      <c r="D20" s="53">
        <v>480</v>
      </c>
      <c r="E20" s="186">
        <f t="shared" si="0"/>
        <v>37</v>
      </c>
      <c r="F20" s="152">
        <f>MIN(L27:L88)</f>
        <v>40.700000000000003</v>
      </c>
      <c r="G20" s="87">
        <f>AVERAGE(L27:L88)</f>
        <v>41.063611111111101</v>
      </c>
      <c r="H20" s="54">
        <v>3</v>
      </c>
      <c r="I20" s="86">
        <f t="shared" si="1"/>
        <v>0.36361111111109778</v>
      </c>
      <c r="J20" s="98">
        <v>0.23940972222222223</v>
      </c>
      <c r="K20" s="98">
        <f t="shared" si="2"/>
        <v>1.8750000000000017E-2</v>
      </c>
      <c r="L20" s="201">
        <f>K20+L19</f>
        <v>0.11769675925925929</v>
      </c>
      <c r="M20" s="168" t="s">
        <v>188</v>
      </c>
      <c r="N20" s="209"/>
      <c r="O20" s="57"/>
    </row>
    <row r="21" spans="1:16" s="3" customFormat="1" ht="30" customHeight="1" x14ac:dyDescent="0.25">
      <c r="A21" s="51" t="s">
        <v>36</v>
      </c>
      <c r="B21" s="52" t="s">
        <v>89</v>
      </c>
      <c r="C21" s="53">
        <v>5</v>
      </c>
      <c r="D21" s="53">
        <v>501</v>
      </c>
      <c r="E21" s="186">
        <f t="shared" si="0"/>
        <v>21</v>
      </c>
      <c r="F21" s="152">
        <f>MIN(M27:M88)</f>
        <v>40.64</v>
      </c>
      <c r="G21" s="87">
        <f>AVERAGE(M27:M88)</f>
        <v>41.244499999999995</v>
      </c>
      <c r="H21" s="54">
        <v>3</v>
      </c>
      <c r="I21" s="86">
        <f t="shared" si="1"/>
        <v>0.60449999999999449</v>
      </c>
      <c r="J21" s="98">
        <v>0.25012731481481482</v>
      </c>
      <c r="K21" s="98">
        <f t="shared" si="2"/>
        <v>1.0717592592592584E-2</v>
      </c>
      <c r="L21" s="201">
        <f>K21+L18</f>
        <v>0.13243055555555552</v>
      </c>
      <c r="M21" s="168"/>
      <c r="N21" s="159"/>
      <c r="O21" s="170"/>
    </row>
    <row r="22" spans="1:16" s="3" customFormat="1" ht="30" customHeight="1" x14ac:dyDescent="0.25">
      <c r="A22" s="59"/>
      <c r="B22" s="60"/>
      <c r="C22" s="61"/>
      <c r="D22" s="61"/>
      <c r="E22" s="61"/>
      <c r="F22" s="79">
        <f>AVERAGE(F10,F12,F13,F15,F16,F18,F21)</f>
        <v>40.76</v>
      </c>
      <c r="G22" s="79">
        <f>AVERAGE(G10,G12,G13,G15,G16,G18,G21)</f>
        <v>41.162589143030793</v>
      </c>
      <c r="H22" s="189" t="s">
        <v>89</v>
      </c>
      <c r="I22" s="79">
        <f>AVERAGE(I10,I12,I13,I15,I16,I18,I21)</f>
        <v>0.40258914303079507</v>
      </c>
      <c r="J22" s="61"/>
      <c r="K22" s="61"/>
      <c r="L22" s="61"/>
      <c r="M22" s="196"/>
      <c r="N22" s="210"/>
    </row>
    <row r="23" spans="1:16" s="3" customFormat="1" ht="30" customHeight="1" x14ac:dyDescent="0.25">
      <c r="A23" s="146"/>
      <c r="B23" s="147"/>
      <c r="C23" s="148"/>
      <c r="D23" s="148"/>
      <c r="E23" s="148"/>
      <c r="F23" s="79">
        <f>AVERAGE(F11,F14,F17,F19,F20)</f>
        <v>40.677999999999997</v>
      </c>
      <c r="G23" s="79">
        <f>AVERAGE(G11,G14,G17,G19,G20)</f>
        <v>41.033084041508083</v>
      </c>
      <c r="H23" s="189" t="s">
        <v>90</v>
      </c>
      <c r="I23" s="79">
        <f>AVERAGE(I11,I14,I17,I19,I20)</f>
        <v>0.35508404150808415</v>
      </c>
      <c r="J23" s="148"/>
      <c r="K23" s="148"/>
      <c r="L23" s="148"/>
      <c r="M23" s="196"/>
      <c r="N23" s="210"/>
    </row>
    <row r="24" spans="1:16" ht="30" customHeight="1" thickBot="1" x14ac:dyDescent="0.3">
      <c r="A24" s="64"/>
      <c r="B24" s="64"/>
      <c r="C24" s="64"/>
      <c r="D24" s="63"/>
      <c r="E24" s="63"/>
      <c r="F24" s="65">
        <f>AVERAGE(F10:F21)</f>
        <v>40.725833333333327</v>
      </c>
      <c r="G24" s="66">
        <f>AVERAGE(B27:M87)</f>
        <v>41.059816326530637</v>
      </c>
      <c r="H24" s="67"/>
      <c r="I24" s="68">
        <f>AVERAGE(I10:I21)</f>
        <v>0.38279535072966553</v>
      </c>
      <c r="J24" s="63"/>
      <c r="K24" s="63"/>
      <c r="L24" s="63"/>
      <c r="M24" s="63"/>
      <c r="N24" s="211"/>
    </row>
    <row r="25" spans="1:16" x14ac:dyDescent="0.25">
      <c r="B25" s="2"/>
      <c r="C25" s="2"/>
    </row>
    <row r="26" spans="1:16" ht="15.75" thickBot="1" x14ac:dyDescent="0.3">
      <c r="B26" s="2" t="str">
        <f>B10</f>
        <v>Шутка Виталий</v>
      </c>
      <c r="C26" s="2" t="str">
        <f>B11</f>
        <v>Фортуна Таня</v>
      </c>
      <c r="D26" s="2" t="str">
        <f>B12</f>
        <v>Шутка Виталий</v>
      </c>
      <c r="E26" s="2" t="str">
        <f>B13</f>
        <v>Шутка Виталий</v>
      </c>
      <c r="F26" s="2" t="str">
        <f>B14</f>
        <v>Фортуна Таня</v>
      </c>
      <c r="G26" s="2" t="str">
        <f>B15</f>
        <v>Шутка Виталий</v>
      </c>
      <c r="H26" s="2" t="str">
        <f>B16</f>
        <v>Шутка Виталий</v>
      </c>
      <c r="I26" s="2" t="str">
        <f>B17</f>
        <v>Фортуна Таня</v>
      </c>
      <c r="J26" s="2" t="str">
        <f>B18</f>
        <v>Шутка Виталий</v>
      </c>
      <c r="K26" s="2" t="str">
        <f>B19</f>
        <v>Фортуна Таня</v>
      </c>
      <c r="L26" s="2" t="str">
        <f>B20</f>
        <v>Фортуна Таня</v>
      </c>
      <c r="M26" s="2" t="str">
        <f>B21</f>
        <v>Шутка Виталий</v>
      </c>
    </row>
    <row r="27" spans="1:16" x14ac:dyDescent="0.25">
      <c r="A27" s="1">
        <v>1</v>
      </c>
      <c r="B27" s="69">
        <v>44.55</v>
      </c>
      <c r="C27" s="70">
        <v>41.05</v>
      </c>
      <c r="D27" s="70">
        <v>41.89</v>
      </c>
      <c r="E27" s="70">
        <v>41.72</v>
      </c>
      <c r="F27" s="70">
        <v>41.72</v>
      </c>
      <c r="G27" s="70">
        <v>41.72</v>
      </c>
      <c r="H27" s="70">
        <v>41.62</v>
      </c>
      <c r="I27" s="70">
        <v>41.61</v>
      </c>
      <c r="J27" s="70">
        <v>41.01</v>
      </c>
      <c r="K27" s="70">
        <v>41.45</v>
      </c>
      <c r="L27" s="70">
        <v>41.02</v>
      </c>
      <c r="M27" s="149">
        <v>42.92</v>
      </c>
    </row>
    <row r="28" spans="1:16" x14ac:dyDescent="0.25">
      <c r="A28" s="1">
        <v>2</v>
      </c>
      <c r="B28" s="71">
        <v>41.64</v>
      </c>
      <c r="C28" s="72">
        <v>41.12</v>
      </c>
      <c r="D28" s="72">
        <v>41.33</v>
      </c>
      <c r="E28" s="72">
        <v>41.35</v>
      </c>
      <c r="F28" s="72">
        <v>41.04</v>
      </c>
      <c r="G28" s="72">
        <v>41.13</v>
      </c>
      <c r="H28" s="72">
        <v>41.36</v>
      </c>
      <c r="I28" s="72">
        <v>41.17</v>
      </c>
      <c r="J28" s="72">
        <v>40.96</v>
      </c>
      <c r="K28" s="72">
        <v>41.29</v>
      </c>
      <c r="L28" s="72">
        <v>41.3</v>
      </c>
      <c r="M28" s="197">
        <v>41.19</v>
      </c>
      <c r="N28" s="212"/>
    </row>
    <row r="29" spans="1:16" x14ac:dyDescent="0.25">
      <c r="A29" s="1">
        <v>3</v>
      </c>
      <c r="B29" s="71">
        <v>41.29</v>
      </c>
      <c r="C29" s="72">
        <v>41.97</v>
      </c>
      <c r="D29" s="72">
        <v>41.48</v>
      </c>
      <c r="E29" s="72">
        <v>41.34</v>
      </c>
      <c r="F29" s="72">
        <v>41.5</v>
      </c>
      <c r="G29" s="72">
        <v>40.89</v>
      </c>
      <c r="H29" s="72">
        <v>41.29</v>
      </c>
      <c r="I29" s="72">
        <v>41.14</v>
      </c>
      <c r="J29" s="72">
        <v>40.94</v>
      </c>
      <c r="K29" s="72">
        <v>41.28</v>
      </c>
      <c r="L29" s="72">
        <v>41.03</v>
      </c>
      <c r="M29" s="197">
        <v>41.44</v>
      </c>
      <c r="N29" s="212"/>
    </row>
    <row r="30" spans="1:16" x14ac:dyDescent="0.25">
      <c r="A30" s="1">
        <v>4</v>
      </c>
      <c r="B30" s="71">
        <v>41.08</v>
      </c>
      <c r="C30" s="72">
        <v>41.07</v>
      </c>
      <c r="D30" s="72">
        <v>41.61</v>
      </c>
      <c r="E30" s="72">
        <v>41.23</v>
      </c>
      <c r="F30" s="72">
        <v>40.9</v>
      </c>
      <c r="G30" s="72">
        <v>40.71</v>
      </c>
      <c r="H30" s="72">
        <v>41.59</v>
      </c>
      <c r="I30" s="72">
        <v>40.98</v>
      </c>
      <c r="J30" s="72">
        <v>40.840000000000003</v>
      </c>
      <c r="K30" s="72">
        <v>41.21</v>
      </c>
      <c r="L30" s="72">
        <v>41.07</v>
      </c>
      <c r="M30" s="197">
        <v>41.36</v>
      </c>
      <c r="N30" s="212"/>
    </row>
    <row r="31" spans="1:16" x14ac:dyDescent="0.25">
      <c r="A31" s="1">
        <v>5</v>
      </c>
      <c r="B31" s="71">
        <v>41.75</v>
      </c>
      <c r="C31" s="72">
        <v>40.85</v>
      </c>
      <c r="D31" s="72">
        <v>41.12</v>
      </c>
      <c r="E31" s="72">
        <v>41.04</v>
      </c>
      <c r="F31" s="72">
        <v>40.840000000000003</v>
      </c>
      <c r="G31" s="72">
        <v>40.85</v>
      </c>
      <c r="H31" s="72">
        <v>41.27</v>
      </c>
      <c r="I31" s="72">
        <v>41.02</v>
      </c>
      <c r="J31" s="72">
        <v>40.700000000000003</v>
      </c>
      <c r="K31" s="72">
        <v>41.43</v>
      </c>
      <c r="L31" s="72">
        <v>40.83</v>
      </c>
      <c r="M31" s="198">
        <v>42.04</v>
      </c>
    </row>
    <row r="32" spans="1:16" x14ac:dyDescent="0.25">
      <c r="A32" s="1">
        <v>6</v>
      </c>
      <c r="B32" s="71">
        <v>41.57</v>
      </c>
      <c r="C32" s="72">
        <v>40.96</v>
      </c>
      <c r="D32" s="72">
        <v>41.04</v>
      </c>
      <c r="E32" s="72">
        <v>41.08</v>
      </c>
      <c r="F32" s="72">
        <v>40.89</v>
      </c>
      <c r="G32" s="72">
        <v>40.880000000000003</v>
      </c>
      <c r="H32" s="72">
        <v>41.46</v>
      </c>
      <c r="I32" s="72">
        <v>40.86</v>
      </c>
      <c r="J32" s="72">
        <v>41.03</v>
      </c>
      <c r="K32" s="72">
        <v>41.53</v>
      </c>
      <c r="L32" s="72">
        <v>40.950000000000003</v>
      </c>
      <c r="M32" s="198">
        <v>41.27</v>
      </c>
    </row>
    <row r="33" spans="1:13" x14ac:dyDescent="0.25">
      <c r="A33" s="1">
        <v>7</v>
      </c>
      <c r="B33" s="71">
        <v>41.55</v>
      </c>
      <c r="C33" s="72">
        <v>40.729999999999997</v>
      </c>
      <c r="D33" s="72">
        <v>41.16</v>
      </c>
      <c r="E33" s="72">
        <v>41.72</v>
      </c>
      <c r="F33" s="72">
        <v>40.65</v>
      </c>
      <c r="G33" s="72">
        <v>40.79</v>
      </c>
      <c r="H33" s="72">
        <v>41.28</v>
      </c>
      <c r="I33" s="72">
        <v>40.92</v>
      </c>
      <c r="J33" s="72">
        <v>40.770000000000003</v>
      </c>
      <c r="K33" s="72">
        <v>41.03</v>
      </c>
      <c r="L33" s="72">
        <v>40.770000000000003</v>
      </c>
      <c r="M33" s="198">
        <v>41.22</v>
      </c>
    </row>
    <row r="34" spans="1:13" x14ac:dyDescent="0.25">
      <c r="A34" s="1">
        <v>8</v>
      </c>
      <c r="B34" s="71">
        <v>41.06</v>
      </c>
      <c r="C34" s="72">
        <v>40.729999999999997</v>
      </c>
      <c r="D34" s="72">
        <v>41.42</v>
      </c>
      <c r="E34" s="72">
        <v>41.5</v>
      </c>
      <c r="F34" s="72">
        <v>40.97</v>
      </c>
      <c r="G34" s="72">
        <v>40.75</v>
      </c>
      <c r="H34" s="72">
        <v>41.15</v>
      </c>
      <c r="I34" s="72">
        <v>40.909999999999997</v>
      </c>
      <c r="J34" s="72">
        <v>40.630000000000003</v>
      </c>
      <c r="K34" s="72">
        <v>41.15</v>
      </c>
      <c r="L34" s="72">
        <v>41.07</v>
      </c>
      <c r="M34" s="198">
        <v>41.85</v>
      </c>
    </row>
    <row r="35" spans="1:13" x14ac:dyDescent="0.25">
      <c r="A35" s="1">
        <v>9</v>
      </c>
      <c r="B35" s="94">
        <v>42.37</v>
      </c>
      <c r="C35" s="72">
        <v>40.76</v>
      </c>
      <c r="D35" s="72">
        <v>40.92</v>
      </c>
      <c r="E35" s="72">
        <v>41.15</v>
      </c>
      <c r="F35" s="72">
        <v>40.92</v>
      </c>
      <c r="G35" s="72">
        <v>40.76</v>
      </c>
      <c r="H35" s="72">
        <v>41.21</v>
      </c>
      <c r="I35" s="72">
        <v>41.2</v>
      </c>
      <c r="J35" s="72">
        <v>41.16</v>
      </c>
      <c r="K35" s="72">
        <v>40.94</v>
      </c>
      <c r="L35" s="72">
        <v>40.81</v>
      </c>
      <c r="M35" s="198">
        <v>42.15</v>
      </c>
    </row>
    <row r="36" spans="1:13" x14ac:dyDescent="0.25">
      <c r="A36" s="1">
        <v>10</v>
      </c>
      <c r="B36" s="71">
        <v>41.27</v>
      </c>
      <c r="C36" s="72">
        <v>40.71</v>
      </c>
      <c r="D36" s="72">
        <v>41.2</v>
      </c>
      <c r="E36" s="72">
        <v>41.14</v>
      </c>
      <c r="F36" s="72">
        <v>41.77</v>
      </c>
      <c r="G36" s="72">
        <v>41.01</v>
      </c>
      <c r="H36" s="72">
        <v>41.04</v>
      </c>
      <c r="I36" s="72">
        <v>40.78</v>
      </c>
      <c r="J36" s="72">
        <v>40.72</v>
      </c>
      <c r="K36" s="72">
        <v>41.03</v>
      </c>
      <c r="L36" s="72">
        <v>40.82</v>
      </c>
      <c r="M36" s="198">
        <v>41.39</v>
      </c>
    </row>
    <row r="37" spans="1:13" x14ac:dyDescent="0.25">
      <c r="A37" s="1">
        <v>11</v>
      </c>
      <c r="B37" s="71">
        <v>40.93</v>
      </c>
      <c r="C37" s="72">
        <v>40.76</v>
      </c>
      <c r="D37" s="72">
        <v>41.26</v>
      </c>
      <c r="E37" s="72">
        <v>41.06</v>
      </c>
      <c r="F37" s="72">
        <v>40.82</v>
      </c>
      <c r="G37" s="72">
        <v>40.68</v>
      </c>
      <c r="H37" s="72">
        <v>41.09</v>
      </c>
      <c r="I37" s="72">
        <v>40.880000000000003</v>
      </c>
      <c r="J37" s="72">
        <v>41.15</v>
      </c>
      <c r="K37" s="72">
        <v>40.97</v>
      </c>
      <c r="L37" s="72">
        <v>40.96</v>
      </c>
      <c r="M37" s="198">
        <v>40.81</v>
      </c>
    </row>
    <row r="38" spans="1:13" x14ac:dyDescent="0.25">
      <c r="A38" s="1">
        <v>12</v>
      </c>
      <c r="B38" s="71">
        <v>40.880000000000003</v>
      </c>
      <c r="C38" s="72">
        <v>40.71</v>
      </c>
      <c r="D38" s="72">
        <v>41.15</v>
      </c>
      <c r="E38" s="72">
        <v>40.98</v>
      </c>
      <c r="F38" s="72">
        <v>41.06</v>
      </c>
      <c r="G38" s="72">
        <v>40.79</v>
      </c>
      <c r="H38" s="72">
        <v>41.31</v>
      </c>
      <c r="I38" s="72">
        <v>40.98</v>
      </c>
      <c r="J38" s="72">
        <v>40.75</v>
      </c>
      <c r="K38" s="72">
        <v>41.11</v>
      </c>
      <c r="L38" s="72">
        <v>40.94</v>
      </c>
      <c r="M38" s="198">
        <v>40.72</v>
      </c>
    </row>
    <row r="39" spans="1:13" x14ac:dyDescent="0.25">
      <c r="A39" s="1">
        <v>13</v>
      </c>
      <c r="B39" s="71">
        <v>40.93</v>
      </c>
      <c r="C39" s="72">
        <v>40.81</v>
      </c>
      <c r="D39" s="72">
        <v>41.07</v>
      </c>
      <c r="E39" s="72">
        <v>41.03</v>
      </c>
      <c r="F39" s="72">
        <v>40.770000000000003</v>
      </c>
      <c r="G39" s="72">
        <v>40.93</v>
      </c>
      <c r="H39" s="72">
        <v>41.23</v>
      </c>
      <c r="I39" s="72">
        <v>40.74</v>
      </c>
      <c r="J39" s="72">
        <v>40.770000000000003</v>
      </c>
      <c r="K39" s="72">
        <v>42.11</v>
      </c>
      <c r="L39" s="72">
        <v>40.700000000000003</v>
      </c>
      <c r="M39" s="198">
        <v>40.64</v>
      </c>
    </row>
    <row r="40" spans="1:13" x14ac:dyDescent="0.25">
      <c r="A40" s="1">
        <v>14</v>
      </c>
      <c r="B40" s="78">
        <v>40.72</v>
      </c>
      <c r="C40" s="72">
        <v>40.92</v>
      </c>
      <c r="D40" s="72">
        <v>41.17</v>
      </c>
      <c r="E40" s="72">
        <v>40.98</v>
      </c>
      <c r="F40" s="72">
        <v>40.89</v>
      </c>
      <c r="G40" s="72">
        <v>41</v>
      </c>
      <c r="H40" s="72">
        <v>41.4</v>
      </c>
      <c r="I40" s="72">
        <v>41.01</v>
      </c>
      <c r="J40" s="72">
        <v>40.76</v>
      </c>
      <c r="K40" s="72">
        <v>42.58</v>
      </c>
      <c r="L40" s="72">
        <v>40.86</v>
      </c>
      <c r="M40" s="198">
        <v>41.06</v>
      </c>
    </row>
    <row r="41" spans="1:13" x14ac:dyDescent="0.25">
      <c r="A41" s="1">
        <v>15</v>
      </c>
      <c r="B41" s="71">
        <v>40.729999999999997</v>
      </c>
      <c r="C41" s="72">
        <v>40.92</v>
      </c>
      <c r="D41" s="72">
        <v>41.22</v>
      </c>
      <c r="E41" s="72">
        <v>41.18</v>
      </c>
      <c r="F41" s="72">
        <v>40.72</v>
      </c>
      <c r="G41" s="72">
        <v>40.92</v>
      </c>
      <c r="H41" s="72">
        <v>41.05</v>
      </c>
      <c r="I41" s="72">
        <v>40.86</v>
      </c>
      <c r="J41" s="72">
        <v>40.81</v>
      </c>
      <c r="K41" s="72">
        <v>43.42</v>
      </c>
      <c r="L41" s="72">
        <v>40.79</v>
      </c>
      <c r="M41" s="198">
        <v>40.79</v>
      </c>
    </row>
    <row r="42" spans="1:13" x14ac:dyDescent="0.25">
      <c r="A42" s="1">
        <v>16</v>
      </c>
      <c r="B42" s="71">
        <v>40.840000000000003</v>
      </c>
      <c r="C42" s="72">
        <v>40.9</v>
      </c>
      <c r="D42" s="72">
        <v>41.17</v>
      </c>
      <c r="E42" s="72">
        <v>41.1</v>
      </c>
      <c r="F42" s="72">
        <v>40.86</v>
      </c>
      <c r="G42" s="72">
        <v>40.799999999999997</v>
      </c>
      <c r="H42" s="72">
        <v>41.14</v>
      </c>
      <c r="I42" s="72">
        <v>40.99</v>
      </c>
      <c r="J42" s="72">
        <v>40.729999999999997</v>
      </c>
      <c r="K42" s="72">
        <v>41.22</v>
      </c>
      <c r="L42" s="72">
        <v>41</v>
      </c>
      <c r="M42" s="198">
        <v>40.729999999999997</v>
      </c>
    </row>
    <row r="43" spans="1:13" x14ac:dyDescent="0.25">
      <c r="A43" s="1">
        <v>17</v>
      </c>
      <c r="B43" s="71">
        <v>40.82</v>
      </c>
      <c r="C43" s="103">
        <v>40.729999999999997</v>
      </c>
      <c r="D43" s="72">
        <v>41.09</v>
      </c>
      <c r="E43" s="72">
        <v>41.24</v>
      </c>
      <c r="F43" s="72">
        <v>40.840000000000003</v>
      </c>
      <c r="G43" s="72">
        <v>40.799999999999997</v>
      </c>
      <c r="H43" s="72">
        <v>41.24</v>
      </c>
      <c r="I43" s="72">
        <v>41.04</v>
      </c>
      <c r="J43" s="72">
        <v>40.67</v>
      </c>
      <c r="K43" s="72">
        <v>42.18</v>
      </c>
      <c r="L43" s="72">
        <v>41.11</v>
      </c>
      <c r="M43" s="198">
        <v>40.64</v>
      </c>
    </row>
    <row r="44" spans="1:13" x14ac:dyDescent="0.25">
      <c r="A44" s="1">
        <v>18</v>
      </c>
      <c r="B44" s="71">
        <v>40.94</v>
      </c>
      <c r="C44" s="72">
        <v>40.74</v>
      </c>
      <c r="D44" s="72">
        <v>41</v>
      </c>
      <c r="E44" s="72">
        <v>41.22</v>
      </c>
      <c r="F44" s="72">
        <v>40.67</v>
      </c>
      <c r="G44" s="72">
        <v>40.770000000000003</v>
      </c>
      <c r="H44" s="72">
        <v>41.18</v>
      </c>
      <c r="I44" s="72">
        <v>41.03</v>
      </c>
      <c r="J44" s="72">
        <v>40.880000000000003</v>
      </c>
      <c r="K44" s="72">
        <v>41.11</v>
      </c>
      <c r="L44" s="72">
        <v>40.89</v>
      </c>
      <c r="M44" s="198">
        <v>40.79</v>
      </c>
    </row>
    <row r="45" spans="1:13" x14ac:dyDescent="0.25">
      <c r="A45" s="1">
        <v>19</v>
      </c>
      <c r="B45" s="71">
        <v>40.880000000000003</v>
      </c>
      <c r="C45" s="72">
        <v>41.03</v>
      </c>
      <c r="D45" s="72">
        <v>41.25</v>
      </c>
      <c r="E45" s="72">
        <v>44.39</v>
      </c>
      <c r="F45" s="72">
        <v>40.78</v>
      </c>
      <c r="G45" s="72">
        <v>40.81</v>
      </c>
      <c r="H45" s="72">
        <v>41.22</v>
      </c>
      <c r="I45" s="72">
        <v>41.01</v>
      </c>
      <c r="J45" s="72">
        <v>40.96</v>
      </c>
      <c r="K45" s="72">
        <v>41.22</v>
      </c>
      <c r="L45" s="72">
        <v>40.81</v>
      </c>
      <c r="M45" s="198">
        <v>40.97</v>
      </c>
    </row>
    <row r="46" spans="1:13" x14ac:dyDescent="0.25">
      <c r="A46" s="1">
        <v>20</v>
      </c>
      <c r="B46" s="71">
        <v>40.72</v>
      </c>
      <c r="C46" s="72">
        <v>40.86</v>
      </c>
      <c r="D46" s="72">
        <v>41.21</v>
      </c>
      <c r="E46" s="72"/>
      <c r="F46" s="72">
        <v>40.67</v>
      </c>
      <c r="G46" s="72">
        <v>40.659999999999997</v>
      </c>
      <c r="H46" s="72">
        <v>40.909999999999997</v>
      </c>
      <c r="I46" s="72">
        <v>40.79</v>
      </c>
      <c r="J46" s="72">
        <v>41.08</v>
      </c>
      <c r="K46" s="72">
        <v>41.82</v>
      </c>
      <c r="L46" s="72">
        <v>40.72</v>
      </c>
      <c r="M46" s="198">
        <v>40.909999999999997</v>
      </c>
    </row>
    <row r="47" spans="1:13" x14ac:dyDescent="0.25">
      <c r="A47" s="1">
        <v>21</v>
      </c>
      <c r="B47" s="71">
        <v>40.799999999999997</v>
      </c>
      <c r="C47" s="72">
        <v>40.98</v>
      </c>
      <c r="D47" s="72">
        <v>41.12</v>
      </c>
      <c r="E47" s="72"/>
      <c r="F47" s="72">
        <v>40.799999999999997</v>
      </c>
      <c r="G47" s="72">
        <v>40.700000000000003</v>
      </c>
      <c r="H47" s="72">
        <v>41.22</v>
      </c>
      <c r="I47" s="72">
        <v>41</v>
      </c>
      <c r="J47" s="72">
        <v>40.81</v>
      </c>
      <c r="K47" s="72">
        <v>41.4</v>
      </c>
      <c r="L47" s="72">
        <v>40.98</v>
      </c>
      <c r="M47" s="198"/>
    </row>
    <row r="48" spans="1:13" x14ac:dyDescent="0.25">
      <c r="A48" s="1">
        <v>22</v>
      </c>
      <c r="B48" s="71">
        <v>42.07</v>
      </c>
      <c r="C48" s="72">
        <v>40.880000000000003</v>
      </c>
      <c r="D48" s="72">
        <v>41.6</v>
      </c>
      <c r="E48" s="72"/>
      <c r="F48" s="72">
        <v>40.659999999999997</v>
      </c>
      <c r="G48" s="72">
        <v>40.92</v>
      </c>
      <c r="H48" s="72">
        <v>40.96</v>
      </c>
      <c r="I48" s="72">
        <v>41.06</v>
      </c>
      <c r="J48" s="72">
        <v>40.950000000000003</v>
      </c>
      <c r="K48" s="72">
        <v>41.22</v>
      </c>
      <c r="L48" s="72">
        <v>41.02</v>
      </c>
      <c r="M48" s="198"/>
    </row>
    <row r="49" spans="1:13" x14ac:dyDescent="0.25">
      <c r="A49" s="1">
        <v>23</v>
      </c>
      <c r="B49" s="71">
        <v>41.09</v>
      </c>
      <c r="C49" s="72">
        <v>40.72</v>
      </c>
      <c r="D49" s="72">
        <v>41.32</v>
      </c>
      <c r="E49" s="72"/>
      <c r="F49" s="72">
        <v>40.590000000000003</v>
      </c>
      <c r="G49" s="72">
        <v>40.78</v>
      </c>
      <c r="H49" s="72">
        <v>41.05</v>
      </c>
      <c r="I49" s="72">
        <v>40.94</v>
      </c>
      <c r="J49" s="72">
        <v>40.86</v>
      </c>
      <c r="K49" s="72">
        <v>40.98</v>
      </c>
      <c r="L49" s="72">
        <v>40.94</v>
      </c>
      <c r="M49" s="198"/>
    </row>
    <row r="50" spans="1:13" x14ac:dyDescent="0.25">
      <c r="A50" s="1">
        <v>24</v>
      </c>
      <c r="B50" s="71">
        <v>41.16</v>
      </c>
      <c r="C50" s="72">
        <v>40.71</v>
      </c>
      <c r="D50" s="72">
        <v>41.29</v>
      </c>
      <c r="E50" s="72"/>
      <c r="F50" s="72">
        <v>40.75</v>
      </c>
      <c r="G50" s="72">
        <v>41.03</v>
      </c>
      <c r="H50" s="72">
        <v>41.28</v>
      </c>
      <c r="I50" s="72">
        <v>41.02</v>
      </c>
      <c r="J50" s="72">
        <v>40.83</v>
      </c>
      <c r="K50" s="72">
        <v>40.93</v>
      </c>
      <c r="L50" s="72">
        <v>41.03</v>
      </c>
      <c r="M50" s="198"/>
    </row>
    <row r="51" spans="1:13" x14ac:dyDescent="0.25">
      <c r="A51" s="1">
        <v>25</v>
      </c>
      <c r="B51" s="71">
        <v>41.19</v>
      </c>
      <c r="C51" s="72">
        <v>41</v>
      </c>
      <c r="D51" s="72">
        <v>40.950000000000003</v>
      </c>
      <c r="E51" s="72"/>
      <c r="F51" s="72">
        <v>41.17</v>
      </c>
      <c r="G51" s="72">
        <v>40.770000000000003</v>
      </c>
      <c r="H51" s="72">
        <v>41.06</v>
      </c>
      <c r="I51" s="72">
        <v>40.799999999999997</v>
      </c>
      <c r="J51" s="72">
        <v>40.93</v>
      </c>
      <c r="K51" s="72">
        <v>41.06</v>
      </c>
      <c r="L51" s="72">
        <v>41.32</v>
      </c>
      <c r="M51" s="198"/>
    </row>
    <row r="52" spans="1:13" x14ac:dyDescent="0.25">
      <c r="A52" s="1">
        <v>26</v>
      </c>
      <c r="B52" s="71">
        <v>44.18</v>
      </c>
      <c r="C52" s="72">
        <v>41.02</v>
      </c>
      <c r="D52" s="72">
        <v>41.18</v>
      </c>
      <c r="E52" s="72"/>
      <c r="F52" s="72">
        <v>40.880000000000003</v>
      </c>
      <c r="G52" s="72">
        <v>41.02</v>
      </c>
      <c r="H52" s="72">
        <v>41.07</v>
      </c>
      <c r="I52" s="72">
        <v>40.82</v>
      </c>
      <c r="J52" s="72">
        <v>41</v>
      </c>
      <c r="K52" s="72">
        <v>41.37</v>
      </c>
      <c r="L52" s="72">
        <v>41.12</v>
      </c>
      <c r="M52" s="198"/>
    </row>
    <row r="53" spans="1:13" x14ac:dyDescent="0.25">
      <c r="A53" s="1">
        <v>27</v>
      </c>
      <c r="B53" s="71">
        <v>41.32</v>
      </c>
      <c r="C53" s="72">
        <v>40.9</v>
      </c>
      <c r="D53" s="72">
        <v>41.06</v>
      </c>
      <c r="E53" s="72"/>
      <c r="F53" s="72">
        <v>40.770000000000003</v>
      </c>
      <c r="G53" s="72">
        <v>41.04</v>
      </c>
      <c r="H53" s="72">
        <v>41.09</v>
      </c>
      <c r="I53" s="72">
        <v>40.83</v>
      </c>
      <c r="J53" s="72">
        <v>40.85</v>
      </c>
      <c r="K53" s="72"/>
      <c r="L53" s="72">
        <v>40.99</v>
      </c>
      <c r="M53" s="198"/>
    </row>
    <row r="54" spans="1:13" x14ac:dyDescent="0.25">
      <c r="A54" s="1">
        <v>28</v>
      </c>
      <c r="B54" s="71">
        <v>41.05</v>
      </c>
      <c r="C54" s="72">
        <v>40.93</v>
      </c>
      <c r="D54" s="72">
        <v>41.16</v>
      </c>
      <c r="E54" s="72"/>
      <c r="F54" s="72">
        <v>40.729999999999997</v>
      </c>
      <c r="G54" s="72">
        <v>41.03</v>
      </c>
      <c r="H54" s="72">
        <v>41.15</v>
      </c>
      <c r="I54" s="72">
        <v>40.799999999999997</v>
      </c>
      <c r="J54" s="72">
        <v>40.85</v>
      </c>
      <c r="K54" s="72"/>
      <c r="L54" s="72">
        <v>41.34</v>
      </c>
      <c r="M54" s="198"/>
    </row>
    <row r="55" spans="1:13" x14ac:dyDescent="0.25">
      <c r="A55" s="1">
        <v>29</v>
      </c>
      <c r="B55" s="71">
        <v>40.82</v>
      </c>
      <c r="C55" s="72">
        <v>40.97</v>
      </c>
      <c r="D55" s="72">
        <v>41.1</v>
      </c>
      <c r="E55" s="72"/>
      <c r="F55" s="72">
        <v>40.700000000000003</v>
      </c>
      <c r="G55" s="72">
        <v>40.98</v>
      </c>
      <c r="H55" s="72">
        <v>41.23</v>
      </c>
      <c r="I55" s="72">
        <v>40.770000000000003</v>
      </c>
      <c r="J55" s="72">
        <v>40.71</v>
      </c>
      <c r="K55" s="72"/>
      <c r="L55" s="72">
        <v>41.12</v>
      </c>
      <c r="M55" s="198"/>
    </row>
    <row r="56" spans="1:13" x14ac:dyDescent="0.25">
      <c r="A56" s="1">
        <v>30</v>
      </c>
      <c r="B56" s="71">
        <v>40.81</v>
      </c>
      <c r="C56" s="72">
        <v>40.6</v>
      </c>
      <c r="D56" s="72">
        <v>41.23</v>
      </c>
      <c r="E56" s="72"/>
      <c r="F56" s="72">
        <v>40.840000000000003</v>
      </c>
      <c r="G56" s="72">
        <v>41.23</v>
      </c>
      <c r="H56" s="72">
        <v>41.18</v>
      </c>
      <c r="I56" s="72">
        <v>40.659999999999997</v>
      </c>
      <c r="J56" s="72">
        <v>40.729999999999997</v>
      </c>
      <c r="K56" s="72"/>
      <c r="L56" s="72">
        <v>41.18</v>
      </c>
      <c r="M56" s="198"/>
    </row>
    <row r="57" spans="1:13" x14ac:dyDescent="0.25">
      <c r="A57" s="1">
        <v>31</v>
      </c>
      <c r="B57" s="71">
        <v>41.23</v>
      </c>
      <c r="C57" s="72">
        <v>40.700000000000003</v>
      </c>
      <c r="D57" s="72">
        <v>41.04</v>
      </c>
      <c r="E57" s="72"/>
      <c r="F57" s="72">
        <v>40.770000000000003</v>
      </c>
      <c r="G57" s="72">
        <v>41.28</v>
      </c>
      <c r="H57" s="72">
        <v>41.2</v>
      </c>
      <c r="I57" s="72">
        <v>40.909999999999997</v>
      </c>
      <c r="J57" s="72">
        <v>40.75</v>
      </c>
      <c r="K57" s="72"/>
      <c r="L57" s="72">
        <v>41.35</v>
      </c>
      <c r="M57" s="198"/>
    </row>
    <row r="58" spans="1:13" x14ac:dyDescent="0.25">
      <c r="A58" s="1">
        <v>32</v>
      </c>
      <c r="B58" s="71">
        <v>40.880000000000003</v>
      </c>
      <c r="C58" s="72">
        <v>40.700000000000003</v>
      </c>
      <c r="D58" s="72">
        <v>41.09</v>
      </c>
      <c r="E58" s="72"/>
      <c r="F58" s="72">
        <v>40.69</v>
      </c>
      <c r="G58" s="72">
        <v>40.98</v>
      </c>
      <c r="H58" s="72">
        <v>41.12</v>
      </c>
      <c r="I58" s="72">
        <v>40.96</v>
      </c>
      <c r="J58" s="72">
        <v>40.72</v>
      </c>
      <c r="K58" s="72"/>
      <c r="L58" s="72">
        <v>41.19</v>
      </c>
      <c r="M58" s="198"/>
    </row>
    <row r="59" spans="1:13" x14ac:dyDescent="0.25">
      <c r="A59" s="1">
        <v>33</v>
      </c>
      <c r="B59" s="71">
        <v>40.869999999999997</v>
      </c>
      <c r="C59" s="72">
        <v>40.630000000000003</v>
      </c>
      <c r="D59" s="72">
        <v>41</v>
      </c>
      <c r="E59" s="72"/>
      <c r="F59" s="72">
        <v>41.81</v>
      </c>
      <c r="G59" s="72">
        <v>41.26</v>
      </c>
      <c r="H59" s="72">
        <v>41.28</v>
      </c>
      <c r="I59" s="72">
        <v>40.869999999999997</v>
      </c>
      <c r="J59" s="72">
        <v>40.880000000000003</v>
      </c>
      <c r="K59" s="72"/>
      <c r="L59" s="72">
        <v>41.32</v>
      </c>
      <c r="M59" s="198"/>
    </row>
    <row r="60" spans="1:13" x14ac:dyDescent="0.25">
      <c r="A60" s="1">
        <v>34</v>
      </c>
      <c r="B60" s="71">
        <v>40.770000000000003</v>
      </c>
      <c r="C60" s="72">
        <v>40.729999999999997</v>
      </c>
      <c r="D60" s="72">
        <v>41.14</v>
      </c>
      <c r="E60" s="72"/>
      <c r="F60" s="72">
        <v>40.86</v>
      </c>
      <c r="G60" s="72">
        <v>41.36</v>
      </c>
      <c r="H60" s="72">
        <v>41.21</v>
      </c>
      <c r="I60" s="72">
        <v>40.85</v>
      </c>
      <c r="J60" s="72">
        <v>40.729999999999997</v>
      </c>
      <c r="K60" s="72"/>
      <c r="L60" s="72">
        <v>41.47</v>
      </c>
      <c r="M60" s="198"/>
    </row>
    <row r="61" spans="1:13" x14ac:dyDescent="0.25">
      <c r="A61" s="1">
        <v>35</v>
      </c>
      <c r="B61" s="71">
        <v>40.96</v>
      </c>
      <c r="C61" s="72">
        <v>40.71</v>
      </c>
      <c r="D61" s="72">
        <v>41.02</v>
      </c>
      <c r="E61" s="72"/>
      <c r="F61" s="72">
        <v>40.700000000000003</v>
      </c>
      <c r="G61" s="72">
        <v>41.19</v>
      </c>
      <c r="H61" s="72">
        <v>41.03</v>
      </c>
      <c r="I61" s="72">
        <v>40.729999999999997</v>
      </c>
      <c r="J61" s="72">
        <v>40.79</v>
      </c>
      <c r="K61" s="72"/>
      <c r="L61" s="72">
        <v>41.6</v>
      </c>
      <c r="M61" s="198"/>
    </row>
    <row r="62" spans="1:13" x14ac:dyDescent="0.25">
      <c r="A62" s="1">
        <v>36</v>
      </c>
      <c r="B62" s="71">
        <v>40.67</v>
      </c>
      <c r="C62" s="72">
        <v>40.85</v>
      </c>
      <c r="D62" s="72">
        <v>41.08</v>
      </c>
      <c r="E62" s="72"/>
      <c r="F62" s="72">
        <v>41.68</v>
      </c>
      <c r="G62" s="72">
        <v>41.54</v>
      </c>
      <c r="H62" s="72">
        <v>41.12</v>
      </c>
      <c r="I62" s="72">
        <v>40.880000000000003</v>
      </c>
      <c r="J62" s="72">
        <v>40.700000000000003</v>
      </c>
      <c r="K62" s="72"/>
      <c r="L62" s="72">
        <v>41.87</v>
      </c>
      <c r="M62" s="198"/>
    </row>
    <row r="63" spans="1:13" x14ac:dyDescent="0.25">
      <c r="A63" s="1">
        <v>37</v>
      </c>
      <c r="B63" s="71">
        <v>40.89</v>
      </c>
      <c r="C63" s="72">
        <v>40.78</v>
      </c>
      <c r="D63" s="72">
        <v>41.37</v>
      </c>
      <c r="E63" s="72"/>
      <c r="F63" s="72">
        <v>40.79</v>
      </c>
      <c r="G63" s="72"/>
      <c r="H63" s="72">
        <v>41.21</v>
      </c>
      <c r="I63" s="72">
        <v>41</v>
      </c>
      <c r="J63" s="72">
        <v>40.74</v>
      </c>
      <c r="K63" s="72"/>
      <c r="L63" s="72"/>
      <c r="M63" s="198"/>
    </row>
    <row r="64" spans="1:13" x14ac:dyDescent="0.25">
      <c r="A64" s="1">
        <v>38</v>
      </c>
      <c r="B64" s="71">
        <v>40.78</v>
      </c>
      <c r="C64" s="72">
        <v>40.869999999999997</v>
      </c>
      <c r="D64" s="72">
        <v>41.15</v>
      </c>
      <c r="E64" s="72"/>
      <c r="F64" s="72">
        <v>40.75</v>
      </c>
      <c r="G64" s="72"/>
      <c r="H64" s="72">
        <v>42</v>
      </c>
      <c r="I64" s="72">
        <v>40.770000000000003</v>
      </c>
      <c r="J64" s="72">
        <v>40.770000000000003</v>
      </c>
      <c r="K64" s="72"/>
      <c r="L64" s="72"/>
      <c r="M64" s="198"/>
    </row>
    <row r="65" spans="1:13" x14ac:dyDescent="0.25">
      <c r="A65" s="1">
        <v>39</v>
      </c>
      <c r="B65" s="71">
        <v>40.68</v>
      </c>
      <c r="C65" s="72">
        <v>40.869999999999997</v>
      </c>
      <c r="D65" s="72">
        <v>41.57</v>
      </c>
      <c r="E65" s="72"/>
      <c r="F65" s="72">
        <v>40.770000000000003</v>
      </c>
      <c r="G65" s="72"/>
      <c r="H65" s="72">
        <v>42.03</v>
      </c>
      <c r="I65" s="72">
        <v>40.770000000000003</v>
      </c>
      <c r="J65" s="72">
        <v>40.78</v>
      </c>
      <c r="K65" s="72"/>
      <c r="L65" s="72"/>
      <c r="M65" s="198"/>
    </row>
    <row r="66" spans="1:13" x14ac:dyDescent="0.25">
      <c r="A66" s="1">
        <v>40</v>
      </c>
      <c r="B66" s="71">
        <v>40.880000000000003</v>
      </c>
      <c r="C66" s="72">
        <v>40.68</v>
      </c>
      <c r="D66" s="72">
        <v>40.83</v>
      </c>
      <c r="E66" s="72"/>
      <c r="F66" s="72">
        <v>41.7</v>
      </c>
      <c r="G66" s="72"/>
      <c r="H66" s="72">
        <v>41.71</v>
      </c>
      <c r="I66" s="72">
        <v>40.700000000000003</v>
      </c>
      <c r="J66" s="72">
        <v>40.75</v>
      </c>
      <c r="K66" s="72"/>
      <c r="L66" s="72"/>
      <c r="M66" s="198"/>
    </row>
    <row r="67" spans="1:13" x14ac:dyDescent="0.25">
      <c r="A67" s="1">
        <v>41</v>
      </c>
      <c r="B67" s="71">
        <v>40.96</v>
      </c>
      <c r="C67" s="72">
        <v>40.67</v>
      </c>
      <c r="D67" s="72">
        <v>40.93</v>
      </c>
      <c r="E67" s="72"/>
      <c r="F67" s="72">
        <v>41.19</v>
      </c>
      <c r="G67" s="72"/>
      <c r="H67" s="72">
        <v>41.65</v>
      </c>
      <c r="I67" s="72">
        <v>41</v>
      </c>
      <c r="J67" s="72">
        <v>40.74</v>
      </c>
      <c r="K67" s="72"/>
      <c r="L67" s="72"/>
      <c r="M67" s="198"/>
    </row>
    <row r="68" spans="1:13" x14ac:dyDescent="0.25">
      <c r="A68" s="1">
        <v>42</v>
      </c>
      <c r="B68" s="71">
        <v>40.94</v>
      </c>
      <c r="C68" s="72">
        <v>40.54</v>
      </c>
      <c r="D68" s="72">
        <v>40.9</v>
      </c>
      <c r="E68" s="72"/>
      <c r="F68" s="72">
        <v>40.94</v>
      </c>
      <c r="G68" s="72"/>
      <c r="H68" s="72">
        <v>41.91</v>
      </c>
      <c r="I68" s="72">
        <v>40.9</v>
      </c>
      <c r="J68" s="72">
        <v>40.74</v>
      </c>
      <c r="K68" s="72"/>
      <c r="L68" s="72"/>
      <c r="M68" s="198"/>
    </row>
    <row r="69" spans="1:13" x14ac:dyDescent="0.25">
      <c r="A69" s="1">
        <v>43</v>
      </c>
      <c r="B69" s="71">
        <v>41.15</v>
      </c>
      <c r="C69" s="72">
        <v>40.53</v>
      </c>
      <c r="D69" s="72">
        <v>40.93</v>
      </c>
      <c r="E69" s="72"/>
      <c r="F69" s="72">
        <v>40.86</v>
      </c>
      <c r="G69" s="72"/>
      <c r="H69" s="72">
        <v>41.39</v>
      </c>
      <c r="I69" s="72">
        <v>40.93</v>
      </c>
      <c r="J69" s="72">
        <v>40.74</v>
      </c>
      <c r="K69" s="72"/>
      <c r="L69" s="72"/>
      <c r="M69" s="198"/>
    </row>
    <row r="70" spans="1:13" x14ac:dyDescent="0.25">
      <c r="A70" s="1">
        <v>44</v>
      </c>
      <c r="B70" s="71"/>
      <c r="C70" s="72">
        <v>40.6</v>
      </c>
      <c r="D70" s="72">
        <v>41.15</v>
      </c>
      <c r="E70" s="72"/>
      <c r="F70" s="72">
        <v>40.76</v>
      </c>
      <c r="G70" s="72"/>
      <c r="H70" s="72">
        <v>41.96</v>
      </c>
      <c r="I70" s="72">
        <v>40.770000000000003</v>
      </c>
      <c r="J70" s="72">
        <v>40.729999999999997</v>
      </c>
      <c r="K70" s="72"/>
      <c r="L70" s="72"/>
      <c r="M70" s="198"/>
    </row>
    <row r="71" spans="1:13" x14ac:dyDescent="0.25">
      <c r="A71" s="1">
        <v>45</v>
      </c>
      <c r="B71" s="71"/>
      <c r="C71" s="72">
        <v>40.76</v>
      </c>
      <c r="D71" s="72">
        <v>41.19</v>
      </c>
      <c r="E71" s="72"/>
      <c r="F71" s="72">
        <v>40.869999999999997</v>
      </c>
      <c r="G71" s="72"/>
      <c r="H71" s="72">
        <v>41.44</v>
      </c>
      <c r="I71" s="72">
        <v>41.28</v>
      </c>
      <c r="J71" s="72">
        <v>40.74</v>
      </c>
      <c r="K71" s="72"/>
      <c r="L71" s="72"/>
      <c r="M71" s="198"/>
    </row>
    <row r="72" spans="1:13" x14ac:dyDescent="0.25">
      <c r="A72" s="1">
        <v>46</v>
      </c>
      <c r="B72" s="71"/>
      <c r="C72" s="72">
        <v>40.81</v>
      </c>
      <c r="D72" s="72">
        <v>41.43</v>
      </c>
      <c r="E72" s="72"/>
      <c r="F72" s="72">
        <v>40.89</v>
      </c>
      <c r="G72" s="72"/>
      <c r="H72" s="72"/>
      <c r="I72" s="72">
        <v>40.79</v>
      </c>
      <c r="J72" s="72">
        <v>40.75</v>
      </c>
      <c r="K72" s="72"/>
      <c r="L72" s="72"/>
      <c r="M72" s="198"/>
    </row>
    <row r="73" spans="1:13" x14ac:dyDescent="0.25">
      <c r="A73" s="1">
        <v>47</v>
      </c>
      <c r="B73" s="71"/>
      <c r="C73" s="72">
        <v>40.65</v>
      </c>
      <c r="D73" s="72">
        <v>41.22</v>
      </c>
      <c r="E73" s="72"/>
      <c r="F73" s="72">
        <v>40.81</v>
      </c>
      <c r="G73" s="72"/>
      <c r="H73" s="72"/>
      <c r="I73" s="72">
        <v>41</v>
      </c>
      <c r="J73" s="72">
        <v>40.68</v>
      </c>
      <c r="K73" s="72"/>
      <c r="L73" s="72"/>
      <c r="M73" s="198"/>
    </row>
    <row r="74" spans="1:13" x14ac:dyDescent="0.25">
      <c r="A74" s="1">
        <v>48</v>
      </c>
      <c r="B74" s="71"/>
      <c r="C74" s="72">
        <v>40.64</v>
      </c>
      <c r="D74" s="72"/>
      <c r="E74" s="72"/>
      <c r="F74" s="72">
        <v>40.81</v>
      </c>
      <c r="G74" s="72"/>
      <c r="H74" s="72"/>
      <c r="I74" s="72">
        <v>40.99</v>
      </c>
      <c r="J74" s="72">
        <v>40.74</v>
      </c>
      <c r="K74" s="72"/>
      <c r="L74" s="72"/>
      <c r="M74" s="198"/>
    </row>
    <row r="75" spans="1:13" x14ac:dyDescent="0.25">
      <c r="A75" s="1">
        <v>49</v>
      </c>
      <c r="B75" s="71"/>
      <c r="C75" s="72">
        <v>40.74</v>
      </c>
      <c r="D75" s="72"/>
      <c r="E75" s="72"/>
      <c r="F75" s="72">
        <v>40.93</v>
      </c>
      <c r="G75" s="72"/>
      <c r="H75" s="72"/>
      <c r="I75" s="72">
        <v>40.68</v>
      </c>
      <c r="J75" s="72">
        <v>40.950000000000003</v>
      </c>
      <c r="K75" s="72"/>
      <c r="L75" s="72"/>
      <c r="M75" s="198"/>
    </row>
    <row r="76" spans="1:13" x14ac:dyDescent="0.25">
      <c r="A76" s="1">
        <v>50</v>
      </c>
      <c r="B76" s="71"/>
      <c r="C76" s="72">
        <v>40.880000000000003</v>
      </c>
      <c r="D76" s="72"/>
      <c r="E76" s="72"/>
      <c r="F76" s="72">
        <v>40.76</v>
      </c>
      <c r="G76" s="72"/>
      <c r="H76" s="72"/>
      <c r="I76" s="72">
        <v>40.86</v>
      </c>
      <c r="J76" s="72"/>
      <c r="K76" s="72"/>
      <c r="L76" s="72"/>
      <c r="M76" s="198"/>
    </row>
    <row r="77" spans="1:13" x14ac:dyDescent="0.25">
      <c r="A77" s="1">
        <v>51</v>
      </c>
      <c r="B77" s="71"/>
      <c r="C77" s="72">
        <v>40.700000000000003</v>
      </c>
      <c r="D77" s="72"/>
      <c r="E77" s="72"/>
      <c r="F77" s="72">
        <v>41.1</v>
      </c>
      <c r="G77" s="72"/>
      <c r="H77" s="72"/>
      <c r="I77" s="72">
        <v>40.75</v>
      </c>
      <c r="J77" s="72"/>
      <c r="K77" s="72"/>
      <c r="L77" s="72"/>
      <c r="M77" s="198"/>
    </row>
    <row r="78" spans="1:13" x14ac:dyDescent="0.25">
      <c r="A78" s="1">
        <v>52</v>
      </c>
      <c r="B78" s="71"/>
      <c r="C78" s="72">
        <v>40.78</v>
      </c>
      <c r="D78" s="72"/>
      <c r="E78" s="72"/>
      <c r="F78" s="72">
        <v>40.729999999999997</v>
      </c>
      <c r="G78" s="72"/>
      <c r="H78" s="72"/>
      <c r="I78" s="72">
        <v>40.74</v>
      </c>
      <c r="J78" s="72"/>
      <c r="K78" s="72"/>
      <c r="L78" s="72"/>
      <c r="M78" s="198"/>
    </row>
    <row r="79" spans="1:13" x14ac:dyDescent="0.25">
      <c r="A79" s="1">
        <v>53</v>
      </c>
      <c r="B79" s="71"/>
      <c r="C79" s="72">
        <v>40.51</v>
      </c>
      <c r="D79" s="72"/>
      <c r="E79" s="72"/>
      <c r="F79" s="72">
        <v>40.85</v>
      </c>
      <c r="G79" s="72"/>
      <c r="H79" s="72"/>
      <c r="I79" s="72">
        <v>41.17</v>
      </c>
      <c r="J79" s="72"/>
      <c r="K79" s="72"/>
      <c r="L79" s="72"/>
      <c r="M79" s="198"/>
    </row>
    <row r="80" spans="1:13" x14ac:dyDescent="0.25">
      <c r="A80" s="1">
        <v>54</v>
      </c>
      <c r="B80" s="71"/>
      <c r="C80" s="72">
        <v>40.76</v>
      </c>
      <c r="D80" s="72"/>
      <c r="E80" s="72"/>
      <c r="F80" s="72">
        <v>40.92</v>
      </c>
      <c r="G80" s="72"/>
      <c r="H80" s="72"/>
      <c r="I80" s="72"/>
      <c r="J80" s="72"/>
      <c r="K80" s="72"/>
      <c r="L80" s="72"/>
      <c r="M80" s="198"/>
    </row>
    <row r="81" spans="1:13" x14ac:dyDescent="0.25">
      <c r="A81" s="1">
        <v>55</v>
      </c>
      <c r="B81" s="71"/>
      <c r="C81" s="72">
        <v>40.78</v>
      </c>
      <c r="D81" s="72"/>
      <c r="E81" s="72"/>
      <c r="F81" s="72">
        <v>40.9</v>
      </c>
      <c r="G81" s="72"/>
      <c r="H81" s="72"/>
      <c r="I81" s="72"/>
      <c r="J81" s="72"/>
      <c r="K81" s="72"/>
      <c r="L81" s="72"/>
      <c r="M81" s="198"/>
    </row>
    <row r="82" spans="1:13" x14ac:dyDescent="0.25">
      <c r="A82" s="1">
        <v>56</v>
      </c>
      <c r="B82" s="71"/>
      <c r="C82" s="72">
        <v>40.630000000000003</v>
      </c>
      <c r="D82" s="72"/>
      <c r="E82" s="72"/>
      <c r="F82" s="72">
        <v>40.729999999999997</v>
      </c>
      <c r="G82" s="72"/>
      <c r="H82" s="72"/>
      <c r="I82" s="72"/>
      <c r="J82" s="72"/>
      <c r="K82" s="72"/>
      <c r="L82" s="72"/>
      <c r="M82" s="198"/>
    </row>
    <row r="83" spans="1:13" x14ac:dyDescent="0.25">
      <c r="A83" s="1">
        <v>57</v>
      </c>
      <c r="B83" s="71"/>
      <c r="C83" s="72">
        <v>40.69</v>
      </c>
      <c r="D83" s="72"/>
      <c r="E83" s="72"/>
      <c r="F83" s="72">
        <v>41.45</v>
      </c>
      <c r="G83" s="72"/>
      <c r="H83" s="72"/>
      <c r="I83" s="72"/>
      <c r="J83" s="72"/>
      <c r="K83" s="72"/>
      <c r="L83" s="72"/>
      <c r="M83" s="198"/>
    </row>
    <row r="84" spans="1:13" x14ac:dyDescent="0.25">
      <c r="A84" s="1">
        <v>58</v>
      </c>
      <c r="B84" s="71"/>
      <c r="C84" s="72">
        <v>41.08</v>
      </c>
      <c r="D84" s="72"/>
      <c r="E84" s="72"/>
      <c r="F84" s="72"/>
      <c r="G84" s="72"/>
      <c r="H84" s="72"/>
      <c r="I84" s="72"/>
      <c r="J84" s="72"/>
      <c r="K84" s="72"/>
      <c r="L84" s="72"/>
      <c r="M84" s="198"/>
    </row>
    <row r="85" spans="1:13" x14ac:dyDescent="0.25">
      <c r="A85" s="1">
        <v>59</v>
      </c>
      <c r="B85" s="71"/>
      <c r="C85" s="72">
        <v>41.13</v>
      </c>
      <c r="D85" s="72"/>
      <c r="E85" s="72"/>
      <c r="F85" s="72"/>
      <c r="G85" s="72"/>
      <c r="H85" s="72"/>
      <c r="I85" s="72"/>
      <c r="J85" s="72"/>
      <c r="K85" s="72"/>
      <c r="L85" s="72"/>
      <c r="M85" s="198"/>
    </row>
    <row r="86" spans="1:13" x14ac:dyDescent="0.25">
      <c r="A86" s="1">
        <v>60</v>
      </c>
      <c r="B86" s="71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198"/>
    </row>
    <row r="87" spans="1:13" ht="15.75" thickBot="1" x14ac:dyDescent="0.3">
      <c r="A87" s="1">
        <v>61</v>
      </c>
      <c r="B87" s="150"/>
      <c r="C87" s="151"/>
      <c r="D87" s="151"/>
      <c r="E87" s="151"/>
      <c r="F87" s="151"/>
      <c r="G87" s="151"/>
      <c r="H87" s="151"/>
      <c r="I87" s="151"/>
      <c r="J87" s="151"/>
      <c r="K87" s="151"/>
      <c r="L87" s="151"/>
      <c r="M87" s="199"/>
    </row>
    <row r="88" spans="1:13" x14ac:dyDescent="0.25">
      <c r="E88" s="175"/>
    </row>
    <row r="91" spans="1:13" x14ac:dyDescent="0.25">
      <c r="E91" s="17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91"/>
  <sheetViews>
    <sheetView zoomScale="60" zoomScaleNormal="60" zoomScalePageLayoutView="60" workbookViewId="0">
      <selection activeCell="F21" sqref="F21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2" customWidth="1"/>
    <col min="14" max="14" width="13.28515625" style="2" customWidth="1"/>
    <col min="15" max="16384" width="8.85546875" style="1"/>
  </cols>
  <sheetData>
    <row r="4" spans="1:16" ht="18.75" x14ac:dyDescent="0.3">
      <c r="A4" s="293" t="s">
        <v>71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</row>
    <row r="5" spans="1:16" ht="7.5" customHeight="1" x14ac:dyDescent="0.25"/>
    <row r="6" spans="1:16" ht="17.25" x14ac:dyDescent="0.3">
      <c r="A6" s="243" t="s">
        <v>103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</row>
    <row r="7" spans="1:16" ht="7.5" customHeight="1" x14ac:dyDescent="0.25"/>
    <row r="8" spans="1:16" s="2" customFormat="1" ht="20.25" customHeight="1" x14ac:dyDescent="0.25">
      <c r="A8" s="294" t="s">
        <v>22</v>
      </c>
      <c r="B8" s="295" t="s">
        <v>13</v>
      </c>
      <c r="C8" s="295" t="s">
        <v>18</v>
      </c>
      <c r="D8" s="295" t="s">
        <v>23</v>
      </c>
      <c r="E8" s="296" t="s">
        <v>24</v>
      </c>
      <c r="F8" s="295" t="s">
        <v>25</v>
      </c>
      <c r="G8" s="295"/>
      <c r="H8" s="295"/>
      <c r="I8" s="295"/>
      <c r="J8" s="294" t="s">
        <v>26</v>
      </c>
      <c r="K8" s="294" t="s">
        <v>27</v>
      </c>
      <c r="L8" s="294"/>
      <c r="M8" s="185"/>
      <c r="N8" s="185"/>
    </row>
    <row r="9" spans="1:16" s="2" customFormat="1" ht="27.75" customHeight="1" x14ac:dyDescent="0.25">
      <c r="A9" s="294"/>
      <c r="B9" s="295"/>
      <c r="C9" s="295"/>
      <c r="D9" s="295"/>
      <c r="E9" s="296"/>
      <c r="F9" s="49" t="s">
        <v>28</v>
      </c>
      <c r="G9" s="49" t="s">
        <v>29</v>
      </c>
      <c r="H9" s="49" t="s">
        <v>30</v>
      </c>
      <c r="I9" s="49" t="s">
        <v>31</v>
      </c>
      <c r="J9" s="294"/>
      <c r="K9" s="190" t="s">
        <v>32</v>
      </c>
      <c r="L9" s="190" t="s">
        <v>33</v>
      </c>
      <c r="M9" s="50" t="s">
        <v>34</v>
      </c>
      <c r="N9" s="50" t="s">
        <v>35</v>
      </c>
    </row>
    <row r="10" spans="1:16" s="3" customFormat="1" ht="30" customHeight="1" x14ac:dyDescent="0.25">
      <c r="A10" s="51">
        <v>1</v>
      </c>
      <c r="B10" s="52" t="s">
        <v>108</v>
      </c>
      <c r="C10" s="53">
        <v>4</v>
      </c>
      <c r="D10" s="53">
        <v>21</v>
      </c>
      <c r="E10" s="186">
        <f>D10</f>
        <v>21</v>
      </c>
      <c r="F10" s="97">
        <f>MIN(B27:B88)</f>
        <v>41.32</v>
      </c>
      <c r="G10" s="86">
        <f>AVERAGE(B27:B88)</f>
        <v>42.042857142857144</v>
      </c>
      <c r="H10" s="54">
        <v>1</v>
      </c>
      <c r="I10" s="86">
        <f>G10-F10</f>
        <v>0.7228571428571442</v>
      </c>
      <c r="J10" s="98">
        <v>1.0289351851851852E-2</v>
      </c>
      <c r="K10" s="202">
        <f>J10</f>
        <v>1.0289351851851852E-2</v>
      </c>
      <c r="L10" s="55">
        <f>K10</f>
        <v>1.0289351851851852E-2</v>
      </c>
      <c r="M10" s="195" t="s">
        <v>113</v>
      </c>
      <c r="N10" s="195" t="s">
        <v>209</v>
      </c>
      <c r="O10" s="203" t="s">
        <v>210</v>
      </c>
      <c r="P10" s="57"/>
    </row>
    <row r="11" spans="1:16" s="3" customFormat="1" ht="30" customHeight="1" x14ac:dyDescent="0.25">
      <c r="A11" s="51">
        <v>2</v>
      </c>
      <c r="B11" s="52" t="s">
        <v>49</v>
      </c>
      <c r="C11" s="53">
        <v>9</v>
      </c>
      <c r="D11" s="53">
        <v>43</v>
      </c>
      <c r="E11" s="186">
        <f t="shared" ref="E11:E21" si="0">D11-D10</f>
        <v>22</v>
      </c>
      <c r="F11" s="152">
        <f>MIN(C27:C88)</f>
        <v>40.57</v>
      </c>
      <c r="G11" s="87">
        <f>AVERAGE(C27:C88)</f>
        <v>40.95761904761904</v>
      </c>
      <c r="H11" s="54">
        <v>6</v>
      </c>
      <c r="I11" s="86">
        <f>G11-F11</f>
        <v>0.3876190476190402</v>
      </c>
      <c r="J11" s="98">
        <v>2.193287037037037E-2</v>
      </c>
      <c r="K11" s="98">
        <f>J11-J10</f>
        <v>1.1643518518518518E-2</v>
      </c>
      <c r="L11" s="55">
        <f>K11</f>
        <v>1.1643518518518518E-2</v>
      </c>
      <c r="M11" s="168" t="s">
        <v>119</v>
      </c>
      <c r="N11" s="169" t="s">
        <v>211</v>
      </c>
      <c r="O11" s="204" t="s">
        <v>212</v>
      </c>
      <c r="P11" s="160"/>
    </row>
    <row r="12" spans="1:16" s="3" customFormat="1" ht="30" customHeight="1" x14ac:dyDescent="0.25">
      <c r="A12" s="51">
        <v>3</v>
      </c>
      <c r="B12" s="52" t="s">
        <v>49</v>
      </c>
      <c r="C12" s="53">
        <v>5</v>
      </c>
      <c r="D12" s="53">
        <v>106</v>
      </c>
      <c r="E12" s="186">
        <f t="shared" si="0"/>
        <v>63</v>
      </c>
      <c r="F12" s="152">
        <f>MIN(D27:D90)</f>
        <v>40.44</v>
      </c>
      <c r="G12" s="87">
        <f>AVERAGE(D27:D90)</f>
        <v>40.635967741935481</v>
      </c>
      <c r="H12" s="54">
        <v>13</v>
      </c>
      <c r="I12" s="86">
        <f t="shared" ref="I12:I21" si="1">G12-F12</f>
        <v>0.19596774193548328</v>
      </c>
      <c r="J12" s="98">
        <v>5.2766203703703697E-2</v>
      </c>
      <c r="K12" s="98">
        <f t="shared" ref="K12:K21" si="2">J12-J11</f>
        <v>3.0833333333333327E-2</v>
      </c>
      <c r="L12" s="55">
        <f>K12+L11</f>
        <v>4.2476851851851849E-2</v>
      </c>
      <c r="M12" s="168" t="s">
        <v>150</v>
      </c>
      <c r="N12" s="169" t="s">
        <v>213</v>
      </c>
      <c r="O12" s="204" t="s">
        <v>214</v>
      </c>
      <c r="P12" s="160"/>
    </row>
    <row r="13" spans="1:16" s="3" customFormat="1" ht="30" customHeight="1" x14ac:dyDescent="0.25">
      <c r="A13" s="51">
        <v>4</v>
      </c>
      <c r="B13" s="52" t="s">
        <v>108</v>
      </c>
      <c r="C13" s="53">
        <v>33</v>
      </c>
      <c r="D13" s="53">
        <v>159</v>
      </c>
      <c r="E13" s="186">
        <f t="shared" si="0"/>
        <v>53</v>
      </c>
      <c r="F13" s="152">
        <f>MIN(E27:E88)</f>
        <v>40.479999999999997</v>
      </c>
      <c r="G13" s="87">
        <f>AVERAGE(E27:E88)</f>
        <v>41.011153846153846</v>
      </c>
      <c r="H13" s="54">
        <v>1</v>
      </c>
      <c r="I13" s="86">
        <f t="shared" si="1"/>
        <v>0.53115384615384897</v>
      </c>
      <c r="J13" s="98">
        <v>7.8912037037037031E-2</v>
      </c>
      <c r="K13" s="98">
        <f t="shared" si="2"/>
        <v>2.6145833333333333E-2</v>
      </c>
      <c r="L13" s="55">
        <f>K13+L10</f>
        <v>3.6435185185185182E-2</v>
      </c>
      <c r="M13" s="168" t="s">
        <v>151</v>
      </c>
      <c r="N13" s="169"/>
      <c r="O13" s="171"/>
      <c r="P13" s="160"/>
    </row>
    <row r="14" spans="1:16" s="3" customFormat="1" ht="30" customHeight="1" x14ac:dyDescent="0.25">
      <c r="A14" s="51">
        <v>5</v>
      </c>
      <c r="B14" s="52" t="s">
        <v>49</v>
      </c>
      <c r="C14" s="53">
        <v>13</v>
      </c>
      <c r="D14" s="53">
        <v>209</v>
      </c>
      <c r="E14" s="186">
        <f t="shared" si="0"/>
        <v>50</v>
      </c>
      <c r="F14" s="152">
        <f>MIN(F27:F88)</f>
        <v>40.69</v>
      </c>
      <c r="G14" s="87">
        <f>AVERAGE(F27:F88)</f>
        <v>40.966938775510208</v>
      </c>
      <c r="H14" s="54">
        <v>3</v>
      </c>
      <c r="I14" s="86">
        <f t="shared" si="1"/>
        <v>0.27693877551021018</v>
      </c>
      <c r="J14" s="98">
        <v>0.10377314814814814</v>
      </c>
      <c r="K14" s="98">
        <f t="shared" si="2"/>
        <v>2.4861111111111112E-2</v>
      </c>
      <c r="L14" s="55">
        <f>K14+L12</f>
        <v>6.7337962962962961E-2</v>
      </c>
      <c r="M14" s="168" t="s">
        <v>152</v>
      </c>
      <c r="N14" s="169"/>
      <c r="O14" s="171"/>
      <c r="P14" s="160"/>
    </row>
    <row r="15" spans="1:16" s="3" customFormat="1" ht="30" customHeight="1" x14ac:dyDescent="0.25">
      <c r="A15" s="51">
        <v>6</v>
      </c>
      <c r="B15" s="52" t="s">
        <v>108</v>
      </c>
      <c r="C15" s="53">
        <v>2</v>
      </c>
      <c r="D15" s="53">
        <v>244</v>
      </c>
      <c r="E15" s="186">
        <f t="shared" si="0"/>
        <v>35</v>
      </c>
      <c r="F15" s="152">
        <f>MIN(G27:G88)</f>
        <v>40.909999999999997</v>
      </c>
      <c r="G15" s="87">
        <f>AVERAGE(G27:G88)</f>
        <v>41.36735294117647</v>
      </c>
      <c r="H15" s="54">
        <v>1</v>
      </c>
      <c r="I15" s="86">
        <f t="shared" si="1"/>
        <v>0.45735294117647385</v>
      </c>
      <c r="J15" s="98">
        <v>0.12170138888888889</v>
      </c>
      <c r="K15" s="98">
        <f t="shared" si="2"/>
        <v>1.7928240740740745E-2</v>
      </c>
      <c r="L15" s="55">
        <f>K15+L13</f>
        <v>5.4363425925925926E-2</v>
      </c>
      <c r="M15" s="168" t="s">
        <v>153</v>
      </c>
      <c r="N15" s="169"/>
      <c r="O15" s="171"/>
      <c r="P15" s="160"/>
    </row>
    <row r="16" spans="1:16" s="3" customFormat="1" ht="30" customHeight="1" x14ac:dyDescent="0.25">
      <c r="A16" s="51">
        <v>7</v>
      </c>
      <c r="B16" s="52" t="s">
        <v>49</v>
      </c>
      <c r="C16" s="53">
        <v>4</v>
      </c>
      <c r="D16" s="53">
        <v>307</v>
      </c>
      <c r="E16" s="186">
        <f t="shared" si="0"/>
        <v>63</v>
      </c>
      <c r="F16" s="152">
        <f>MIN(H27:H90)</f>
        <v>40.56</v>
      </c>
      <c r="G16" s="87">
        <f>AVERAGE(H27:H90)</f>
        <v>40.853225806451611</v>
      </c>
      <c r="H16" s="54">
        <v>5</v>
      </c>
      <c r="I16" s="86">
        <f t="shared" si="1"/>
        <v>0.29322580645160912</v>
      </c>
      <c r="J16" s="98">
        <v>0.15267361111111111</v>
      </c>
      <c r="K16" s="98">
        <f t="shared" si="2"/>
        <v>3.097222222222222E-2</v>
      </c>
      <c r="L16" s="55">
        <f>K16+L14</f>
        <v>9.8310185185185181E-2</v>
      </c>
      <c r="M16" s="168" t="s">
        <v>154</v>
      </c>
      <c r="N16" s="159"/>
      <c r="O16" s="161"/>
      <c r="P16" s="57"/>
    </row>
    <row r="17" spans="1:16" s="3" customFormat="1" ht="30" customHeight="1" thickBot="1" x14ac:dyDescent="0.3">
      <c r="A17" s="51">
        <v>8</v>
      </c>
      <c r="B17" s="52" t="s">
        <v>108</v>
      </c>
      <c r="C17" s="53">
        <v>33</v>
      </c>
      <c r="D17" s="53">
        <v>327</v>
      </c>
      <c r="E17" s="186">
        <f t="shared" si="0"/>
        <v>20</v>
      </c>
      <c r="F17" s="152">
        <f>MIN(I27:I88)</f>
        <v>40.68</v>
      </c>
      <c r="G17" s="87">
        <f>AVERAGE(I27:I88)</f>
        <v>41.123684210526314</v>
      </c>
      <c r="H17" s="54">
        <v>1</v>
      </c>
      <c r="I17" s="86">
        <f t="shared" si="1"/>
        <v>0.4436842105263139</v>
      </c>
      <c r="J17" s="98">
        <v>0.1633449074074074</v>
      </c>
      <c r="K17" s="98">
        <f t="shared" si="2"/>
        <v>1.067129629629629E-2</v>
      </c>
      <c r="L17" s="55">
        <f>K17+L15</f>
        <v>6.5034722222222216E-2</v>
      </c>
      <c r="M17" s="168" t="s">
        <v>155</v>
      </c>
      <c r="N17" s="56"/>
      <c r="O17" s="104"/>
      <c r="P17" s="57"/>
    </row>
    <row r="18" spans="1:16" s="3" customFormat="1" ht="30" customHeight="1" thickBot="1" x14ac:dyDescent="0.3">
      <c r="A18" s="51">
        <v>9</v>
      </c>
      <c r="B18" s="52" t="s">
        <v>108</v>
      </c>
      <c r="C18" s="53">
        <v>8</v>
      </c>
      <c r="D18" s="53">
        <v>370</v>
      </c>
      <c r="E18" s="228">
        <f t="shared" si="0"/>
        <v>43</v>
      </c>
      <c r="F18" s="231">
        <f>MIN(J27:J88)</f>
        <v>40.299999999999997</v>
      </c>
      <c r="G18" s="229">
        <f>AVERAGE(J27:J88)</f>
        <v>40.783571428571427</v>
      </c>
      <c r="H18" s="54">
        <v>1</v>
      </c>
      <c r="I18" s="86">
        <f t="shared" si="1"/>
        <v>0.48357142857143032</v>
      </c>
      <c r="J18" s="98">
        <v>0.18479166666666666</v>
      </c>
      <c r="K18" s="98">
        <f t="shared" si="2"/>
        <v>2.1446759259259263E-2</v>
      </c>
      <c r="L18" s="55">
        <f>K18+L17</f>
        <v>8.6481481481481479E-2</v>
      </c>
      <c r="M18" s="168" t="s">
        <v>156</v>
      </c>
      <c r="N18" s="169" t="s">
        <v>216</v>
      </c>
      <c r="O18" s="204" t="s">
        <v>215</v>
      </c>
      <c r="P18" s="57"/>
    </row>
    <row r="19" spans="1:16" s="3" customFormat="1" ht="30" customHeight="1" thickBot="1" x14ac:dyDescent="0.3">
      <c r="A19" s="51">
        <v>10</v>
      </c>
      <c r="B19" s="52" t="s">
        <v>49</v>
      </c>
      <c r="C19" s="53">
        <v>9</v>
      </c>
      <c r="D19" s="53">
        <v>433</v>
      </c>
      <c r="E19" s="228">
        <f t="shared" si="0"/>
        <v>63</v>
      </c>
      <c r="F19" s="232">
        <f>MIN(K27:K90)</f>
        <v>40.340000000000003</v>
      </c>
      <c r="G19" s="229">
        <f>AVERAGE(K27:K90)</f>
        <v>40.814193548387109</v>
      </c>
      <c r="H19" s="54">
        <v>1</v>
      </c>
      <c r="I19" s="86">
        <f t="shared" si="1"/>
        <v>0.47419354838710603</v>
      </c>
      <c r="J19" s="98">
        <v>0.21586805555555555</v>
      </c>
      <c r="K19" s="98">
        <f t="shared" si="2"/>
        <v>3.107638888888889E-2</v>
      </c>
      <c r="L19" s="201">
        <f>K19+L16</f>
        <v>0.12938657407407406</v>
      </c>
      <c r="M19" s="168" t="s">
        <v>157</v>
      </c>
      <c r="N19" s="169" t="s">
        <v>209</v>
      </c>
      <c r="O19" s="204" t="s">
        <v>217</v>
      </c>
      <c r="P19" s="57"/>
    </row>
    <row r="20" spans="1:16" s="3" customFormat="1" ht="30" customHeight="1" x14ac:dyDescent="0.25">
      <c r="A20" s="51">
        <v>11</v>
      </c>
      <c r="B20" s="52" t="s">
        <v>108</v>
      </c>
      <c r="C20" s="58">
        <v>2</v>
      </c>
      <c r="D20" s="53">
        <v>451</v>
      </c>
      <c r="E20" s="186">
        <f t="shared" si="0"/>
        <v>18</v>
      </c>
      <c r="F20" s="230">
        <f>MIN(L27:L88)</f>
        <v>40.74</v>
      </c>
      <c r="G20" s="87">
        <f>AVERAGE(L27:L88)</f>
        <v>41.304705882352934</v>
      </c>
      <c r="H20" s="54">
        <v>1</v>
      </c>
      <c r="I20" s="86">
        <f t="shared" si="1"/>
        <v>0.56470588235293206</v>
      </c>
      <c r="J20" s="98">
        <v>0.22568287037037038</v>
      </c>
      <c r="K20" s="194">
        <f t="shared" si="2"/>
        <v>9.8148148148148318E-3</v>
      </c>
      <c r="L20" s="55">
        <f>K20+L18</f>
        <v>9.629629629629631E-2</v>
      </c>
      <c r="M20" s="168" t="s">
        <v>158</v>
      </c>
      <c r="N20" s="169" t="s">
        <v>211</v>
      </c>
      <c r="O20" s="204" t="s">
        <v>210</v>
      </c>
    </row>
    <row r="21" spans="1:16" s="3" customFormat="1" ht="30" customHeight="1" x14ac:dyDescent="0.25">
      <c r="A21" s="51" t="s">
        <v>36</v>
      </c>
      <c r="B21" s="52" t="s">
        <v>108</v>
      </c>
      <c r="C21" s="53">
        <v>8</v>
      </c>
      <c r="D21" s="53">
        <v>501</v>
      </c>
      <c r="E21" s="186">
        <f t="shared" si="0"/>
        <v>50</v>
      </c>
      <c r="F21" s="152">
        <f>MIN(M27:M88)</f>
        <v>40.51</v>
      </c>
      <c r="G21" s="87">
        <f>AVERAGE(M27:M88)</f>
        <v>41.017142857142851</v>
      </c>
      <c r="H21" s="54">
        <v>5</v>
      </c>
      <c r="I21" s="86">
        <f t="shared" si="1"/>
        <v>0.50714285714285268</v>
      </c>
      <c r="J21" s="98">
        <v>0.25012731481481482</v>
      </c>
      <c r="K21" s="98">
        <f t="shared" si="2"/>
        <v>2.4444444444444435E-2</v>
      </c>
      <c r="L21" s="201">
        <f>K21+L20</f>
        <v>0.12074074074074075</v>
      </c>
      <c r="M21" s="168"/>
      <c r="N21" s="169"/>
      <c r="O21" s="170"/>
    </row>
    <row r="22" spans="1:16" s="3" customFormat="1" ht="30" customHeight="1" x14ac:dyDescent="0.25">
      <c r="A22" s="59"/>
      <c r="B22" s="60"/>
      <c r="C22" s="61"/>
      <c r="D22" s="61"/>
      <c r="E22" s="61"/>
      <c r="F22" s="79">
        <f>AVERAGE(F10,F13,F15,F17,F18,F20,F21)</f>
        <v>40.705714285714286</v>
      </c>
      <c r="G22" s="79">
        <f>AVERAGE(G10,G13,G15,G17,G18,G20,G21)</f>
        <v>41.235781186968715</v>
      </c>
      <c r="H22" s="189" t="s">
        <v>249</v>
      </c>
      <c r="I22" s="79">
        <f>AVERAGE(I10,I13,I15,I17,I18,I20,I21)</f>
        <v>0.53006690125442801</v>
      </c>
      <c r="J22" s="61"/>
      <c r="K22" s="61"/>
      <c r="L22" s="61"/>
      <c r="M22" s="196"/>
      <c r="N22" s="196"/>
    </row>
    <row r="23" spans="1:16" s="3" customFormat="1" ht="30" customHeight="1" x14ac:dyDescent="0.25">
      <c r="A23" s="146"/>
      <c r="B23" s="147"/>
      <c r="C23" s="148"/>
      <c r="D23" s="148"/>
      <c r="E23" s="148"/>
      <c r="F23" s="79">
        <f>AVERAGE(F11,F12,F14,F16,F19)</f>
        <v>40.519999999999996</v>
      </c>
      <c r="G23" s="79">
        <f>AVERAGE(G11,G12,G14,G16,G19)</f>
        <v>40.84558898398069</v>
      </c>
      <c r="H23" s="189" t="s">
        <v>250</v>
      </c>
      <c r="I23" s="79">
        <f>AVERAGE(I11,I12,I14,I16,I19)</f>
        <v>0.32558898398068975</v>
      </c>
      <c r="J23" s="148"/>
      <c r="K23" s="148"/>
      <c r="L23" s="148"/>
      <c r="M23" s="196"/>
      <c r="N23" s="196"/>
    </row>
    <row r="24" spans="1:16" ht="30" customHeight="1" thickBot="1" x14ac:dyDescent="0.3">
      <c r="A24" s="64"/>
      <c r="B24" s="64"/>
      <c r="C24" s="64"/>
      <c r="D24" s="63"/>
      <c r="E24" s="63"/>
      <c r="F24" s="65">
        <f>AVERAGE(F10:F21)</f>
        <v>40.628333333333337</v>
      </c>
      <c r="G24" s="66">
        <f>AVERAGE(B27:M88)</f>
        <v>40.97663265306123</v>
      </c>
      <c r="H24" s="67"/>
      <c r="I24" s="68">
        <f>AVERAGE(I10:I21)</f>
        <v>0.44486776905703707</v>
      </c>
      <c r="J24" s="63"/>
      <c r="K24" s="63"/>
      <c r="L24" s="63"/>
      <c r="M24" s="63"/>
      <c r="N24" s="63"/>
    </row>
    <row r="25" spans="1:16" x14ac:dyDescent="0.25">
      <c r="B25" s="2"/>
      <c r="C25" s="2"/>
    </row>
    <row r="26" spans="1:16" ht="15.75" thickBot="1" x14ac:dyDescent="0.3">
      <c r="B26" s="2" t="str">
        <f>B10</f>
        <v>Медведева Даша</v>
      </c>
      <c r="C26" s="2" t="str">
        <f>B11</f>
        <v>Паненко Женя</v>
      </c>
      <c r="D26" s="2" t="str">
        <f>B12</f>
        <v>Паненко Женя</v>
      </c>
      <c r="E26" s="2" t="str">
        <f>B13</f>
        <v>Медведева Даша</v>
      </c>
      <c r="F26" s="2" t="str">
        <f>B14</f>
        <v>Паненко Женя</v>
      </c>
      <c r="G26" s="2" t="str">
        <f>B15</f>
        <v>Медведева Даша</v>
      </c>
      <c r="H26" s="2" t="str">
        <f>B16</f>
        <v>Паненко Женя</v>
      </c>
      <c r="I26" s="2" t="str">
        <f>B17</f>
        <v>Медведева Даша</v>
      </c>
      <c r="J26" s="2" t="str">
        <f>B18</f>
        <v>Медведева Даша</v>
      </c>
      <c r="K26" s="2" t="str">
        <f>B19</f>
        <v>Паненко Женя</v>
      </c>
      <c r="L26" s="2" t="str">
        <f>B20</f>
        <v>Медведева Даша</v>
      </c>
      <c r="M26" s="2" t="str">
        <f>B21</f>
        <v>Медведева Даша</v>
      </c>
    </row>
    <row r="27" spans="1:16" x14ac:dyDescent="0.25">
      <c r="A27" s="1">
        <v>1</v>
      </c>
      <c r="B27" s="69">
        <v>44.12</v>
      </c>
      <c r="C27" s="70">
        <v>43.12</v>
      </c>
      <c r="D27" s="70">
        <v>40.96</v>
      </c>
      <c r="E27" s="70">
        <v>41.58</v>
      </c>
      <c r="F27" s="70">
        <v>41.26</v>
      </c>
      <c r="G27" s="70">
        <v>42.07</v>
      </c>
      <c r="H27" s="70">
        <v>41.64</v>
      </c>
      <c r="I27" s="70">
        <v>41.93</v>
      </c>
      <c r="J27" s="70">
        <v>41.29</v>
      </c>
      <c r="K27" s="70">
        <v>40.92</v>
      </c>
      <c r="L27" s="70">
        <v>41.94</v>
      </c>
      <c r="M27" s="149">
        <v>41.67</v>
      </c>
    </row>
    <row r="28" spans="1:16" x14ac:dyDescent="0.25">
      <c r="A28" s="1">
        <v>2</v>
      </c>
      <c r="B28" s="71">
        <v>44.85</v>
      </c>
      <c r="C28" s="72">
        <v>41.65</v>
      </c>
      <c r="D28" s="72">
        <v>40.61</v>
      </c>
      <c r="E28" s="72">
        <v>41.1</v>
      </c>
      <c r="F28" s="72">
        <v>41.25</v>
      </c>
      <c r="G28" s="72">
        <v>41.85</v>
      </c>
      <c r="H28" s="72">
        <v>41.19</v>
      </c>
      <c r="I28" s="72">
        <v>41.5</v>
      </c>
      <c r="J28" s="72">
        <v>41.22</v>
      </c>
      <c r="K28" s="72">
        <v>40.81</v>
      </c>
      <c r="L28" s="72">
        <v>42.42</v>
      </c>
      <c r="M28" s="197">
        <v>41.28</v>
      </c>
      <c r="N28" s="7"/>
    </row>
    <row r="29" spans="1:16" x14ac:dyDescent="0.25">
      <c r="A29" s="1">
        <v>3</v>
      </c>
      <c r="B29" s="71">
        <v>42.89</v>
      </c>
      <c r="C29" s="72">
        <v>40.99</v>
      </c>
      <c r="D29" s="72">
        <v>40.94</v>
      </c>
      <c r="E29" s="72">
        <v>41.15</v>
      </c>
      <c r="F29" s="72">
        <v>41.05</v>
      </c>
      <c r="G29" s="72">
        <v>41.37</v>
      </c>
      <c r="H29" s="72">
        <v>40.75</v>
      </c>
      <c r="I29" s="72">
        <v>41.18</v>
      </c>
      <c r="J29" s="72">
        <v>41.41</v>
      </c>
      <c r="K29" s="72">
        <v>40.65</v>
      </c>
      <c r="L29" s="72">
        <v>41.27</v>
      </c>
      <c r="M29" s="197">
        <v>41.13</v>
      </c>
      <c r="N29" s="7"/>
    </row>
    <row r="30" spans="1:16" x14ac:dyDescent="0.25">
      <c r="A30" s="1">
        <v>4</v>
      </c>
      <c r="B30" s="71">
        <v>42.49</v>
      </c>
      <c r="C30" s="72">
        <v>41.76</v>
      </c>
      <c r="D30" s="72">
        <v>40.76</v>
      </c>
      <c r="E30" s="72">
        <v>40.9</v>
      </c>
      <c r="F30" s="72">
        <v>40.880000000000003</v>
      </c>
      <c r="G30" s="72">
        <v>41.1</v>
      </c>
      <c r="H30" s="72">
        <v>41</v>
      </c>
      <c r="I30" s="72">
        <v>41</v>
      </c>
      <c r="J30" s="72">
        <v>40.85</v>
      </c>
      <c r="K30" s="72">
        <v>40.74</v>
      </c>
      <c r="L30" s="72">
        <v>41.42</v>
      </c>
      <c r="M30" s="197">
        <v>40.67</v>
      </c>
      <c r="N30" s="7"/>
    </row>
    <row r="31" spans="1:16" x14ac:dyDescent="0.25">
      <c r="A31" s="1">
        <v>5</v>
      </c>
      <c r="B31" s="71">
        <v>41.86</v>
      </c>
      <c r="C31" s="72">
        <v>40.86</v>
      </c>
      <c r="D31" s="72">
        <v>40.619999999999997</v>
      </c>
      <c r="E31" s="72">
        <v>40.99</v>
      </c>
      <c r="F31" s="72">
        <v>40.9</v>
      </c>
      <c r="G31" s="72">
        <v>41.02</v>
      </c>
      <c r="H31" s="72">
        <v>41.16</v>
      </c>
      <c r="I31" s="72">
        <v>41.07</v>
      </c>
      <c r="J31" s="72">
        <v>41.81</v>
      </c>
      <c r="K31" s="72">
        <v>40.75</v>
      </c>
      <c r="L31" s="72">
        <v>41.62</v>
      </c>
      <c r="M31" s="198">
        <v>41.15</v>
      </c>
    </row>
    <row r="32" spans="1:16" x14ac:dyDescent="0.25">
      <c r="A32" s="1">
        <v>6</v>
      </c>
      <c r="B32" s="71">
        <v>41.65</v>
      </c>
      <c r="C32" s="72">
        <v>40.82</v>
      </c>
      <c r="D32" s="72">
        <v>40.68</v>
      </c>
      <c r="E32" s="72">
        <v>41.02</v>
      </c>
      <c r="F32" s="72">
        <v>40.840000000000003</v>
      </c>
      <c r="G32" s="72">
        <v>41.53</v>
      </c>
      <c r="H32" s="72">
        <v>40.950000000000003</v>
      </c>
      <c r="I32" s="72">
        <v>41.69</v>
      </c>
      <c r="J32" s="72">
        <v>41.33</v>
      </c>
      <c r="K32" s="72">
        <v>40.53</v>
      </c>
      <c r="L32" s="72">
        <v>41.29</v>
      </c>
      <c r="M32" s="198">
        <v>41.6</v>
      </c>
    </row>
    <row r="33" spans="1:13" x14ac:dyDescent="0.25">
      <c r="A33" s="1">
        <v>7</v>
      </c>
      <c r="B33" s="71">
        <v>41.49</v>
      </c>
      <c r="C33" s="72">
        <v>40.659999999999997</v>
      </c>
      <c r="D33" s="72">
        <v>40.659999999999997</v>
      </c>
      <c r="E33" s="72">
        <v>40.94</v>
      </c>
      <c r="F33" s="72">
        <v>40.86</v>
      </c>
      <c r="G33" s="72">
        <v>41.09</v>
      </c>
      <c r="H33" s="72">
        <v>40.85</v>
      </c>
      <c r="I33" s="72">
        <v>41.23</v>
      </c>
      <c r="J33" s="72">
        <v>41.34</v>
      </c>
      <c r="K33" s="72">
        <v>40.619999999999997</v>
      </c>
      <c r="L33" s="72">
        <v>41.61</v>
      </c>
      <c r="M33" s="198">
        <v>40.61</v>
      </c>
    </row>
    <row r="34" spans="1:13" x14ac:dyDescent="0.25">
      <c r="A34" s="1">
        <v>8</v>
      </c>
      <c r="B34" s="71">
        <v>42.21</v>
      </c>
      <c r="C34" s="72">
        <v>40.76</v>
      </c>
      <c r="D34" s="72">
        <v>40.72</v>
      </c>
      <c r="E34" s="72">
        <v>41.12</v>
      </c>
      <c r="F34" s="72">
        <v>40.89</v>
      </c>
      <c r="G34" s="72">
        <v>41.19</v>
      </c>
      <c r="H34" s="72">
        <v>40.68</v>
      </c>
      <c r="I34" s="72">
        <v>41.18</v>
      </c>
      <c r="J34" s="72">
        <v>40.69</v>
      </c>
      <c r="K34" s="72">
        <v>40.57</v>
      </c>
      <c r="L34" s="72">
        <v>41.49</v>
      </c>
      <c r="M34" s="198">
        <v>40.69</v>
      </c>
    </row>
    <row r="35" spans="1:13" x14ac:dyDescent="0.25">
      <c r="A35" s="1">
        <v>9</v>
      </c>
      <c r="B35" s="94">
        <v>41.43</v>
      </c>
      <c r="C35" s="72">
        <v>40.630000000000003</v>
      </c>
      <c r="D35" s="72">
        <v>40.630000000000003</v>
      </c>
      <c r="E35" s="72">
        <v>41.19</v>
      </c>
      <c r="F35" s="72">
        <v>40.93</v>
      </c>
      <c r="G35" s="72">
        <v>41.15</v>
      </c>
      <c r="H35" s="72">
        <v>40.69</v>
      </c>
      <c r="I35" s="72">
        <v>40.92</v>
      </c>
      <c r="J35" s="72">
        <v>40.56</v>
      </c>
      <c r="K35" s="72">
        <v>40.729999999999997</v>
      </c>
      <c r="L35" s="72">
        <v>41.2</v>
      </c>
      <c r="M35" s="198">
        <v>41.09</v>
      </c>
    </row>
    <row r="36" spans="1:13" x14ac:dyDescent="0.25">
      <c r="A36" s="1">
        <v>10</v>
      </c>
      <c r="B36" s="71">
        <v>41.45</v>
      </c>
      <c r="C36" s="72">
        <v>40.67</v>
      </c>
      <c r="D36" s="72">
        <v>40.6</v>
      </c>
      <c r="E36" s="72">
        <v>40.9</v>
      </c>
      <c r="F36" s="72">
        <v>40.840000000000003</v>
      </c>
      <c r="G36" s="72">
        <v>41.07</v>
      </c>
      <c r="H36" s="72">
        <v>40.880000000000003</v>
      </c>
      <c r="I36" s="72">
        <v>41.09</v>
      </c>
      <c r="J36" s="72">
        <v>40.549999999999997</v>
      </c>
      <c r="K36" s="72">
        <v>40.619999999999997</v>
      </c>
      <c r="L36" s="72">
        <v>41.18</v>
      </c>
      <c r="M36" s="198">
        <v>40.74</v>
      </c>
    </row>
    <row r="37" spans="1:13" x14ac:dyDescent="0.25">
      <c r="A37" s="1">
        <v>11</v>
      </c>
      <c r="B37" s="71">
        <v>41.39</v>
      </c>
      <c r="C37" s="72">
        <v>40.659999999999997</v>
      </c>
      <c r="D37" s="72">
        <v>40.619999999999997</v>
      </c>
      <c r="E37" s="72">
        <v>40.729999999999997</v>
      </c>
      <c r="F37" s="72">
        <v>40.86</v>
      </c>
      <c r="G37" s="72">
        <v>41.17</v>
      </c>
      <c r="H37" s="72">
        <v>40.93</v>
      </c>
      <c r="I37" s="72">
        <v>41</v>
      </c>
      <c r="J37" s="72">
        <v>40.74</v>
      </c>
      <c r="K37" s="72">
        <v>40.99</v>
      </c>
      <c r="L37" s="72">
        <v>41.2</v>
      </c>
      <c r="M37" s="198">
        <v>40.659999999999997</v>
      </c>
    </row>
    <row r="38" spans="1:13" x14ac:dyDescent="0.25">
      <c r="A38" s="1">
        <v>12</v>
      </c>
      <c r="B38" s="71">
        <v>41.71</v>
      </c>
      <c r="C38" s="72">
        <v>40.57</v>
      </c>
      <c r="D38" s="72">
        <v>40.770000000000003</v>
      </c>
      <c r="E38" s="72">
        <v>41</v>
      </c>
      <c r="F38" s="72">
        <v>40.840000000000003</v>
      </c>
      <c r="G38" s="72">
        <v>41.2</v>
      </c>
      <c r="H38" s="72">
        <v>40.799999999999997</v>
      </c>
      <c r="I38" s="72">
        <v>40.86</v>
      </c>
      <c r="J38" s="72">
        <v>40.549999999999997</v>
      </c>
      <c r="K38" s="72">
        <v>41.11</v>
      </c>
      <c r="L38" s="72">
        <v>41.2</v>
      </c>
      <c r="M38" s="198">
        <v>40.57</v>
      </c>
    </row>
    <row r="39" spans="1:13" x14ac:dyDescent="0.25">
      <c r="A39" s="1">
        <v>13</v>
      </c>
      <c r="B39" s="71">
        <v>41.53</v>
      </c>
      <c r="C39" s="72">
        <v>40.74</v>
      </c>
      <c r="D39" s="72">
        <v>40.619999999999997</v>
      </c>
      <c r="E39" s="72">
        <v>41.37</v>
      </c>
      <c r="F39" s="72">
        <v>40.869999999999997</v>
      </c>
      <c r="G39" s="72">
        <v>41.57</v>
      </c>
      <c r="H39" s="72">
        <v>40.74</v>
      </c>
      <c r="I39" s="72">
        <v>41.12</v>
      </c>
      <c r="J39" s="72">
        <v>40.409999999999997</v>
      </c>
      <c r="K39" s="72">
        <v>40.619999999999997</v>
      </c>
      <c r="L39" s="72">
        <v>40.86</v>
      </c>
      <c r="M39" s="198">
        <v>41.35</v>
      </c>
    </row>
    <row r="40" spans="1:13" x14ac:dyDescent="0.25">
      <c r="A40" s="1">
        <v>14</v>
      </c>
      <c r="B40" s="78">
        <v>41.69</v>
      </c>
      <c r="C40" s="72">
        <v>40.880000000000003</v>
      </c>
      <c r="D40" s="72">
        <v>40.81</v>
      </c>
      <c r="E40" s="72">
        <v>41.35</v>
      </c>
      <c r="F40" s="72">
        <v>40.880000000000003</v>
      </c>
      <c r="G40" s="72">
        <v>41.5</v>
      </c>
      <c r="H40" s="72">
        <v>40.71</v>
      </c>
      <c r="I40" s="72">
        <v>41.05</v>
      </c>
      <c r="J40" s="72">
        <v>40.799999999999997</v>
      </c>
      <c r="K40" s="72">
        <v>40.76</v>
      </c>
      <c r="L40" s="72">
        <v>40.74</v>
      </c>
      <c r="M40" s="198">
        <v>41.36</v>
      </c>
    </row>
    <row r="41" spans="1:13" x14ac:dyDescent="0.25">
      <c r="A41" s="1">
        <v>15</v>
      </c>
      <c r="B41" s="71">
        <v>41.66</v>
      </c>
      <c r="C41" s="72">
        <v>40.75</v>
      </c>
      <c r="D41" s="72">
        <v>40.75</v>
      </c>
      <c r="E41" s="72">
        <v>40.880000000000003</v>
      </c>
      <c r="F41" s="72">
        <v>40.869999999999997</v>
      </c>
      <c r="G41" s="72">
        <v>41.15</v>
      </c>
      <c r="H41" s="72">
        <v>40.630000000000003</v>
      </c>
      <c r="I41" s="72">
        <v>40.78</v>
      </c>
      <c r="J41" s="72">
        <v>40.64</v>
      </c>
      <c r="K41" s="72">
        <v>40.79</v>
      </c>
      <c r="L41" s="72">
        <v>40.89</v>
      </c>
      <c r="M41" s="198">
        <v>40.89</v>
      </c>
    </row>
    <row r="42" spans="1:13" x14ac:dyDescent="0.25">
      <c r="A42" s="1">
        <v>16</v>
      </c>
      <c r="B42" s="71">
        <v>41.85</v>
      </c>
      <c r="C42" s="72">
        <v>40.99</v>
      </c>
      <c r="D42" s="72">
        <v>40.53</v>
      </c>
      <c r="E42" s="72">
        <v>40.94</v>
      </c>
      <c r="F42" s="72">
        <v>40.82</v>
      </c>
      <c r="G42" s="72">
        <v>41.81</v>
      </c>
      <c r="H42" s="72">
        <v>40.74</v>
      </c>
      <c r="I42" s="72">
        <v>41</v>
      </c>
      <c r="J42" s="72">
        <v>40.72</v>
      </c>
      <c r="K42" s="72">
        <v>40.67</v>
      </c>
      <c r="L42" s="72">
        <v>40.799999999999997</v>
      </c>
      <c r="M42" s="198">
        <v>40.61</v>
      </c>
    </row>
    <row r="43" spans="1:13" x14ac:dyDescent="0.25">
      <c r="A43" s="1">
        <v>17</v>
      </c>
      <c r="B43" s="71">
        <v>41.53</v>
      </c>
      <c r="C43" s="103">
        <v>40.67</v>
      </c>
      <c r="D43" s="72">
        <v>40.659999999999997</v>
      </c>
      <c r="E43" s="72">
        <v>40.86</v>
      </c>
      <c r="F43" s="72">
        <v>40.82</v>
      </c>
      <c r="G43" s="72">
        <v>41.45</v>
      </c>
      <c r="H43" s="72">
        <v>40.75</v>
      </c>
      <c r="I43" s="72">
        <v>40.68</v>
      </c>
      <c r="J43" s="72">
        <v>40.590000000000003</v>
      </c>
      <c r="K43" s="72">
        <v>41.08</v>
      </c>
      <c r="L43" s="72">
        <v>41.05</v>
      </c>
      <c r="M43" s="198">
        <v>40.69</v>
      </c>
    </row>
    <row r="44" spans="1:13" x14ac:dyDescent="0.25">
      <c r="A44" s="1">
        <v>18</v>
      </c>
      <c r="B44" s="71">
        <v>42.01</v>
      </c>
      <c r="C44" s="72">
        <v>40.69</v>
      </c>
      <c r="D44" s="72">
        <v>40.65</v>
      </c>
      <c r="E44" s="72">
        <v>41.12</v>
      </c>
      <c r="F44" s="72">
        <v>40.950000000000003</v>
      </c>
      <c r="G44" s="72">
        <v>41.82</v>
      </c>
      <c r="H44" s="72">
        <v>40.99</v>
      </c>
      <c r="I44" s="72">
        <v>40.83</v>
      </c>
      <c r="J44" s="72">
        <v>41</v>
      </c>
      <c r="K44" s="72">
        <v>40.520000000000003</v>
      </c>
      <c r="L44" s="72"/>
      <c r="M44" s="198">
        <v>40.58</v>
      </c>
    </row>
    <row r="45" spans="1:13" x14ac:dyDescent="0.25">
      <c r="A45" s="1">
        <v>19</v>
      </c>
      <c r="B45" s="71">
        <v>41.63</v>
      </c>
      <c r="C45" s="72">
        <v>40.630000000000003</v>
      </c>
      <c r="D45" s="72">
        <v>40.61</v>
      </c>
      <c r="E45" s="72">
        <v>41.09</v>
      </c>
      <c r="F45" s="72">
        <v>40.799999999999997</v>
      </c>
      <c r="G45" s="72">
        <v>41.5</v>
      </c>
      <c r="H45" s="72">
        <v>40.78</v>
      </c>
      <c r="I45" s="72">
        <v>41.24</v>
      </c>
      <c r="J45" s="72">
        <v>41.13</v>
      </c>
      <c r="K45" s="72">
        <v>40.659999999999997</v>
      </c>
      <c r="L45" s="72"/>
      <c r="M45" s="198">
        <v>40.630000000000003</v>
      </c>
    </row>
    <row r="46" spans="1:13" x14ac:dyDescent="0.25">
      <c r="A46" s="1">
        <v>20</v>
      </c>
      <c r="B46" s="71">
        <v>41.32</v>
      </c>
      <c r="C46" s="72">
        <v>40.67</v>
      </c>
      <c r="D46" s="72">
        <v>40.700000000000003</v>
      </c>
      <c r="E46" s="72">
        <v>41.15</v>
      </c>
      <c r="F46" s="72">
        <v>40.909999999999997</v>
      </c>
      <c r="G46" s="72">
        <v>41.76</v>
      </c>
      <c r="H46" s="72">
        <v>40.840000000000003</v>
      </c>
      <c r="I46" s="72"/>
      <c r="J46" s="72">
        <v>40.729999999999997</v>
      </c>
      <c r="K46" s="72">
        <v>40.64</v>
      </c>
      <c r="L46" s="72"/>
      <c r="M46" s="198">
        <v>40.6</v>
      </c>
    </row>
    <row r="47" spans="1:13" x14ac:dyDescent="0.25">
      <c r="A47" s="1">
        <v>21</v>
      </c>
      <c r="B47" s="71">
        <v>42.14</v>
      </c>
      <c r="C47" s="72">
        <v>40.94</v>
      </c>
      <c r="D47" s="72">
        <v>40.6</v>
      </c>
      <c r="E47" s="72">
        <v>41.04</v>
      </c>
      <c r="F47" s="72">
        <v>40.96</v>
      </c>
      <c r="G47" s="72">
        <v>41.18</v>
      </c>
      <c r="H47" s="72">
        <v>40.83</v>
      </c>
      <c r="I47" s="72"/>
      <c r="J47" s="72">
        <v>41.56</v>
      </c>
      <c r="K47" s="72">
        <v>40.53</v>
      </c>
      <c r="L47" s="72"/>
      <c r="M47" s="198">
        <v>40.89</v>
      </c>
    </row>
    <row r="48" spans="1:13" x14ac:dyDescent="0.25">
      <c r="A48" s="1">
        <v>22</v>
      </c>
      <c r="B48" s="71"/>
      <c r="C48" s="72"/>
      <c r="D48" s="72">
        <v>40.880000000000003</v>
      </c>
      <c r="E48" s="72">
        <v>41.02</v>
      </c>
      <c r="F48" s="72">
        <v>41.1</v>
      </c>
      <c r="G48" s="72">
        <v>41.66</v>
      </c>
      <c r="H48" s="72">
        <v>40.74</v>
      </c>
      <c r="I48" s="72"/>
      <c r="J48" s="72">
        <v>40.9</v>
      </c>
      <c r="K48" s="72">
        <v>41.01</v>
      </c>
      <c r="L48" s="72"/>
      <c r="M48" s="198">
        <v>40.729999999999997</v>
      </c>
    </row>
    <row r="49" spans="1:13" x14ac:dyDescent="0.25">
      <c r="A49" s="1">
        <v>23</v>
      </c>
      <c r="B49" s="71"/>
      <c r="C49" s="72"/>
      <c r="D49" s="72">
        <v>40.54</v>
      </c>
      <c r="E49" s="72">
        <v>40.950000000000003</v>
      </c>
      <c r="F49" s="72">
        <v>40.92</v>
      </c>
      <c r="G49" s="72">
        <v>41.12</v>
      </c>
      <c r="H49" s="72">
        <v>40.67</v>
      </c>
      <c r="I49" s="72"/>
      <c r="J49" s="72">
        <v>40.64</v>
      </c>
      <c r="K49" s="72">
        <v>41.23</v>
      </c>
      <c r="L49" s="72"/>
      <c r="M49" s="198">
        <v>40.86</v>
      </c>
    </row>
    <row r="50" spans="1:13" x14ac:dyDescent="0.25">
      <c r="A50" s="1">
        <v>24</v>
      </c>
      <c r="B50" s="71"/>
      <c r="C50" s="72"/>
      <c r="D50" s="72">
        <v>40.71</v>
      </c>
      <c r="E50" s="72">
        <v>41.46</v>
      </c>
      <c r="F50" s="72">
        <v>40.99</v>
      </c>
      <c r="G50" s="72">
        <v>40.99</v>
      </c>
      <c r="H50" s="72">
        <v>40.79</v>
      </c>
      <c r="I50" s="72"/>
      <c r="J50" s="72">
        <v>40.6</v>
      </c>
      <c r="K50" s="72">
        <v>41.6</v>
      </c>
      <c r="L50" s="72"/>
      <c r="M50" s="198">
        <v>40.68</v>
      </c>
    </row>
    <row r="51" spans="1:13" x14ac:dyDescent="0.25">
      <c r="A51" s="1">
        <v>25</v>
      </c>
      <c r="B51" s="71"/>
      <c r="C51" s="72"/>
      <c r="D51" s="72">
        <v>40.700000000000003</v>
      </c>
      <c r="E51" s="72">
        <v>40.98</v>
      </c>
      <c r="F51" s="72">
        <v>40.92</v>
      </c>
      <c r="G51" s="72">
        <v>41.11</v>
      </c>
      <c r="H51" s="72">
        <v>40.76</v>
      </c>
      <c r="I51" s="72"/>
      <c r="J51" s="72">
        <v>40.6</v>
      </c>
      <c r="K51" s="72">
        <v>41.19</v>
      </c>
      <c r="L51" s="72"/>
      <c r="M51" s="198">
        <v>40.6</v>
      </c>
    </row>
    <row r="52" spans="1:13" x14ac:dyDescent="0.25">
      <c r="A52" s="1">
        <v>26</v>
      </c>
      <c r="B52" s="71"/>
      <c r="C52" s="72"/>
      <c r="D52" s="72">
        <v>40.56</v>
      </c>
      <c r="E52" s="72">
        <v>41.42</v>
      </c>
      <c r="F52" s="72">
        <v>41.08</v>
      </c>
      <c r="G52" s="72">
        <v>41.15</v>
      </c>
      <c r="H52" s="72">
        <v>41.04</v>
      </c>
      <c r="I52" s="72"/>
      <c r="J52" s="72">
        <v>40.6</v>
      </c>
      <c r="K52" s="72">
        <v>40.78</v>
      </c>
      <c r="L52" s="72"/>
      <c r="M52" s="198">
        <v>40.76</v>
      </c>
    </row>
    <row r="53" spans="1:13" x14ac:dyDescent="0.25">
      <c r="A53" s="1">
        <v>27</v>
      </c>
      <c r="B53" s="71"/>
      <c r="C53" s="72"/>
      <c r="D53" s="72">
        <v>40.479999999999997</v>
      </c>
      <c r="E53" s="72">
        <v>40.950000000000003</v>
      </c>
      <c r="F53" s="72">
        <v>40.9</v>
      </c>
      <c r="G53" s="72">
        <v>41.45</v>
      </c>
      <c r="H53" s="72">
        <v>40.909999999999997</v>
      </c>
      <c r="I53" s="72"/>
      <c r="J53" s="72">
        <v>40.74</v>
      </c>
      <c r="K53" s="72">
        <v>40.729999999999997</v>
      </c>
      <c r="L53" s="72"/>
      <c r="M53" s="198">
        <v>40.840000000000003</v>
      </c>
    </row>
    <row r="54" spans="1:13" x14ac:dyDescent="0.25">
      <c r="A54" s="1">
        <v>28</v>
      </c>
      <c r="B54" s="71"/>
      <c r="C54" s="72"/>
      <c r="D54" s="72">
        <v>40.75</v>
      </c>
      <c r="E54" s="72">
        <v>40.85</v>
      </c>
      <c r="F54" s="72">
        <v>41.05</v>
      </c>
      <c r="G54" s="72">
        <v>40.909999999999997</v>
      </c>
      <c r="H54" s="72">
        <v>40.75</v>
      </c>
      <c r="I54" s="72"/>
      <c r="J54" s="72">
        <v>40.6</v>
      </c>
      <c r="K54" s="72">
        <v>40.86</v>
      </c>
      <c r="L54" s="72"/>
      <c r="M54" s="198">
        <v>40.51</v>
      </c>
    </row>
    <row r="55" spans="1:13" x14ac:dyDescent="0.25">
      <c r="A55" s="1">
        <v>29</v>
      </c>
      <c r="B55" s="71"/>
      <c r="C55" s="72"/>
      <c r="D55" s="72">
        <v>40.64</v>
      </c>
      <c r="E55" s="72">
        <v>40.869999999999997</v>
      </c>
      <c r="F55" s="72">
        <v>40.94</v>
      </c>
      <c r="G55" s="72">
        <v>41.3</v>
      </c>
      <c r="H55" s="72">
        <v>40.659999999999997</v>
      </c>
      <c r="I55" s="72"/>
      <c r="J55" s="72">
        <v>40.380000000000003</v>
      </c>
      <c r="K55" s="72">
        <v>40.909999999999997</v>
      </c>
      <c r="L55" s="72"/>
      <c r="M55" s="198">
        <v>40.61</v>
      </c>
    </row>
    <row r="56" spans="1:13" x14ac:dyDescent="0.25">
      <c r="A56" s="1">
        <v>30</v>
      </c>
      <c r="B56" s="71"/>
      <c r="C56" s="72"/>
      <c r="D56" s="72">
        <v>40.53</v>
      </c>
      <c r="E56" s="72">
        <v>41.06</v>
      </c>
      <c r="F56" s="72">
        <v>40.950000000000003</v>
      </c>
      <c r="G56" s="72">
        <v>41.46</v>
      </c>
      <c r="H56" s="72">
        <v>40.78</v>
      </c>
      <c r="I56" s="72"/>
      <c r="J56" s="72">
        <v>40.56</v>
      </c>
      <c r="K56" s="72">
        <v>40.68</v>
      </c>
      <c r="L56" s="72"/>
      <c r="M56" s="198">
        <v>40.700000000000003</v>
      </c>
    </row>
    <row r="57" spans="1:13" x14ac:dyDescent="0.25">
      <c r="A57" s="1">
        <v>31</v>
      </c>
      <c r="B57" s="71"/>
      <c r="C57" s="72"/>
      <c r="D57" s="72">
        <v>40.58</v>
      </c>
      <c r="E57" s="72">
        <v>40.69</v>
      </c>
      <c r="F57" s="72">
        <v>40.96</v>
      </c>
      <c r="G57" s="72">
        <v>41.11</v>
      </c>
      <c r="H57" s="72">
        <v>40.729999999999997</v>
      </c>
      <c r="I57" s="72"/>
      <c r="J57" s="72">
        <v>40.5</v>
      </c>
      <c r="K57" s="72">
        <v>40.880000000000003</v>
      </c>
      <c r="L57" s="72"/>
      <c r="M57" s="198">
        <v>40.9</v>
      </c>
    </row>
    <row r="58" spans="1:13" x14ac:dyDescent="0.25">
      <c r="A58" s="1">
        <v>32</v>
      </c>
      <c r="B58" s="71"/>
      <c r="C58" s="72"/>
      <c r="D58" s="72">
        <v>40.6</v>
      </c>
      <c r="E58" s="72">
        <v>40.72</v>
      </c>
      <c r="F58" s="72">
        <v>40.78</v>
      </c>
      <c r="G58" s="72">
        <v>41.38</v>
      </c>
      <c r="H58" s="72">
        <v>40.700000000000003</v>
      </c>
      <c r="I58" s="72"/>
      <c r="J58" s="72">
        <v>40.85</v>
      </c>
      <c r="K58" s="72">
        <v>40.46</v>
      </c>
      <c r="L58" s="72"/>
      <c r="M58" s="198">
        <v>41.12</v>
      </c>
    </row>
    <row r="59" spans="1:13" x14ac:dyDescent="0.25">
      <c r="A59" s="1">
        <v>33</v>
      </c>
      <c r="B59" s="71"/>
      <c r="C59" s="72"/>
      <c r="D59" s="72">
        <v>40.450000000000003</v>
      </c>
      <c r="E59" s="72">
        <v>40.840000000000003</v>
      </c>
      <c r="F59" s="72">
        <v>40.92</v>
      </c>
      <c r="G59" s="72">
        <v>41.21</v>
      </c>
      <c r="H59" s="72">
        <v>40.770000000000003</v>
      </c>
      <c r="I59" s="72"/>
      <c r="J59" s="72">
        <v>40.630000000000003</v>
      </c>
      <c r="K59" s="72">
        <v>40.61</v>
      </c>
      <c r="L59" s="72"/>
      <c r="M59" s="198">
        <v>41.41</v>
      </c>
    </row>
    <row r="60" spans="1:13" x14ac:dyDescent="0.25">
      <c r="A60" s="1">
        <v>34</v>
      </c>
      <c r="B60" s="71"/>
      <c r="C60" s="72"/>
      <c r="D60" s="72">
        <v>40.729999999999997</v>
      </c>
      <c r="E60" s="72">
        <v>40.79</v>
      </c>
      <c r="F60" s="72">
        <v>40.85</v>
      </c>
      <c r="G60" s="72">
        <v>42.09</v>
      </c>
      <c r="H60" s="72">
        <v>40.770000000000003</v>
      </c>
      <c r="I60" s="72"/>
      <c r="J60" s="72">
        <v>40.79</v>
      </c>
      <c r="K60" s="72">
        <v>40.54</v>
      </c>
      <c r="L60" s="72"/>
      <c r="M60" s="198">
        <v>42.07</v>
      </c>
    </row>
    <row r="61" spans="1:13" x14ac:dyDescent="0.25">
      <c r="A61" s="1">
        <v>35</v>
      </c>
      <c r="B61" s="71"/>
      <c r="C61" s="72"/>
      <c r="D61" s="72">
        <v>40.700000000000003</v>
      </c>
      <c r="E61" s="72">
        <v>40.86</v>
      </c>
      <c r="F61" s="72">
        <v>40.78</v>
      </c>
      <c r="G61" s="72"/>
      <c r="H61" s="72">
        <v>40.770000000000003</v>
      </c>
      <c r="I61" s="72"/>
      <c r="J61" s="72">
        <v>40.299999999999997</v>
      </c>
      <c r="K61" s="72">
        <v>40.67</v>
      </c>
      <c r="L61" s="72"/>
      <c r="M61" s="198">
        <v>41.12</v>
      </c>
    </row>
    <row r="62" spans="1:13" x14ac:dyDescent="0.25">
      <c r="A62" s="1">
        <v>36</v>
      </c>
      <c r="B62" s="71"/>
      <c r="C62" s="72"/>
      <c r="D62" s="72">
        <v>40.72</v>
      </c>
      <c r="E62" s="72">
        <v>40.68</v>
      </c>
      <c r="F62" s="72">
        <v>40.69</v>
      </c>
      <c r="G62" s="72"/>
      <c r="H62" s="72">
        <v>40.840000000000003</v>
      </c>
      <c r="I62" s="72"/>
      <c r="J62" s="72">
        <v>41.03</v>
      </c>
      <c r="K62" s="72">
        <v>40.590000000000003</v>
      </c>
      <c r="L62" s="72"/>
      <c r="M62" s="198">
        <v>41.28</v>
      </c>
    </row>
    <row r="63" spans="1:13" x14ac:dyDescent="0.25">
      <c r="A63" s="1">
        <v>37</v>
      </c>
      <c r="B63" s="71"/>
      <c r="C63" s="72"/>
      <c r="D63" s="72">
        <v>40.58</v>
      </c>
      <c r="E63" s="72">
        <v>40.75</v>
      </c>
      <c r="F63" s="72">
        <v>40.81</v>
      </c>
      <c r="G63" s="72"/>
      <c r="H63" s="72">
        <v>40.69</v>
      </c>
      <c r="I63" s="72"/>
      <c r="J63" s="72">
        <v>40.72</v>
      </c>
      <c r="K63" s="72">
        <v>40.67</v>
      </c>
      <c r="L63" s="72"/>
      <c r="M63" s="198">
        <v>45.81</v>
      </c>
    </row>
    <row r="64" spans="1:13" x14ac:dyDescent="0.25">
      <c r="A64" s="1">
        <v>38</v>
      </c>
      <c r="B64" s="71"/>
      <c r="C64" s="72"/>
      <c r="D64" s="72">
        <v>40.56</v>
      </c>
      <c r="E64" s="72">
        <v>40.83</v>
      </c>
      <c r="F64" s="72">
        <v>40.74</v>
      </c>
      <c r="G64" s="72"/>
      <c r="H64" s="72">
        <v>40.700000000000003</v>
      </c>
      <c r="I64" s="72"/>
      <c r="J64" s="72">
        <v>40.380000000000003</v>
      </c>
      <c r="K64" s="72">
        <v>40.74</v>
      </c>
      <c r="L64" s="72"/>
      <c r="M64" s="198">
        <v>40.96</v>
      </c>
    </row>
    <row r="65" spans="1:13" x14ac:dyDescent="0.25">
      <c r="A65" s="1">
        <v>39</v>
      </c>
      <c r="B65" s="71"/>
      <c r="C65" s="72"/>
      <c r="D65" s="72">
        <v>40.51</v>
      </c>
      <c r="E65" s="72">
        <v>40.71</v>
      </c>
      <c r="F65" s="72">
        <v>40.92</v>
      </c>
      <c r="G65" s="72"/>
      <c r="H65" s="72">
        <v>40.840000000000003</v>
      </c>
      <c r="I65" s="72"/>
      <c r="J65" s="72">
        <v>40.53</v>
      </c>
      <c r="K65" s="72">
        <v>40.770000000000003</v>
      </c>
      <c r="L65" s="72"/>
      <c r="M65" s="198">
        <v>40.51</v>
      </c>
    </row>
    <row r="66" spans="1:13" x14ac:dyDescent="0.25">
      <c r="A66" s="1">
        <v>40</v>
      </c>
      <c r="B66" s="71"/>
      <c r="C66" s="72"/>
      <c r="D66" s="72">
        <v>40.61</v>
      </c>
      <c r="E66" s="72">
        <v>40.65</v>
      </c>
      <c r="F66" s="72">
        <v>40.69</v>
      </c>
      <c r="G66" s="72"/>
      <c r="H66" s="72">
        <v>40.76</v>
      </c>
      <c r="I66" s="72"/>
      <c r="J66" s="72">
        <v>40.5</v>
      </c>
      <c r="K66" s="72">
        <v>40.54</v>
      </c>
      <c r="L66" s="72"/>
      <c r="M66" s="198">
        <v>40.840000000000003</v>
      </c>
    </row>
    <row r="67" spans="1:13" x14ac:dyDescent="0.25">
      <c r="A67" s="1">
        <v>41</v>
      </c>
      <c r="B67" s="71"/>
      <c r="C67" s="72"/>
      <c r="D67" s="72">
        <v>40.47</v>
      </c>
      <c r="E67" s="72">
        <v>41.84</v>
      </c>
      <c r="F67" s="72">
        <v>41.04</v>
      </c>
      <c r="G67" s="72"/>
      <c r="H67" s="72">
        <v>40.65</v>
      </c>
      <c r="I67" s="72"/>
      <c r="J67" s="72">
        <v>40.49</v>
      </c>
      <c r="K67" s="72">
        <v>40.700000000000003</v>
      </c>
      <c r="L67" s="72"/>
      <c r="M67" s="198">
        <v>40.880000000000003</v>
      </c>
    </row>
    <row r="68" spans="1:13" x14ac:dyDescent="0.25">
      <c r="A68" s="1">
        <v>42</v>
      </c>
      <c r="B68" s="71"/>
      <c r="C68" s="72"/>
      <c r="D68" s="72">
        <v>40.5</v>
      </c>
      <c r="E68" s="72">
        <v>42.76</v>
      </c>
      <c r="F68" s="72">
        <v>41.85</v>
      </c>
      <c r="G68" s="72"/>
      <c r="H68" s="72">
        <v>40.56</v>
      </c>
      <c r="I68" s="72"/>
      <c r="J68" s="72">
        <v>40.65</v>
      </c>
      <c r="K68" s="72">
        <v>40.64</v>
      </c>
      <c r="L68" s="72"/>
      <c r="M68" s="198">
        <v>41.04</v>
      </c>
    </row>
    <row r="69" spans="1:13" x14ac:dyDescent="0.25">
      <c r="A69" s="1">
        <v>43</v>
      </c>
      <c r="B69" s="71"/>
      <c r="C69" s="72"/>
      <c r="D69" s="72">
        <v>40.86</v>
      </c>
      <c r="E69" s="72">
        <v>41.18</v>
      </c>
      <c r="F69" s="72">
        <v>40.89</v>
      </c>
      <c r="G69" s="72"/>
      <c r="H69" s="72">
        <v>40.98</v>
      </c>
      <c r="I69" s="72"/>
      <c r="J69" s="72"/>
      <c r="K69" s="72">
        <v>40.630000000000003</v>
      </c>
      <c r="L69" s="72"/>
      <c r="M69" s="198">
        <v>40.78</v>
      </c>
    </row>
    <row r="70" spans="1:13" x14ac:dyDescent="0.25">
      <c r="A70" s="1">
        <v>44</v>
      </c>
      <c r="B70" s="71"/>
      <c r="C70" s="72"/>
      <c r="D70" s="72">
        <v>40.74</v>
      </c>
      <c r="E70" s="72">
        <v>40.86</v>
      </c>
      <c r="F70" s="72">
        <v>41.8</v>
      </c>
      <c r="G70" s="72"/>
      <c r="H70" s="72">
        <v>40.619999999999997</v>
      </c>
      <c r="I70" s="72"/>
      <c r="J70" s="72"/>
      <c r="K70" s="72">
        <v>40.68</v>
      </c>
      <c r="L70" s="72"/>
      <c r="M70" s="198">
        <v>40.54</v>
      </c>
    </row>
    <row r="71" spans="1:13" x14ac:dyDescent="0.25">
      <c r="A71" s="1">
        <v>45</v>
      </c>
      <c r="B71" s="71"/>
      <c r="C71" s="72"/>
      <c r="D71" s="72">
        <v>40.61</v>
      </c>
      <c r="E71" s="72">
        <v>40.58</v>
      </c>
      <c r="F71" s="72">
        <v>41.4</v>
      </c>
      <c r="G71" s="72"/>
      <c r="H71" s="72">
        <v>40.880000000000003</v>
      </c>
      <c r="I71" s="72"/>
      <c r="J71" s="72"/>
      <c r="K71" s="72">
        <v>40.76</v>
      </c>
      <c r="L71" s="72"/>
      <c r="M71" s="198">
        <v>40.72</v>
      </c>
    </row>
    <row r="72" spans="1:13" x14ac:dyDescent="0.25">
      <c r="A72" s="1">
        <v>46</v>
      </c>
      <c r="B72" s="71"/>
      <c r="C72" s="72"/>
      <c r="D72" s="72">
        <v>40.700000000000003</v>
      </c>
      <c r="E72" s="72">
        <v>40.479999999999997</v>
      </c>
      <c r="F72" s="72">
        <v>40.950000000000003</v>
      </c>
      <c r="G72" s="72"/>
      <c r="H72" s="72">
        <v>40.79</v>
      </c>
      <c r="I72" s="72"/>
      <c r="J72" s="72"/>
      <c r="K72" s="72">
        <v>40.53</v>
      </c>
      <c r="L72" s="72"/>
      <c r="M72" s="198">
        <v>41.06</v>
      </c>
    </row>
    <row r="73" spans="1:13" x14ac:dyDescent="0.25">
      <c r="A73" s="1">
        <v>47</v>
      </c>
      <c r="B73" s="71"/>
      <c r="C73" s="72"/>
      <c r="D73" s="72">
        <v>40.47</v>
      </c>
      <c r="E73" s="72">
        <v>40.909999999999997</v>
      </c>
      <c r="F73" s="72">
        <v>40.85</v>
      </c>
      <c r="G73" s="72"/>
      <c r="H73" s="72">
        <v>40.75</v>
      </c>
      <c r="I73" s="72"/>
      <c r="J73" s="72"/>
      <c r="K73" s="72">
        <v>40.479999999999997</v>
      </c>
      <c r="L73" s="72"/>
      <c r="M73" s="198">
        <v>40.799999999999997</v>
      </c>
    </row>
    <row r="74" spans="1:13" x14ac:dyDescent="0.25">
      <c r="A74" s="1">
        <v>48</v>
      </c>
      <c r="B74" s="71"/>
      <c r="C74" s="72"/>
      <c r="D74" s="72">
        <v>40.51</v>
      </c>
      <c r="E74" s="72">
        <v>40.74</v>
      </c>
      <c r="F74" s="72">
        <v>40.83</v>
      </c>
      <c r="G74" s="72"/>
      <c r="H74" s="72">
        <v>40.76</v>
      </c>
      <c r="I74" s="72"/>
      <c r="J74" s="72"/>
      <c r="K74" s="72">
        <v>40.75</v>
      </c>
      <c r="L74" s="72"/>
      <c r="M74" s="198">
        <v>41.44</v>
      </c>
    </row>
    <row r="75" spans="1:13" x14ac:dyDescent="0.25">
      <c r="A75" s="1">
        <v>49</v>
      </c>
      <c r="B75" s="71"/>
      <c r="C75" s="72"/>
      <c r="D75" s="72">
        <v>40.479999999999997</v>
      </c>
      <c r="E75" s="72">
        <v>40.700000000000003</v>
      </c>
      <c r="F75" s="72">
        <v>41.5</v>
      </c>
      <c r="G75" s="72"/>
      <c r="H75" s="72">
        <v>40.74</v>
      </c>
      <c r="I75" s="72"/>
      <c r="J75" s="72"/>
      <c r="K75" s="72">
        <v>40.549999999999997</v>
      </c>
      <c r="L75" s="72"/>
      <c r="M75" s="198">
        <v>40.81</v>
      </c>
    </row>
    <row r="76" spans="1:13" x14ac:dyDescent="0.25">
      <c r="A76" s="1">
        <v>50</v>
      </c>
      <c r="B76" s="71"/>
      <c r="C76" s="72"/>
      <c r="D76" s="72">
        <v>40.53</v>
      </c>
      <c r="E76" s="72">
        <v>40.869999999999997</v>
      </c>
      <c r="F76" s="72"/>
      <c r="G76" s="72"/>
      <c r="H76" s="72">
        <v>40.64</v>
      </c>
      <c r="I76" s="72"/>
      <c r="J76" s="72"/>
      <c r="K76" s="72">
        <v>40.49</v>
      </c>
      <c r="L76" s="72"/>
      <c r="M76" s="198"/>
    </row>
    <row r="77" spans="1:13" x14ac:dyDescent="0.25">
      <c r="A77" s="1">
        <v>51</v>
      </c>
      <c r="B77" s="71"/>
      <c r="C77" s="72"/>
      <c r="D77" s="72">
        <v>40.479999999999997</v>
      </c>
      <c r="E77" s="72">
        <v>40.950000000000003</v>
      </c>
      <c r="F77" s="72"/>
      <c r="G77" s="72"/>
      <c r="H77" s="72">
        <v>40.799999999999997</v>
      </c>
      <c r="I77" s="72"/>
      <c r="J77" s="72"/>
      <c r="K77" s="72">
        <v>40.6</v>
      </c>
      <c r="L77" s="72"/>
      <c r="M77" s="198"/>
    </row>
    <row r="78" spans="1:13" x14ac:dyDescent="0.25">
      <c r="A78" s="1">
        <v>52</v>
      </c>
      <c r="B78" s="71"/>
      <c r="C78" s="72"/>
      <c r="D78" s="72">
        <v>40.54</v>
      </c>
      <c r="E78" s="72">
        <v>41.21</v>
      </c>
      <c r="F78" s="72"/>
      <c r="G78" s="72"/>
      <c r="H78" s="72">
        <v>40.83</v>
      </c>
      <c r="I78" s="72"/>
      <c r="J78" s="72"/>
      <c r="K78" s="72">
        <v>40.86</v>
      </c>
      <c r="L78" s="72"/>
      <c r="M78" s="198"/>
    </row>
    <row r="79" spans="1:13" x14ac:dyDescent="0.25">
      <c r="A79" s="1">
        <v>53</v>
      </c>
      <c r="B79" s="71"/>
      <c r="C79" s="72"/>
      <c r="D79" s="72">
        <v>40.619999999999997</v>
      </c>
      <c r="E79" s="72"/>
      <c r="F79" s="72"/>
      <c r="G79" s="72"/>
      <c r="H79" s="72">
        <v>40.79</v>
      </c>
      <c r="I79" s="72"/>
      <c r="J79" s="72"/>
      <c r="K79" s="72">
        <v>40.44</v>
      </c>
      <c r="L79" s="72"/>
      <c r="M79" s="198"/>
    </row>
    <row r="80" spans="1:13" x14ac:dyDescent="0.25">
      <c r="A80" s="1">
        <v>54</v>
      </c>
      <c r="B80" s="71"/>
      <c r="C80" s="72"/>
      <c r="D80" s="72">
        <v>40.6</v>
      </c>
      <c r="E80" s="72"/>
      <c r="F80" s="72"/>
      <c r="G80" s="72"/>
      <c r="H80" s="72">
        <v>40.770000000000003</v>
      </c>
      <c r="I80" s="72"/>
      <c r="J80" s="72"/>
      <c r="K80" s="72">
        <v>40.56</v>
      </c>
      <c r="L80" s="72"/>
      <c r="M80" s="198"/>
    </row>
    <row r="81" spans="1:13" x14ac:dyDescent="0.25">
      <c r="A81" s="1">
        <v>55</v>
      </c>
      <c r="B81" s="71"/>
      <c r="C81" s="72"/>
      <c r="D81" s="72">
        <v>40.67</v>
      </c>
      <c r="E81" s="72"/>
      <c r="F81" s="72"/>
      <c r="G81" s="72"/>
      <c r="H81" s="72">
        <v>40.79</v>
      </c>
      <c r="I81" s="72"/>
      <c r="J81" s="72"/>
      <c r="K81" s="72">
        <v>40.340000000000003</v>
      </c>
      <c r="L81" s="72"/>
      <c r="M81" s="198"/>
    </row>
    <row r="82" spans="1:13" x14ac:dyDescent="0.25">
      <c r="A82" s="1">
        <v>56</v>
      </c>
      <c r="B82" s="71"/>
      <c r="C82" s="72"/>
      <c r="D82" s="72">
        <v>40.47</v>
      </c>
      <c r="E82" s="72"/>
      <c r="F82" s="72"/>
      <c r="G82" s="72"/>
      <c r="H82" s="72">
        <v>40.94</v>
      </c>
      <c r="I82" s="72"/>
      <c r="J82" s="72"/>
      <c r="K82" s="72">
        <v>40.619999999999997</v>
      </c>
      <c r="L82" s="72"/>
      <c r="M82" s="198"/>
    </row>
    <row r="83" spans="1:13" x14ac:dyDescent="0.25">
      <c r="A83" s="1">
        <v>57</v>
      </c>
      <c r="B83" s="71"/>
      <c r="C83" s="72"/>
      <c r="D83" s="72">
        <v>40.6</v>
      </c>
      <c r="E83" s="72"/>
      <c r="F83" s="72"/>
      <c r="G83" s="72"/>
      <c r="H83" s="72">
        <v>40.72</v>
      </c>
      <c r="I83" s="72"/>
      <c r="J83" s="72"/>
      <c r="K83" s="72">
        <v>40.479999999999997</v>
      </c>
      <c r="L83" s="72"/>
      <c r="M83" s="198"/>
    </row>
    <row r="84" spans="1:13" x14ac:dyDescent="0.25">
      <c r="A84" s="1">
        <v>58</v>
      </c>
      <c r="B84" s="71"/>
      <c r="C84" s="72"/>
      <c r="D84" s="72">
        <v>40.57</v>
      </c>
      <c r="E84" s="72"/>
      <c r="F84" s="72"/>
      <c r="G84" s="72"/>
      <c r="H84" s="72">
        <v>40.57</v>
      </c>
      <c r="I84" s="72"/>
      <c r="J84" s="72"/>
      <c r="K84" s="72">
        <v>40.76</v>
      </c>
      <c r="L84" s="72"/>
      <c r="M84" s="198"/>
    </row>
    <row r="85" spans="1:13" x14ac:dyDescent="0.25">
      <c r="A85" s="1">
        <v>59</v>
      </c>
      <c r="B85" s="71"/>
      <c r="C85" s="72"/>
      <c r="D85" s="72">
        <v>40.53</v>
      </c>
      <c r="E85" s="72"/>
      <c r="F85" s="72"/>
      <c r="G85" s="72"/>
      <c r="H85" s="72">
        <v>40.69</v>
      </c>
      <c r="I85" s="72"/>
      <c r="J85" s="72"/>
      <c r="K85" s="72">
        <v>42.24</v>
      </c>
      <c r="L85" s="72"/>
      <c r="M85" s="198"/>
    </row>
    <row r="86" spans="1:13" x14ac:dyDescent="0.25">
      <c r="A86" s="1">
        <v>60</v>
      </c>
      <c r="B86" s="71"/>
      <c r="C86" s="72"/>
      <c r="D86" s="72">
        <v>40.44</v>
      </c>
      <c r="E86" s="72"/>
      <c r="F86" s="72"/>
      <c r="G86" s="72"/>
      <c r="H86" s="72">
        <v>41.75</v>
      </c>
      <c r="I86" s="72"/>
      <c r="J86" s="72"/>
      <c r="K86" s="72">
        <v>42.57</v>
      </c>
      <c r="L86" s="72"/>
      <c r="M86" s="198"/>
    </row>
    <row r="87" spans="1:13" ht="15.75" thickBot="1" x14ac:dyDescent="0.3">
      <c r="A87" s="1">
        <v>61</v>
      </c>
      <c r="B87" s="150"/>
      <c r="C87" s="151"/>
      <c r="D87" s="151">
        <v>40.53</v>
      </c>
      <c r="E87" s="151"/>
      <c r="F87" s="151"/>
      <c r="G87" s="151"/>
      <c r="H87" s="151">
        <v>41.95</v>
      </c>
      <c r="I87" s="151"/>
      <c r="J87" s="151"/>
      <c r="K87" s="151">
        <v>42.73</v>
      </c>
      <c r="L87" s="151"/>
      <c r="M87" s="199"/>
    </row>
    <row r="88" spans="1:13" x14ac:dyDescent="0.25">
      <c r="A88" s="1">
        <v>62</v>
      </c>
      <c r="D88" s="2">
        <v>41.18</v>
      </c>
      <c r="E88" s="175"/>
      <c r="H88" s="2">
        <v>41.73</v>
      </c>
      <c r="K88" s="2">
        <v>41.3</v>
      </c>
    </row>
    <row r="91" spans="1:13" x14ac:dyDescent="0.25">
      <c r="E91" s="17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91"/>
  <sheetViews>
    <sheetView zoomScale="60" zoomScaleNormal="60" zoomScalePageLayoutView="60" workbookViewId="0">
      <selection activeCell="F21" sqref="F21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2" customWidth="1"/>
    <col min="14" max="14" width="13.85546875" style="1" customWidth="1"/>
    <col min="15" max="16384" width="8.85546875" style="1"/>
  </cols>
  <sheetData>
    <row r="4" spans="1:16" ht="18.75" x14ac:dyDescent="0.3">
      <c r="A4" s="293" t="s">
        <v>71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</row>
    <row r="5" spans="1:16" ht="7.5" customHeight="1" x14ac:dyDescent="0.25"/>
    <row r="6" spans="1:16" ht="17.25" x14ac:dyDescent="0.3">
      <c r="A6" s="243" t="s">
        <v>102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</row>
    <row r="7" spans="1:16" ht="7.5" customHeight="1" x14ac:dyDescent="0.25"/>
    <row r="8" spans="1:16" s="2" customFormat="1" ht="20.25" customHeight="1" x14ac:dyDescent="0.25">
      <c r="A8" s="294" t="s">
        <v>22</v>
      </c>
      <c r="B8" s="295" t="s">
        <v>13</v>
      </c>
      <c r="C8" s="295" t="s">
        <v>18</v>
      </c>
      <c r="D8" s="295" t="s">
        <v>23</v>
      </c>
      <c r="E8" s="296" t="s">
        <v>24</v>
      </c>
      <c r="F8" s="295" t="s">
        <v>25</v>
      </c>
      <c r="G8" s="295"/>
      <c r="H8" s="295"/>
      <c r="I8" s="295"/>
      <c r="J8" s="294" t="s">
        <v>26</v>
      </c>
      <c r="K8" s="294" t="s">
        <v>27</v>
      </c>
      <c r="L8" s="294"/>
      <c r="M8" s="185"/>
      <c r="N8" s="185"/>
    </row>
    <row r="9" spans="1:16" s="2" customFormat="1" ht="27.75" customHeight="1" x14ac:dyDescent="0.25">
      <c r="A9" s="294"/>
      <c r="B9" s="295"/>
      <c r="C9" s="295"/>
      <c r="D9" s="295"/>
      <c r="E9" s="296"/>
      <c r="F9" s="49" t="s">
        <v>28</v>
      </c>
      <c r="G9" s="49" t="s">
        <v>29</v>
      </c>
      <c r="H9" s="49" t="s">
        <v>30</v>
      </c>
      <c r="I9" s="49" t="s">
        <v>31</v>
      </c>
      <c r="J9" s="294"/>
      <c r="K9" s="174" t="s">
        <v>32</v>
      </c>
      <c r="L9" s="174" t="s">
        <v>33</v>
      </c>
      <c r="M9" s="50" t="s">
        <v>34</v>
      </c>
      <c r="N9" s="50" t="s">
        <v>35</v>
      </c>
    </row>
    <row r="10" spans="1:16" s="3" customFormat="1" ht="30" customHeight="1" x14ac:dyDescent="0.25">
      <c r="A10" s="51">
        <v>1</v>
      </c>
      <c r="B10" s="52" t="s">
        <v>107</v>
      </c>
      <c r="C10" s="53">
        <v>3</v>
      </c>
      <c r="D10" s="53">
        <v>43</v>
      </c>
      <c r="E10" s="186">
        <f>D10</f>
        <v>43</v>
      </c>
      <c r="F10" s="97">
        <f>MIN(B27:B88)</f>
        <v>40.61</v>
      </c>
      <c r="G10" s="86">
        <f>AVERAGE(B27:B88)</f>
        <v>41.100465116279082</v>
      </c>
      <c r="H10" s="54">
        <v>7</v>
      </c>
      <c r="I10" s="86">
        <f>G10-F10</f>
        <v>0.49046511627908274</v>
      </c>
      <c r="J10" s="98">
        <v>2.0520833333333332E-2</v>
      </c>
      <c r="K10" s="188">
        <f>J10</f>
        <v>2.0520833333333332E-2</v>
      </c>
      <c r="L10" s="55">
        <f>K10</f>
        <v>2.0520833333333332E-2</v>
      </c>
      <c r="M10" s="195" t="s">
        <v>118</v>
      </c>
      <c r="N10" s="187"/>
      <c r="P10" s="57"/>
    </row>
    <row r="11" spans="1:16" s="3" customFormat="1" ht="30" customHeight="1" x14ac:dyDescent="0.25">
      <c r="A11" s="51">
        <v>2</v>
      </c>
      <c r="B11" s="52" t="s">
        <v>96</v>
      </c>
      <c r="C11" s="53">
        <v>33</v>
      </c>
      <c r="D11" s="53">
        <v>79</v>
      </c>
      <c r="E11" s="186">
        <f t="shared" ref="E11" si="0">D11-D10</f>
        <v>36</v>
      </c>
      <c r="F11" s="152">
        <f>MIN(C27:C88)</f>
        <v>40.96</v>
      </c>
      <c r="G11" s="87">
        <f>AVERAGE(C27:C88)</f>
        <v>41.347999999999992</v>
      </c>
      <c r="H11" s="54">
        <v>3</v>
      </c>
      <c r="I11" s="86">
        <f>G11-F11</f>
        <v>0.38799999999999102</v>
      </c>
      <c r="J11" s="98">
        <v>3.8900462962962963E-2</v>
      </c>
      <c r="K11" s="98">
        <f>J11-J10</f>
        <v>1.8379629629629631E-2</v>
      </c>
      <c r="L11" s="55">
        <f>K11</f>
        <v>1.8379629629629631E-2</v>
      </c>
      <c r="M11" s="168" t="s">
        <v>124</v>
      </c>
      <c r="N11" s="169"/>
      <c r="O11" s="171"/>
      <c r="P11" s="160"/>
    </row>
    <row r="12" spans="1:16" s="3" customFormat="1" ht="30" customHeight="1" x14ac:dyDescent="0.25">
      <c r="A12" s="51">
        <v>3</v>
      </c>
      <c r="B12" s="52" t="s">
        <v>95</v>
      </c>
      <c r="C12" s="53">
        <v>1</v>
      </c>
      <c r="D12" s="53">
        <v>140</v>
      </c>
      <c r="E12" s="186">
        <f t="shared" ref="E12:E21" si="1">D12-D11</f>
        <v>61</v>
      </c>
      <c r="F12" s="152">
        <f>MIN(D27:D88)</f>
        <v>40.42</v>
      </c>
      <c r="G12" s="87">
        <f>AVERAGE(D27:D88)</f>
        <v>40.72966666666666</v>
      </c>
      <c r="H12" s="54">
        <v>4</v>
      </c>
      <c r="I12" s="86">
        <f t="shared" ref="I12:I21" si="2">G12-F12</f>
        <v>0.30966666666665787</v>
      </c>
      <c r="J12" s="98">
        <v>6.8819444444444447E-2</v>
      </c>
      <c r="K12" s="98">
        <f t="shared" ref="K12:K21" si="3">J12-J11</f>
        <v>2.9918981481481484E-2</v>
      </c>
      <c r="L12" s="55">
        <f>K12+L10</f>
        <v>5.0439814814814812E-2</v>
      </c>
      <c r="M12" s="168" t="s">
        <v>131</v>
      </c>
      <c r="N12" s="169"/>
      <c r="O12" s="171"/>
      <c r="P12" s="160"/>
    </row>
    <row r="13" spans="1:16" s="3" customFormat="1" ht="30" customHeight="1" x14ac:dyDescent="0.25">
      <c r="A13" s="51">
        <v>4</v>
      </c>
      <c r="B13" s="52" t="s">
        <v>96</v>
      </c>
      <c r="C13" s="53">
        <v>2</v>
      </c>
      <c r="D13" s="53">
        <v>173</v>
      </c>
      <c r="E13" s="186">
        <f t="shared" si="1"/>
        <v>33</v>
      </c>
      <c r="F13" s="152">
        <f>MIN(E27:E88)</f>
        <v>40.99</v>
      </c>
      <c r="G13" s="87">
        <f>AVERAGE(E27:E88)</f>
        <v>41.370937499999997</v>
      </c>
      <c r="H13" s="54">
        <v>5</v>
      </c>
      <c r="I13" s="86">
        <f t="shared" si="2"/>
        <v>0.3809374999999946</v>
      </c>
      <c r="J13" s="98">
        <v>8.5787037037037037E-2</v>
      </c>
      <c r="K13" s="98">
        <f t="shared" si="3"/>
        <v>1.696759259259259E-2</v>
      </c>
      <c r="L13" s="55">
        <f>K13+L11</f>
        <v>3.5347222222222224E-2</v>
      </c>
      <c r="M13" s="168" t="s">
        <v>132</v>
      </c>
      <c r="N13" s="169"/>
      <c r="O13" s="171"/>
      <c r="P13" s="160"/>
    </row>
    <row r="14" spans="1:16" s="3" customFormat="1" ht="30" customHeight="1" x14ac:dyDescent="0.25">
      <c r="A14" s="51">
        <v>5</v>
      </c>
      <c r="B14" s="52" t="s">
        <v>96</v>
      </c>
      <c r="C14" s="53">
        <v>10</v>
      </c>
      <c r="D14" s="53">
        <v>212</v>
      </c>
      <c r="E14" s="186">
        <f t="shared" si="1"/>
        <v>39</v>
      </c>
      <c r="F14" s="152">
        <f>MIN(F27:F88)</f>
        <v>41.24</v>
      </c>
      <c r="G14" s="87">
        <f>AVERAGE(F27:F88)</f>
        <v>41.632105263157882</v>
      </c>
      <c r="H14" s="54">
        <v>4</v>
      </c>
      <c r="I14" s="86">
        <f t="shared" si="2"/>
        <v>0.3921052631578803</v>
      </c>
      <c r="J14" s="98">
        <v>0.10570601851851852</v>
      </c>
      <c r="K14" s="98">
        <f t="shared" si="3"/>
        <v>1.9918981481481482E-2</v>
      </c>
      <c r="L14" s="55">
        <f>K14+L13</f>
        <v>5.5266203703703706E-2</v>
      </c>
      <c r="M14" s="168" t="s">
        <v>133</v>
      </c>
      <c r="N14" s="169"/>
      <c r="O14" s="171"/>
      <c r="P14" s="160"/>
    </row>
    <row r="15" spans="1:16" s="3" customFormat="1" ht="30" customHeight="1" x14ac:dyDescent="0.25">
      <c r="A15" s="51">
        <v>6</v>
      </c>
      <c r="B15" s="52" t="s">
        <v>95</v>
      </c>
      <c r="C15" s="53">
        <v>1</v>
      </c>
      <c r="D15" s="53">
        <v>273</v>
      </c>
      <c r="E15" s="186">
        <f t="shared" si="1"/>
        <v>61</v>
      </c>
      <c r="F15" s="152">
        <f>MIN(G27:G88)</f>
        <v>40.409999999999997</v>
      </c>
      <c r="G15" s="87">
        <f>AVERAGE(G27:G88)</f>
        <v>40.687666666666658</v>
      </c>
      <c r="H15" s="54">
        <v>1</v>
      </c>
      <c r="I15" s="86">
        <f t="shared" si="2"/>
        <v>0.2776666666666614</v>
      </c>
      <c r="J15" s="98">
        <v>0.13556712962962963</v>
      </c>
      <c r="K15" s="98">
        <f t="shared" si="3"/>
        <v>2.9861111111111116E-2</v>
      </c>
      <c r="L15" s="55">
        <f>K15+L12</f>
        <v>8.0300925925925928E-2</v>
      </c>
      <c r="M15" s="168" t="s">
        <v>134</v>
      </c>
      <c r="N15" s="169"/>
      <c r="O15" s="171"/>
      <c r="P15" s="160"/>
    </row>
    <row r="16" spans="1:16" s="3" customFormat="1" ht="30" customHeight="1" x14ac:dyDescent="0.25">
      <c r="A16" s="51">
        <v>7</v>
      </c>
      <c r="B16" s="52" t="s">
        <v>96</v>
      </c>
      <c r="C16" s="53">
        <v>69</v>
      </c>
      <c r="D16" s="53">
        <v>311</v>
      </c>
      <c r="E16" s="186">
        <f t="shared" si="1"/>
        <v>38</v>
      </c>
      <c r="F16" s="152">
        <f>MIN(H27:H88)</f>
        <v>41.09</v>
      </c>
      <c r="G16" s="87">
        <f>AVERAGE(H27:H88)</f>
        <v>41.583513513513516</v>
      </c>
      <c r="H16" s="54">
        <v>3</v>
      </c>
      <c r="I16" s="86">
        <f t="shared" si="2"/>
        <v>0.49351351351351269</v>
      </c>
      <c r="J16" s="98">
        <v>0.15501157407407407</v>
      </c>
      <c r="K16" s="98">
        <f t="shared" si="3"/>
        <v>1.9444444444444431E-2</v>
      </c>
      <c r="L16" s="55">
        <f>K16+L14</f>
        <v>7.4710648148148137E-2</v>
      </c>
      <c r="M16" s="168" t="s">
        <v>135</v>
      </c>
      <c r="N16" s="159"/>
      <c r="O16" s="161"/>
      <c r="P16" s="57"/>
    </row>
    <row r="17" spans="1:16" s="3" customFormat="1" ht="30" customHeight="1" thickBot="1" x14ac:dyDescent="0.3">
      <c r="A17" s="51">
        <v>8</v>
      </c>
      <c r="B17" s="52" t="s">
        <v>95</v>
      </c>
      <c r="C17" s="53">
        <v>10</v>
      </c>
      <c r="D17" s="53">
        <v>371</v>
      </c>
      <c r="E17" s="186">
        <f t="shared" si="1"/>
        <v>60</v>
      </c>
      <c r="F17" s="152">
        <f>MIN(I27:I88)</f>
        <v>40.33</v>
      </c>
      <c r="G17" s="87">
        <f>AVERAGE(I27:I88)</f>
        <v>40.632881355932227</v>
      </c>
      <c r="H17" s="54">
        <v>1</v>
      </c>
      <c r="I17" s="86">
        <f t="shared" si="2"/>
        <v>0.30288135593222876</v>
      </c>
      <c r="J17" s="98">
        <v>0.18436342592592592</v>
      </c>
      <c r="K17" s="98">
        <f t="shared" si="3"/>
        <v>2.9351851851851851E-2</v>
      </c>
      <c r="L17" s="55">
        <f>K17+L15</f>
        <v>0.10965277777777778</v>
      </c>
      <c r="M17" s="168" t="s">
        <v>136</v>
      </c>
      <c r="N17" s="169" t="s">
        <v>207</v>
      </c>
      <c r="O17" s="104" t="s">
        <v>208</v>
      </c>
      <c r="P17" s="57"/>
    </row>
    <row r="18" spans="1:16" s="3" customFormat="1" ht="30" customHeight="1" thickBot="1" x14ac:dyDescent="0.3">
      <c r="A18" s="51">
        <v>9</v>
      </c>
      <c r="B18" s="52" t="s">
        <v>96</v>
      </c>
      <c r="C18" s="53">
        <v>7</v>
      </c>
      <c r="D18" s="53">
        <v>408</v>
      </c>
      <c r="E18" s="228">
        <f t="shared" si="1"/>
        <v>37</v>
      </c>
      <c r="F18" s="232">
        <f>MIN(J27:J88)</f>
        <v>40.64</v>
      </c>
      <c r="G18" s="229">
        <f>AVERAGE(J27:J88)</f>
        <v>41.098333333333343</v>
      </c>
      <c r="H18" s="54">
        <v>1</v>
      </c>
      <c r="I18" s="86">
        <f t="shared" si="2"/>
        <v>0.45833333333334281</v>
      </c>
      <c r="J18" s="98">
        <v>0.20317129629629629</v>
      </c>
      <c r="K18" s="98">
        <f t="shared" si="3"/>
        <v>1.8807870370370378E-2</v>
      </c>
      <c r="L18" s="55">
        <f>K18+L16</f>
        <v>9.3518518518518515E-2</v>
      </c>
      <c r="M18" s="168" t="s">
        <v>137</v>
      </c>
      <c r="N18" s="56"/>
      <c r="O18" s="104"/>
      <c r="P18" s="57"/>
    </row>
    <row r="19" spans="1:16" s="3" customFormat="1" ht="30" customHeight="1" thickBot="1" x14ac:dyDescent="0.3">
      <c r="A19" s="51">
        <v>10</v>
      </c>
      <c r="B19" s="52" t="s">
        <v>96</v>
      </c>
      <c r="C19" s="53">
        <v>33</v>
      </c>
      <c r="D19" s="53">
        <v>433</v>
      </c>
      <c r="E19" s="186">
        <f t="shared" si="1"/>
        <v>25</v>
      </c>
      <c r="F19" s="230">
        <f>MIN(K27:K88)</f>
        <v>40.99</v>
      </c>
      <c r="G19" s="87">
        <f>AVERAGE(K27:K88)</f>
        <v>41.347916666666656</v>
      </c>
      <c r="H19" s="54">
        <v>0</v>
      </c>
      <c r="I19" s="86">
        <f t="shared" si="2"/>
        <v>0.35791666666665378</v>
      </c>
      <c r="J19" s="98">
        <v>0.2162847222222222</v>
      </c>
      <c r="K19" s="98">
        <f t="shared" si="3"/>
        <v>1.3113425925925903E-2</v>
      </c>
      <c r="L19" s="55">
        <f>K19+L18</f>
        <v>0.10663194444444442</v>
      </c>
      <c r="M19" s="168" t="s">
        <v>138</v>
      </c>
      <c r="N19" s="56"/>
      <c r="O19" s="104"/>
      <c r="P19" s="57"/>
    </row>
    <row r="20" spans="1:16" s="3" customFormat="1" ht="30" customHeight="1" thickBot="1" x14ac:dyDescent="0.3">
      <c r="A20" s="51">
        <v>11</v>
      </c>
      <c r="B20" s="52" t="s">
        <v>95</v>
      </c>
      <c r="C20" s="58">
        <v>10</v>
      </c>
      <c r="D20" s="53">
        <v>479</v>
      </c>
      <c r="E20" s="228">
        <f t="shared" si="1"/>
        <v>46</v>
      </c>
      <c r="F20" s="231">
        <f>MIN(L27:L88)</f>
        <v>40.26</v>
      </c>
      <c r="G20" s="229">
        <f>AVERAGE(L27:L88)</f>
        <v>40.592444444444439</v>
      </c>
      <c r="H20" s="54">
        <v>2</v>
      </c>
      <c r="I20" s="86">
        <f t="shared" si="2"/>
        <v>0.33244444444444099</v>
      </c>
      <c r="J20" s="98">
        <v>0.23903935185185185</v>
      </c>
      <c r="K20" s="98">
        <f t="shared" si="3"/>
        <v>2.2754629629629652E-2</v>
      </c>
      <c r="L20" s="201">
        <f>K20+L17</f>
        <v>0.13240740740740742</v>
      </c>
      <c r="M20" s="168" t="s">
        <v>139</v>
      </c>
      <c r="N20" s="56"/>
      <c r="O20" s="57"/>
    </row>
    <row r="21" spans="1:16" s="3" customFormat="1" ht="30" customHeight="1" x14ac:dyDescent="0.25">
      <c r="A21" s="51" t="s">
        <v>36</v>
      </c>
      <c r="B21" s="52" t="s">
        <v>96</v>
      </c>
      <c r="C21" s="53">
        <v>33</v>
      </c>
      <c r="D21" s="53">
        <v>500</v>
      </c>
      <c r="E21" s="186">
        <f t="shared" si="1"/>
        <v>21</v>
      </c>
      <c r="F21" s="230">
        <f>MIN(M27:M88)</f>
        <v>40.909999999999997</v>
      </c>
      <c r="G21" s="87">
        <f>AVERAGE(M27:M88)</f>
        <v>41.237000000000009</v>
      </c>
      <c r="H21" s="54">
        <v>0</v>
      </c>
      <c r="I21" s="86">
        <f t="shared" si="2"/>
        <v>0.32700000000001239</v>
      </c>
      <c r="J21" s="98">
        <v>0.25012731481481482</v>
      </c>
      <c r="K21" s="98">
        <f t="shared" si="3"/>
        <v>1.1087962962962966E-2</v>
      </c>
      <c r="L21" s="201">
        <f>K21+L19</f>
        <v>0.11771990740740738</v>
      </c>
      <c r="M21" s="168"/>
      <c r="N21" s="169"/>
      <c r="O21" s="170"/>
    </row>
    <row r="22" spans="1:16" s="3" customFormat="1" ht="30" customHeight="1" x14ac:dyDescent="0.25">
      <c r="A22" s="59"/>
      <c r="B22" s="60"/>
      <c r="C22" s="61"/>
      <c r="D22" s="61"/>
      <c r="E22" s="61"/>
      <c r="F22" s="79">
        <f>AVERAGE(F10,F12,F15,F17,F20)</f>
        <v>40.405999999999992</v>
      </c>
      <c r="G22" s="79">
        <f>AVERAGE(G10,G12,G15,G17,G20)</f>
        <v>40.748624849997817</v>
      </c>
      <c r="H22" s="189" t="s">
        <v>247</v>
      </c>
      <c r="I22" s="79">
        <f>AVERAGE(I10,I12,I15,I17,I20)</f>
        <v>0.34262484999781434</v>
      </c>
      <c r="J22" s="61"/>
      <c r="K22" s="61"/>
      <c r="L22" s="61"/>
      <c r="M22" s="196"/>
      <c r="N22" s="62"/>
    </row>
    <row r="23" spans="1:16" s="3" customFormat="1" ht="30" customHeight="1" x14ac:dyDescent="0.25">
      <c r="A23" s="146"/>
      <c r="B23" s="147"/>
      <c r="C23" s="148"/>
      <c r="D23" s="148"/>
      <c r="E23" s="148"/>
      <c r="F23" s="79">
        <f>AVERAGE(F11,F13,F14,F16,F18,F19,F21)</f>
        <v>40.97428571428572</v>
      </c>
      <c r="G23" s="79">
        <f>AVERAGE(G11,G13,G14,G16,G18,G19,G21)</f>
        <v>41.373972325238768</v>
      </c>
      <c r="H23" s="189" t="s">
        <v>248</v>
      </c>
      <c r="I23" s="79">
        <f>AVERAGE(I11,I13,I14,I16,I18,I19,I21)</f>
        <v>0.39968661095305535</v>
      </c>
      <c r="J23" s="148"/>
      <c r="K23" s="148"/>
      <c r="L23" s="148"/>
      <c r="M23" s="196"/>
      <c r="N23" s="62"/>
    </row>
    <row r="24" spans="1:16" ht="30" customHeight="1" thickBot="1" x14ac:dyDescent="0.3">
      <c r="A24" s="64"/>
      <c r="B24" s="64"/>
      <c r="C24" s="64"/>
      <c r="D24" s="63"/>
      <c r="E24" s="63"/>
      <c r="F24" s="65">
        <f>AVERAGE(F10:F21)</f>
        <v>40.737500000000004</v>
      </c>
      <c r="G24" s="66">
        <f>AVERAGE(B27:M87)</f>
        <v>41.032004089979573</v>
      </c>
      <c r="H24" s="67"/>
      <c r="I24" s="68">
        <f>AVERAGE(I10:I21)</f>
        <v>0.37591087722170496</v>
      </c>
      <c r="J24" s="63"/>
      <c r="K24" s="63"/>
      <c r="L24" s="63"/>
      <c r="M24" s="63"/>
      <c r="N24" s="64"/>
    </row>
    <row r="25" spans="1:16" x14ac:dyDescent="0.25">
      <c r="B25" s="2"/>
      <c r="C25" s="2"/>
    </row>
    <row r="26" spans="1:16" ht="15.75" thickBot="1" x14ac:dyDescent="0.3">
      <c r="B26" s="2" t="str">
        <f>B10</f>
        <v>Cтоцкий Андрей</v>
      </c>
      <c r="C26" s="2" t="str">
        <f>B11</f>
        <v>Дымко Славик</v>
      </c>
      <c r="D26" s="2" t="str">
        <f>B12</f>
        <v>Стоцкий Андрей</v>
      </c>
      <c r="E26" s="2" t="str">
        <f>B13</f>
        <v>Дымко Славик</v>
      </c>
      <c r="F26" s="2" t="str">
        <f>B14</f>
        <v>Дымко Славик</v>
      </c>
      <c r="G26" s="2" t="str">
        <f>B15</f>
        <v>Стоцкий Андрей</v>
      </c>
      <c r="H26" s="2" t="str">
        <f>B16</f>
        <v>Дымко Славик</v>
      </c>
      <c r="I26" s="2" t="str">
        <f>B17</f>
        <v>Стоцкий Андрей</v>
      </c>
      <c r="J26" s="2" t="str">
        <f>B18</f>
        <v>Дымко Славик</v>
      </c>
      <c r="K26" s="2" t="str">
        <f>B19</f>
        <v>Дымко Славик</v>
      </c>
      <c r="L26" s="2" t="str">
        <f>B20</f>
        <v>Стоцкий Андрей</v>
      </c>
      <c r="M26" s="2" t="str">
        <f>B21</f>
        <v>Дымко Славик</v>
      </c>
    </row>
    <row r="27" spans="1:16" x14ac:dyDescent="0.25">
      <c r="A27" s="1">
        <v>1</v>
      </c>
      <c r="B27" s="69">
        <v>43.75</v>
      </c>
      <c r="C27" s="70">
        <v>42.03</v>
      </c>
      <c r="D27" s="70">
        <v>41.07</v>
      </c>
      <c r="E27" s="70">
        <v>41.8</v>
      </c>
      <c r="F27" s="70">
        <v>41.52</v>
      </c>
      <c r="G27" s="70">
        <v>40.9</v>
      </c>
      <c r="H27" s="70">
        <v>41.66</v>
      </c>
      <c r="I27" s="70">
        <v>40.85</v>
      </c>
      <c r="J27" s="70">
        <v>41.3</v>
      </c>
      <c r="K27" s="70">
        <v>41.78</v>
      </c>
      <c r="L27" s="70">
        <v>40.770000000000003</v>
      </c>
      <c r="M27" s="149">
        <v>41.93</v>
      </c>
      <c r="N27" s="2"/>
    </row>
    <row r="28" spans="1:16" x14ac:dyDescent="0.25">
      <c r="A28" s="1">
        <v>2</v>
      </c>
      <c r="B28" s="71">
        <v>43.85</v>
      </c>
      <c r="C28" s="72">
        <v>41.59</v>
      </c>
      <c r="D28" s="72">
        <v>41.13</v>
      </c>
      <c r="E28" s="72">
        <v>41.41</v>
      </c>
      <c r="F28" s="72">
        <v>41.4</v>
      </c>
      <c r="G28" s="72">
        <v>40.880000000000003</v>
      </c>
      <c r="H28" s="72">
        <v>41.59</v>
      </c>
      <c r="I28" s="72">
        <v>40.590000000000003</v>
      </c>
      <c r="J28" s="72">
        <v>42.12</v>
      </c>
      <c r="K28" s="72">
        <v>41.22</v>
      </c>
      <c r="L28" s="72">
        <v>40.82</v>
      </c>
      <c r="M28" s="197">
        <v>41.37</v>
      </c>
      <c r="N28" s="3"/>
    </row>
    <row r="29" spans="1:16" x14ac:dyDescent="0.25">
      <c r="A29" s="1">
        <v>3</v>
      </c>
      <c r="B29" s="71">
        <v>41.16</v>
      </c>
      <c r="C29" s="72">
        <v>43.18</v>
      </c>
      <c r="D29" s="72">
        <v>40.74</v>
      </c>
      <c r="E29" s="72">
        <v>41.12</v>
      </c>
      <c r="F29" s="72">
        <v>41.71</v>
      </c>
      <c r="G29" s="72">
        <v>40.76</v>
      </c>
      <c r="H29" s="72">
        <v>41.24</v>
      </c>
      <c r="I29" s="72">
        <v>40.67</v>
      </c>
      <c r="J29" s="72">
        <v>41.29</v>
      </c>
      <c r="K29" s="72">
        <v>41.23</v>
      </c>
      <c r="L29" s="72">
        <v>40.57</v>
      </c>
      <c r="M29" s="197">
        <v>41.25</v>
      </c>
      <c r="N29" s="3"/>
    </row>
    <row r="30" spans="1:16" x14ac:dyDescent="0.25">
      <c r="A30" s="1">
        <v>4</v>
      </c>
      <c r="B30" s="71">
        <v>40.94</v>
      </c>
      <c r="C30" s="72">
        <v>41.43</v>
      </c>
      <c r="D30" s="72">
        <v>40.96</v>
      </c>
      <c r="E30" s="72">
        <v>41.34</v>
      </c>
      <c r="F30" s="72">
        <v>41.41</v>
      </c>
      <c r="G30" s="72">
        <v>40.659999999999997</v>
      </c>
      <c r="H30" s="72">
        <v>41.55</v>
      </c>
      <c r="I30" s="72">
        <v>40.71</v>
      </c>
      <c r="J30" s="72">
        <v>40.909999999999997</v>
      </c>
      <c r="K30" s="72">
        <v>41.27</v>
      </c>
      <c r="L30" s="72">
        <v>40.79</v>
      </c>
      <c r="M30" s="197">
        <v>41.17</v>
      </c>
      <c r="N30" s="3"/>
    </row>
    <row r="31" spans="1:16" x14ac:dyDescent="0.25">
      <c r="A31" s="1">
        <v>5</v>
      </c>
      <c r="B31" s="71">
        <v>41.79</v>
      </c>
      <c r="C31" s="72">
        <v>41.39</v>
      </c>
      <c r="D31" s="72">
        <v>40.81</v>
      </c>
      <c r="E31" s="72">
        <v>42.6</v>
      </c>
      <c r="F31" s="72">
        <v>41.56</v>
      </c>
      <c r="G31" s="72">
        <v>40.619999999999997</v>
      </c>
      <c r="H31" s="72">
        <v>43.22</v>
      </c>
      <c r="I31" s="72">
        <v>40.51</v>
      </c>
      <c r="J31" s="72">
        <v>40.99</v>
      </c>
      <c r="K31" s="72">
        <v>41.37</v>
      </c>
      <c r="L31" s="72">
        <v>40.64</v>
      </c>
      <c r="M31" s="198">
        <v>41.03</v>
      </c>
    </row>
    <row r="32" spans="1:16" x14ac:dyDescent="0.25">
      <c r="A32" s="1">
        <v>6</v>
      </c>
      <c r="B32" s="71">
        <v>41.05</v>
      </c>
      <c r="C32" s="72">
        <v>41.2</v>
      </c>
      <c r="D32" s="72">
        <v>40.65</v>
      </c>
      <c r="E32" s="72">
        <v>41.47</v>
      </c>
      <c r="F32" s="72">
        <v>41.5</v>
      </c>
      <c r="G32" s="72">
        <v>40.67</v>
      </c>
      <c r="H32" s="72">
        <v>41.51</v>
      </c>
      <c r="I32" s="72">
        <v>40.729999999999997</v>
      </c>
      <c r="J32" s="72">
        <v>41.08</v>
      </c>
      <c r="K32" s="72">
        <v>41.36</v>
      </c>
      <c r="L32" s="72">
        <v>40.57</v>
      </c>
      <c r="M32" s="198">
        <v>41.25</v>
      </c>
    </row>
    <row r="33" spans="1:13" x14ac:dyDescent="0.25">
      <c r="A33" s="1">
        <v>7</v>
      </c>
      <c r="B33" s="71">
        <v>41.01</v>
      </c>
      <c r="C33" s="72">
        <v>41.27</v>
      </c>
      <c r="D33" s="72">
        <v>40.68</v>
      </c>
      <c r="E33" s="72">
        <v>41.08</v>
      </c>
      <c r="F33" s="72">
        <v>41.43</v>
      </c>
      <c r="G33" s="72">
        <v>40.71</v>
      </c>
      <c r="H33" s="72">
        <v>41.46</v>
      </c>
      <c r="I33" s="72">
        <v>40.65</v>
      </c>
      <c r="J33" s="72">
        <v>41.1</v>
      </c>
      <c r="K33" s="72">
        <v>41.43</v>
      </c>
      <c r="L33" s="72">
        <v>40.56</v>
      </c>
      <c r="M33" s="198">
        <v>41.29</v>
      </c>
    </row>
    <row r="34" spans="1:13" x14ac:dyDescent="0.25">
      <c r="A34" s="1">
        <v>8</v>
      </c>
      <c r="B34" s="71">
        <v>40.78</v>
      </c>
      <c r="C34" s="72">
        <v>41.18</v>
      </c>
      <c r="D34" s="72">
        <v>40.78</v>
      </c>
      <c r="E34" s="72">
        <v>41.07</v>
      </c>
      <c r="F34" s="72">
        <v>41.49</v>
      </c>
      <c r="G34" s="72">
        <v>40.57</v>
      </c>
      <c r="H34" s="72">
        <v>41.1</v>
      </c>
      <c r="I34" s="72">
        <v>40.590000000000003</v>
      </c>
      <c r="J34" s="72">
        <v>40.98</v>
      </c>
      <c r="K34" s="72">
        <v>41.44</v>
      </c>
      <c r="L34" s="72">
        <v>40.57</v>
      </c>
      <c r="M34" s="198">
        <v>41.63</v>
      </c>
    </row>
    <row r="35" spans="1:13" x14ac:dyDescent="0.25">
      <c r="A35" s="1">
        <v>9</v>
      </c>
      <c r="B35" s="94">
        <v>40.9</v>
      </c>
      <c r="C35" s="72">
        <v>40.96</v>
      </c>
      <c r="D35" s="72">
        <v>40.79</v>
      </c>
      <c r="E35" s="72">
        <v>41.01</v>
      </c>
      <c r="F35" s="72">
        <v>41.66</v>
      </c>
      <c r="G35" s="72">
        <v>40.65</v>
      </c>
      <c r="H35" s="72">
        <v>41.35</v>
      </c>
      <c r="I35" s="72">
        <v>40.69</v>
      </c>
      <c r="J35" s="72">
        <v>40.85</v>
      </c>
      <c r="K35" s="72">
        <v>41.22</v>
      </c>
      <c r="L35" s="72">
        <v>40.619999999999997</v>
      </c>
      <c r="M35" s="198">
        <v>41.05</v>
      </c>
    </row>
    <row r="36" spans="1:13" x14ac:dyDescent="0.25">
      <c r="A36" s="1">
        <v>10</v>
      </c>
      <c r="B36" s="71">
        <v>40.92</v>
      </c>
      <c r="C36" s="72">
        <v>41.49</v>
      </c>
      <c r="D36" s="72">
        <v>40.520000000000003</v>
      </c>
      <c r="E36" s="72">
        <v>41.05</v>
      </c>
      <c r="F36" s="72">
        <v>41.56</v>
      </c>
      <c r="G36" s="72">
        <v>40.54</v>
      </c>
      <c r="H36" s="72">
        <v>41.2</v>
      </c>
      <c r="I36" s="72">
        <v>40.58</v>
      </c>
      <c r="J36" s="72">
        <v>40.94</v>
      </c>
      <c r="K36" s="72">
        <v>41.26</v>
      </c>
      <c r="L36" s="72">
        <v>40.51</v>
      </c>
      <c r="M36" s="198">
        <v>41.12</v>
      </c>
    </row>
    <row r="37" spans="1:13" x14ac:dyDescent="0.25">
      <c r="A37" s="1">
        <v>11</v>
      </c>
      <c r="B37" s="71">
        <v>40.76</v>
      </c>
      <c r="C37" s="72">
        <v>41.07</v>
      </c>
      <c r="D37" s="72">
        <v>40.549999999999997</v>
      </c>
      <c r="E37" s="72">
        <v>40.99</v>
      </c>
      <c r="F37" s="72">
        <v>41.34</v>
      </c>
      <c r="G37" s="72">
        <v>40.49</v>
      </c>
      <c r="H37" s="72">
        <v>41.21</v>
      </c>
      <c r="I37" s="72">
        <v>40.67</v>
      </c>
      <c r="J37" s="72">
        <v>41.08</v>
      </c>
      <c r="K37" s="72">
        <v>41.45</v>
      </c>
      <c r="L37" s="72">
        <v>40.56</v>
      </c>
      <c r="M37" s="198">
        <v>41.13</v>
      </c>
    </row>
    <row r="38" spans="1:13" x14ac:dyDescent="0.25">
      <c r="A38" s="1">
        <v>12</v>
      </c>
      <c r="B38" s="71">
        <v>40.619999999999997</v>
      </c>
      <c r="C38" s="72">
        <v>42.15</v>
      </c>
      <c r="D38" s="72">
        <v>40.5</v>
      </c>
      <c r="E38" s="72">
        <v>41.03</v>
      </c>
      <c r="F38" s="72">
        <v>41.55</v>
      </c>
      <c r="G38" s="72">
        <v>40.72</v>
      </c>
      <c r="H38" s="72">
        <v>41.09</v>
      </c>
      <c r="I38" s="72">
        <v>40.53</v>
      </c>
      <c r="J38" s="72">
        <v>41.25</v>
      </c>
      <c r="K38" s="72">
        <v>41.2</v>
      </c>
      <c r="L38" s="72">
        <v>40.51</v>
      </c>
      <c r="M38" s="198">
        <v>40.909999999999997</v>
      </c>
    </row>
    <row r="39" spans="1:13" x14ac:dyDescent="0.25">
      <c r="A39" s="1">
        <v>13</v>
      </c>
      <c r="B39" s="71">
        <v>40.74</v>
      </c>
      <c r="C39" s="72">
        <v>41.49</v>
      </c>
      <c r="D39" s="72">
        <v>40.53</v>
      </c>
      <c r="E39" s="72">
        <v>41.47</v>
      </c>
      <c r="F39" s="72">
        <v>41.33</v>
      </c>
      <c r="G39" s="72">
        <v>40.64</v>
      </c>
      <c r="H39" s="72">
        <v>41.42</v>
      </c>
      <c r="I39" s="72">
        <v>40.58</v>
      </c>
      <c r="J39" s="72">
        <v>41.73</v>
      </c>
      <c r="K39" s="72">
        <v>41.24</v>
      </c>
      <c r="L39" s="72">
        <v>40.42</v>
      </c>
      <c r="M39" s="198">
        <v>41.31</v>
      </c>
    </row>
    <row r="40" spans="1:13" x14ac:dyDescent="0.25">
      <c r="A40" s="1">
        <v>14</v>
      </c>
      <c r="B40" s="78">
        <v>40.85</v>
      </c>
      <c r="C40" s="72">
        <v>41.07</v>
      </c>
      <c r="D40" s="72">
        <v>40.590000000000003</v>
      </c>
      <c r="E40" s="72">
        <v>41.85</v>
      </c>
      <c r="F40" s="72">
        <v>41.96</v>
      </c>
      <c r="G40" s="72">
        <v>40.799999999999997</v>
      </c>
      <c r="H40" s="72">
        <v>41.96</v>
      </c>
      <c r="I40" s="72">
        <v>40.51</v>
      </c>
      <c r="J40" s="72">
        <v>41.37</v>
      </c>
      <c r="K40" s="72">
        <v>41.43</v>
      </c>
      <c r="L40" s="72">
        <v>40.85</v>
      </c>
      <c r="M40" s="198">
        <v>41.12</v>
      </c>
    </row>
    <row r="41" spans="1:13" x14ac:dyDescent="0.25">
      <c r="A41" s="1">
        <v>15</v>
      </c>
      <c r="B41" s="71">
        <v>40.74</v>
      </c>
      <c r="C41" s="72">
        <v>41.35</v>
      </c>
      <c r="D41" s="72">
        <v>40.64</v>
      </c>
      <c r="E41" s="72">
        <v>42.45</v>
      </c>
      <c r="F41" s="72">
        <v>41.62</v>
      </c>
      <c r="G41" s="72">
        <v>40.51</v>
      </c>
      <c r="H41" s="72">
        <v>41.24</v>
      </c>
      <c r="I41" s="72">
        <v>40.68</v>
      </c>
      <c r="J41" s="72">
        <v>41.2</v>
      </c>
      <c r="K41" s="72">
        <v>41.18</v>
      </c>
      <c r="L41" s="72">
        <v>40.700000000000003</v>
      </c>
      <c r="M41" s="198">
        <v>41.08</v>
      </c>
    </row>
    <row r="42" spans="1:13" x14ac:dyDescent="0.25">
      <c r="A42" s="1">
        <v>16</v>
      </c>
      <c r="B42" s="71">
        <v>40.69</v>
      </c>
      <c r="C42" s="72">
        <v>41.44</v>
      </c>
      <c r="D42" s="72">
        <v>40.549999999999997</v>
      </c>
      <c r="E42" s="72">
        <v>41.39</v>
      </c>
      <c r="F42" s="72">
        <v>41.41</v>
      </c>
      <c r="G42" s="72">
        <v>40.479999999999997</v>
      </c>
      <c r="H42" s="72">
        <v>41.36</v>
      </c>
      <c r="I42" s="72">
        <v>40.67</v>
      </c>
      <c r="J42" s="72">
        <v>41.04</v>
      </c>
      <c r="K42" s="72">
        <v>40.99</v>
      </c>
      <c r="L42" s="72">
        <v>40.659999999999997</v>
      </c>
      <c r="M42" s="198">
        <v>41.14</v>
      </c>
    </row>
    <row r="43" spans="1:13" x14ac:dyDescent="0.25">
      <c r="A43" s="1">
        <v>17</v>
      </c>
      <c r="B43" s="71">
        <v>40.82</v>
      </c>
      <c r="C43" s="103">
        <v>41.18</v>
      </c>
      <c r="D43" s="72">
        <v>40.42</v>
      </c>
      <c r="E43" s="72">
        <v>41.25</v>
      </c>
      <c r="F43" s="72">
        <v>41.69</v>
      </c>
      <c r="G43" s="72">
        <v>40.85</v>
      </c>
      <c r="H43" s="72">
        <v>41.2</v>
      </c>
      <c r="I43" s="72">
        <v>40.58</v>
      </c>
      <c r="J43" s="72">
        <v>40.97</v>
      </c>
      <c r="K43" s="72">
        <v>41.13</v>
      </c>
      <c r="L43" s="72">
        <v>40.6</v>
      </c>
      <c r="M43" s="198">
        <v>41.03</v>
      </c>
    </row>
    <row r="44" spans="1:13" x14ac:dyDescent="0.25">
      <c r="A44" s="1">
        <v>18</v>
      </c>
      <c r="B44" s="71">
        <v>40.74</v>
      </c>
      <c r="C44" s="72">
        <v>41.18</v>
      </c>
      <c r="D44" s="72">
        <v>40.51</v>
      </c>
      <c r="E44" s="72">
        <v>41.3</v>
      </c>
      <c r="F44" s="72">
        <v>41.45</v>
      </c>
      <c r="G44" s="72">
        <v>40.409999999999997</v>
      </c>
      <c r="H44" s="72">
        <v>41.12</v>
      </c>
      <c r="I44" s="72">
        <v>40.57</v>
      </c>
      <c r="J44" s="72">
        <v>41.02</v>
      </c>
      <c r="K44" s="72">
        <v>41.38</v>
      </c>
      <c r="L44" s="72">
        <v>40.39</v>
      </c>
      <c r="M44" s="198">
        <v>41.5</v>
      </c>
    </row>
    <row r="45" spans="1:13" x14ac:dyDescent="0.25">
      <c r="A45" s="1">
        <v>19</v>
      </c>
      <c r="B45" s="71">
        <v>40.659999999999997</v>
      </c>
      <c r="C45" s="72">
        <v>41.12</v>
      </c>
      <c r="D45" s="72">
        <v>40.5</v>
      </c>
      <c r="E45" s="72">
        <v>41.28</v>
      </c>
      <c r="F45" s="72">
        <v>41.73</v>
      </c>
      <c r="G45" s="72">
        <v>40.83</v>
      </c>
      <c r="H45" s="72">
        <v>42.24</v>
      </c>
      <c r="I45" s="72">
        <v>40.56</v>
      </c>
      <c r="J45" s="72">
        <v>41.24</v>
      </c>
      <c r="K45" s="72">
        <v>41.4</v>
      </c>
      <c r="L45" s="72">
        <v>40.54</v>
      </c>
      <c r="M45" s="198">
        <v>41.2</v>
      </c>
    </row>
    <row r="46" spans="1:13" x14ac:dyDescent="0.25">
      <c r="A46" s="1">
        <v>20</v>
      </c>
      <c r="B46" s="71">
        <v>40.76</v>
      </c>
      <c r="C46" s="72">
        <v>41.05</v>
      </c>
      <c r="D46" s="72">
        <v>40.68</v>
      </c>
      <c r="E46" s="72">
        <v>41.18</v>
      </c>
      <c r="F46" s="72">
        <v>42.69</v>
      </c>
      <c r="G46" s="72">
        <v>40.700000000000003</v>
      </c>
      <c r="H46" s="72">
        <v>42.78</v>
      </c>
      <c r="I46" s="72">
        <v>40.51</v>
      </c>
      <c r="J46" s="72">
        <v>42.05</v>
      </c>
      <c r="K46" s="72">
        <v>41.42</v>
      </c>
      <c r="L46" s="72">
        <v>40.450000000000003</v>
      </c>
      <c r="M46" s="198">
        <v>41.23</v>
      </c>
    </row>
    <row r="47" spans="1:13" x14ac:dyDescent="0.25">
      <c r="A47" s="1">
        <v>21</v>
      </c>
      <c r="B47" s="71">
        <v>40.75</v>
      </c>
      <c r="C47" s="72">
        <v>41.18</v>
      </c>
      <c r="D47" s="72">
        <v>40.799999999999997</v>
      </c>
      <c r="E47" s="72">
        <v>41.41</v>
      </c>
      <c r="F47" s="72">
        <v>42</v>
      </c>
      <c r="G47" s="72">
        <v>40.53</v>
      </c>
      <c r="H47" s="72">
        <v>42.24</v>
      </c>
      <c r="I47" s="72">
        <v>40.380000000000003</v>
      </c>
      <c r="J47" s="72">
        <v>41.19</v>
      </c>
      <c r="K47" s="72">
        <v>41.39</v>
      </c>
      <c r="L47" s="72">
        <v>40.44</v>
      </c>
      <c r="M47" s="198"/>
    </row>
    <row r="48" spans="1:13" x14ac:dyDescent="0.25">
      <c r="A48" s="1">
        <v>22</v>
      </c>
      <c r="B48" s="71">
        <v>41.45</v>
      </c>
      <c r="C48" s="72">
        <v>41.29</v>
      </c>
      <c r="D48" s="72">
        <v>40.630000000000003</v>
      </c>
      <c r="E48" s="72">
        <v>41.51</v>
      </c>
      <c r="F48" s="72">
        <v>41.5</v>
      </c>
      <c r="G48" s="72">
        <v>40.61</v>
      </c>
      <c r="H48" s="72">
        <v>43.61</v>
      </c>
      <c r="I48" s="72">
        <v>40.83</v>
      </c>
      <c r="J48" s="72">
        <v>41.39</v>
      </c>
      <c r="K48" s="72">
        <v>41.43</v>
      </c>
      <c r="L48" s="72">
        <v>40.26</v>
      </c>
      <c r="M48" s="198"/>
    </row>
    <row r="49" spans="1:13" x14ac:dyDescent="0.25">
      <c r="A49" s="1">
        <v>23</v>
      </c>
      <c r="B49" s="71">
        <v>41.02</v>
      </c>
      <c r="C49" s="72">
        <v>41.25</v>
      </c>
      <c r="D49" s="72">
        <v>40.700000000000003</v>
      </c>
      <c r="E49" s="72">
        <v>41.24</v>
      </c>
      <c r="F49" s="72">
        <v>41.43</v>
      </c>
      <c r="G49" s="72">
        <v>40.549999999999997</v>
      </c>
      <c r="H49" s="72">
        <v>41.8</v>
      </c>
      <c r="I49" s="72">
        <v>40.590000000000003</v>
      </c>
      <c r="J49" s="72">
        <v>41.02</v>
      </c>
      <c r="K49" s="72">
        <v>41.24</v>
      </c>
      <c r="L49" s="72">
        <v>41</v>
      </c>
      <c r="M49" s="198"/>
    </row>
    <row r="50" spans="1:13" x14ac:dyDescent="0.25">
      <c r="A50" s="1">
        <v>24</v>
      </c>
      <c r="B50" s="71">
        <v>40.630000000000003</v>
      </c>
      <c r="C50" s="72">
        <v>41.17</v>
      </c>
      <c r="D50" s="72">
        <v>40.770000000000003</v>
      </c>
      <c r="E50" s="72">
        <v>41.16</v>
      </c>
      <c r="F50" s="72">
        <v>41.7</v>
      </c>
      <c r="G50" s="72">
        <v>40.590000000000003</v>
      </c>
      <c r="H50" s="72">
        <v>41.64</v>
      </c>
      <c r="I50" s="72">
        <v>40.54</v>
      </c>
      <c r="J50" s="72">
        <v>41.07</v>
      </c>
      <c r="K50" s="72">
        <v>41.89</v>
      </c>
      <c r="L50" s="72">
        <v>40.72</v>
      </c>
      <c r="M50" s="198"/>
    </row>
    <row r="51" spans="1:13" x14ac:dyDescent="0.25">
      <c r="A51" s="1">
        <v>25</v>
      </c>
      <c r="B51" s="71">
        <v>41.81</v>
      </c>
      <c r="C51" s="72">
        <v>41.04</v>
      </c>
      <c r="D51" s="72">
        <v>40.729999999999997</v>
      </c>
      <c r="E51" s="72">
        <v>41.13</v>
      </c>
      <c r="F51" s="72">
        <v>41.74</v>
      </c>
      <c r="G51" s="72">
        <v>40.78</v>
      </c>
      <c r="H51" s="72">
        <v>41.33</v>
      </c>
      <c r="I51" s="72">
        <v>40.729999999999997</v>
      </c>
      <c r="J51" s="72">
        <v>40.85</v>
      </c>
      <c r="K51" s="72"/>
      <c r="L51" s="72">
        <v>40.770000000000003</v>
      </c>
      <c r="M51" s="198"/>
    </row>
    <row r="52" spans="1:13" x14ac:dyDescent="0.25">
      <c r="A52" s="1">
        <v>26</v>
      </c>
      <c r="B52" s="71">
        <v>43.89</v>
      </c>
      <c r="C52" s="72">
        <v>41.23</v>
      </c>
      <c r="D52" s="72">
        <v>40.83</v>
      </c>
      <c r="E52" s="72">
        <v>41.24</v>
      </c>
      <c r="F52" s="72">
        <v>41.68</v>
      </c>
      <c r="G52" s="72">
        <v>40.67</v>
      </c>
      <c r="H52" s="72">
        <v>41.43</v>
      </c>
      <c r="I52" s="72">
        <v>40.54</v>
      </c>
      <c r="J52" s="72">
        <v>40.92</v>
      </c>
      <c r="K52" s="72"/>
      <c r="L52" s="72">
        <v>40.53</v>
      </c>
      <c r="M52" s="198"/>
    </row>
    <row r="53" spans="1:13" x14ac:dyDescent="0.25">
      <c r="A53" s="1">
        <v>27</v>
      </c>
      <c r="B53" s="71">
        <v>40.92</v>
      </c>
      <c r="C53" s="72">
        <v>41.11</v>
      </c>
      <c r="D53" s="72">
        <v>40.799999999999997</v>
      </c>
      <c r="E53" s="72">
        <v>40.99</v>
      </c>
      <c r="F53" s="72">
        <v>41.49</v>
      </c>
      <c r="G53" s="72">
        <v>40.700000000000003</v>
      </c>
      <c r="H53" s="72">
        <v>41.18</v>
      </c>
      <c r="I53" s="72">
        <v>40.51</v>
      </c>
      <c r="J53" s="72">
        <v>40.64</v>
      </c>
      <c r="K53" s="72"/>
      <c r="L53" s="72">
        <v>40.58</v>
      </c>
      <c r="M53" s="198"/>
    </row>
    <row r="54" spans="1:13" x14ac:dyDescent="0.25">
      <c r="A54" s="1">
        <v>28</v>
      </c>
      <c r="B54" s="71">
        <v>40.98</v>
      </c>
      <c r="C54" s="72">
        <v>41.27</v>
      </c>
      <c r="D54" s="72">
        <v>40.86</v>
      </c>
      <c r="E54" s="72">
        <v>41.25</v>
      </c>
      <c r="F54" s="72">
        <v>41.57</v>
      </c>
      <c r="G54" s="72">
        <v>40.69</v>
      </c>
      <c r="H54" s="72">
        <v>41.35</v>
      </c>
      <c r="I54" s="72">
        <v>40.64</v>
      </c>
      <c r="J54" s="72">
        <v>41.03</v>
      </c>
      <c r="K54" s="72"/>
      <c r="L54" s="72">
        <v>40.369999999999997</v>
      </c>
      <c r="M54" s="198"/>
    </row>
    <row r="55" spans="1:13" x14ac:dyDescent="0.25">
      <c r="A55" s="1">
        <v>29</v>
      </c>
      <c r="B55" s="71">
        <v>41.2</v>
      </c>
      <c r="C55" s="72">
        <v>41.28</v>
      </c>
      <c r="D55" s="72">
        <v>41.02</v>
      </c>
      <c r="E55" s="72">
        <v>41.6</v>
      </c>
      <c r="F55" s="72">
        <v>42.02</v>
      </c>
      <c r="G55" s="72">
        <v>40.51</v>
      </c>
      <c r="H55" s="72">
        <v>41.7</v>
      </c>
      <c r="I55" s="72">
        <v>40.630000000000003</v>
      </c>
      <c r="J55" s="72">
        <v>40.98</v>
      </c>
      <c r="K55" s="72"/>
      <c r="L55" s="72">
        <v>40.39</v>
      </c>
      <c r="M55" s="198"/>
    </row>
    <row r="56" spans="1:13" x14ac:dyDescent="0.25">
      <c r="A56" s="1">
        <v>30</v>
      </c>
      <c r="B56" s="71">
        <v>40.71</v>
      </c>
      <c r="C56" s="72">
        <v>41.18</v>
      </c>
      <c r="D56" s="72">
        <v>40.700000000000003</v>
      </c>
      <c r="E56" s="72">
        <v>41.31</v>
      </c>
      <c r="F56" s="72">
        <v>42.21</v>
      </c>
      <c r="G56" s="72">
        <v>40.71</v>
      </c>
      <c r="H56" s="72">
        <v>41.5</v>
      </c>
      <c r="I56" s="72">
        <v>40.33</v>
      </c>
      <c r="J56" s="72">
        <v>40.89</v>
      </c>
      <c r="K56" s="72"/>
      <c r="L56" s="72">
        <v>40.520000000000003</v>
      </c>
      <c r="M56" s="198"/>
    </row>
    <row r="57" spans="1:13" x14ac:dyDescent="0.25">
      <c r="A57" s="1">
        <v>31</v>
      </c>
      <c r="B57" s="71">
        <v>40.76</v>
      </c>
      <c r="C57" s="72">
        <v>41.01</v>
      </c>
      <c r="D57" s="72">
        <v>41.19</v>
      </c>
      <c r="E57" s="72">
        <v>41.5</v>
      </c>
      <c r="F57" s="72">
        <v>41.84</v>
      </c>
      <c r="G57" s="72">
        <v>40.67</v>
      </c>
      <c r="H57" s="72">
        <v>41.32</v>
      </c>
      <c r="I57" s="72">
        <v>40.53</v>
      </c>
      <c r="J57" s="72">
        <v>40.770000000000003</v>
      </c>
      <c r="K57" s="72"/>
      <c r="L57" s="72">
        <v>40.549999999999997</v>
      </c>
      <c r="M57" s="198"/>
    </row>
    <row r="58" spans="1:13" x14ac:dyDescent="0.25">
      <c r="A58" s="1">
        <v>32</v>
      </c>
      <c r="B58" s="71">
        <v>40.869999999999997</v>
      </c>
      <c r="C58" s="72">
        <v>41.21</v>
      </c>
      <c r="D58" s="72">
        <v>40.729999999999997</v>
      </c>
      <c r="E58" s="72">
        <v>41.39</v>
      </c>
      <c r="F58" s="72">
        <v>41.6</v>
      </c>
      <c r="G58" s="72">
        <v>40.700000000000003</v>
      </c>
      <c r="H58" s="72">
        <v>41.3</v>
      </c>
      <c r="I58" s="72">
        <v>40.56</v>
      </c>
      <c r="J58" s="72">
        <v>40.93</v>
      </c>
      <c r="K58" s="72"/>
      <c r="L58" s="72">
        <v>40.43</v>
      </c>
      <c r="M58" s="198"/>
    </row>
    <row r="59" spans="1:13" x14ac:dyDescent="0.25">
      <c r="A59" s="1">
        <v>33</v>
      </c>
      <c r="B59" s="71">
        <v>40.700000000000003</v>
      </c>
      <c r="C59" s="72">
        <v>41.36</v>
      </c>
      <c r="D59" s="72">
        <v>40.67</v>
      </c>
      <c r="E59" s="72"/>
      <c r="F59" s="72">
        <v>42.3</v>
      </c>
      <c r="G59" s="72">
        <v>40.54</v>
      </c>
      <c r="H59" s="72">
        <v>41.28</v>
      </c>
      <c r="I59" s="72">
        <v>40.65</v>
      </c>
      <c r="J59" s="72">
        <v>40.880000000000003</v>
      </c>
      <c r="K59" s="72"/>
      <c r="L59" s="72">
        <v>40.32</v>
      </c>
      <c r="M59" s="198"/>
    </row>
    <row r="60" spans="1:13" x14ac:dyDescent="0.25">
      <c r="A60" s="1">
        <v>34</v>
      </c>
      <c r="B60" s="71">
        <v>40.61</v>
      </c>
      <c r="C60" s="72">
        <v>41.28</v>
      </c>
      <c r="D60" s="72">
        <v>40.549999999999997</v>
      </c>
      <c r="E60" s="72"/>
      <c r="F60" s="72">
        <v>41.36</v>
      </c>
      <c r="G60" s="72">
        <v>40.770000000000003</v>
      </c>
      <c r="H60" s="72">
        <v>41.35</v>
      </c>
      <c r="I60" s="72">
        <v>40.6</v>
      </c>
      <c r="J60" s="72">
        <v>40.72</v>
      </c>
      <c r="K60" s="72"/>
      <c r="L60" s="72">
        <v>40.299999999999997</v>
      </c>
      <c r="M60" s="198"/>
    </row>
    <row r="61" spans="1:13" x14ac:dyDescent="0.25">
      <c r="A61" s="1">
        <v>35</v>
      </c>
      <c r="B61" s="71">
        <v>40.729999999999997</v>
      </c>
      <c r="C61" s="72">
        <v>41.5</v>
      </c>
      <c r="D61" s="72">
        <v>40.57</v>
      </c>
      <c r="E61" s="72"/>
      <c r="F61" s="72">
        <v>41.24</v>
      </c>
      <c r="G61" s="72">
        <v>40.85</v>
      </c>
      <c r="H61" s="72">
        <v>41.43</v>
      </c>
      <c r="I61" s="72">
        <v>40.69</v>
      </c>
      <c r="J61" s="72">
        <v>40.909999999999997</v>
      </c>
      <c r="K61" s="72"/>
      <c r="L61" s="72">
        <v>40.44</v>
      </c>
      <c r="M61" s="198"/>
    </row>
    <row r="62" spans="1:13" x14ac:dyDescent="0.25">
      <c r="A62" s="1">
        <v>36</v>
      </c>
      <c r="B62" s="71">
        <v>40.65</v>
      </c>
      <c r="C62" s="72"/>
      <c r="D62" s="72">
        <v>40.61</v>
      </c>
      <c r="E62" s="72"/>
      <c r="F62" s="72">
        <v>41.33</v>
      </c>
      <c r="G62" s="72">
        <v>40.659999999999997</v>
      </c>
      <c r="H62" s="72">
        <v>41.16</v>
      </c>
      <c r="I62" s="72">
        <v>41.07</v>
      </c>
      <c r="J62" s="72">
        <v>40.840000000000003</v>
      </c>
      <c r="K62" s="72"/>
      <c r="L62" s="72">
        <v>40.42</v>
      </c>
      <c r="M62" s="198"/>
    </row>
    <row r="63" spans="1:13" x14ac:dyDescent="0.25">
      <c r="A63" s="1">
        <v>37</v>
      </c>
      <c r="B63" s="71">
        <v>40.630000000000003</v>
      </c>
      <c r="C63" s="72"/>
      <c r="D63" s="72">
        <v>40.69</v>
      </c>
      <c r="E63" s="72"/>
      <c r="F63" s="72">
        <v>41.37</v>
      </c>
      <c r="G63" s="72">
        <v>40.74</v>
      </c>
      <c r="H63" s="72">
        <v>41.47</v>
      </c>
      <c r="I63" s="72">
        <v>40.56</v>
      </c>
      <c r="J63" s="72"/>
      <c r="K63" s="72"/>
      <c r="L63" s="72">
        <v>41.91</v>
      </c>
      <c r="M63" s="198"/>
    </row>
    <row r="64" spans="1:13" x14ac:dyDescent="0.25">
      <c r="A64" s="1">
        <v>38</v>
      </c>
      <c r="B64" s="71">
        <v>40.78</v>
      </c>
      <c r="C64" s="72"/>
      <c r="D64" s="72">
        <v>40.590000000000003</v>
      </c>
      <c r="E64" s="72"/>
      <c r="F64" s="72">
        <v>41.63</v>
      </c>
      <c r="G64" s="72">
        <v>40.71</v>
      </c>
      <c r="H64" s="72"/>
      <c r="I64" s="72">
        <v>40.700000000000003</v>
      </c>
      <c r="J64" s="72"/>
      <c r="K64" s="72"/>
      <c r="L64" s="72">
        <v>40.6</v>
      </c>
      <c r="M64" s="198"/>
    </row>
    <row r="65" spans="1:13" x14ac:dyDescent="0.25">
      <c r="A65" s="1">
        <v>39</v>
      </c>
      <c r="B65" s="71">
        <v>40.85</v>
      </c>
      <c r="C65" s="72"/>
      <c r="D65" s="72">
        <v>40.770000000000003</v>
      </c>
      <c r="E65" s="72"/>
      <c r="F65" s="72"/>
      <c r="G65" s="72">
        <v>40.69</v>
      </c>
      <c r="H65" s="72"/>
      <c r="I65" s="72">
        <v>40.909999999999997</v>
      </c>
      <c r="J65" s="72"/>
      <c r="K65" s="72"/>
      <c r="L65" s="72">
        <v>40.619999999999997</v>
      </c>
      <c r="M65" s="198"/>
    </row>
    <row r="66" spans="1:13" x14ac:dyDescent="0.25">
      <c r="A66" s="1">
        <v>40</v>
      </c>
      <c r="B66" s="71">
        <v>41.2</v>
      </c>
      <c r="C66" s="72"/>
      <c r="D66" s="72">
        <v>40.659999999999997</v>
      </c>
      <c r="E66" s="72"/>
      <c r="F66" s="72"/>
      <c r="G66" s="72">
        <v>40.520000000000003</v>
      </c>
      <c r="H66" s="72"/>
      <c r="I66" s="72">
        <v>40.9</v>
      </c>
      <c r="J66" s="72"/>
      <c r="K66" s="72"/>
      <c r="L66" s="72">
        <v>40.65</v>
      </c>
      <c r="M66" s="198"/>
    </row>
    <row r="67" spans="1:13" x14ac:dyDescent="0.25">
      <c r="A67" s="1">
        <v>41</v>
      </c>
      <c r="B67" s="71">
        <v>41.2</v>
      </c>
      <c r="C67" s="72"/>
      <c r="D67" s="72">
        <v>40.76</v>
      </c>
      <c r="E67" s="72"/>
      <c r="F67" s="72"/>
      <c r="G67" s="72">
        <v>40.83</v>
      </c>
      <c r="H67" s="72"/>
      <c r="I67" s="72">
        <v>40.57</v>
      </c>
      <c r="J67" s="72"/>
      <c r="K67" s="72"/>
      <c r="L67" s="72">
        <v>40.61</v>
      </c>
      <c r="M67" s="198"/>
    </row>
    <row r="68" spans="1:13" x14ac:dyDescent="0.25">
      <c r="A68" s="1">
        <v>42</v>
      </c>
      <c r="B68" s="71">
        <v>40.65</v>
      </c>
      <c r="C68" s="72"/>
      <c r="D68" s="72">
        <v>40.65</v>
      </c>
      <c r="E68" s="72"/>
      <c r="F68" s="72"/>
      <c r="G68" s="72">
        <v>41.18</v>
      </c>
      <c r="H68" s="72"/>
      <c r="I68" s="72">
        <v>40.700000000000003</v>
      </c>
      <c r="J68" s="72"/>
      <c r="K68" s="72"/>
      <c r="L68" s="72">
        <v>40.479999999999997</v>
      </c>
      <c r="M68" s="198"/>
    </row>
    <row r="69" spans="1:13" x14ac:dyDescent="0.25">
      <c r="A69" s="1">
        <v>43</v>
      </c>
      <c r="B69" s="71">
        <v>40.799999999999997</v>
      </c>
      <c r="C69" s="72"/>
      <c r="D69" s="72">
        <v>40.76</v>
      </c>
      <c r="E69" s="72"/>
      <c r="F69" s="72"/>
      <c r="G69" s="72">
        <v>40.619999999999997</v>
      </c>
      <c r="H69" s="72"/>
      <c r="I69" s="72">
        <v>40.51</v>
      </c>
      <c r="J69" s="72"/>
      <c r="K69" s="72"/>
      <c r="L69" s="72">
        <v>40.46</v>
      </c>
      <c r="M69" s="198"/>
    </row>
    <row r="70" spans="1:13" x14ac:dyDescent="0.25">
      <c r="A70" s="1">
        <v>44</v>
      </c>
      <c r="B70" s="71"/>
      <c r="C70" s="72"/>
      <c r="D70" s="72">
        <v>40.83</v>
      </c>
      <c r="E70" s="72"/>
      <c r="F70" s="72"/>
      <c r="G70" s="72">
        <v>40.68</v>
      </c>
      <c r="H70" s="72"/>
      <c r="I70" s="72">
        <v>40.659999999999997</v>
      </c>
      <c r="J70" s="72"/>
      <c r="K70" s="72"/>
      <c r="L70" s="72">
        <v>40.4</v>
      </c>
      <c r="M70" s="198"/>
    </row>
    <row r="71" spans="1:13" x14ac:dyDescent="0.25">
      <c r="A71" s="1">
        <v>45</v>
      </c>
      <c r="B71" s="71"/>
      <c r="C71" s="72"/>
      <c r="D71" s="72">
        <v>40.799999999999997</v>
      </c>
      <c r="E71" s="72"/>
      <c r="F71" s="72"/>
      <c r="G71" s="72">
        <v>40.659999999999997</v>
      </c>
      <c r="H71" s="72"/>
      <c r="I71" s="72">
        <v>40.64</v>
      </c>
      <c r="J71" s="72"/>
      <c r="K71" s="72"/>
      <c r="L71" s="72">
        <v>40.79</v>
      </c>
      <c r="M71" s="198"/>
    </row>
    <row r="72" spans="1:13" x14ac:dyDescent="0.25">
      <c r="A72" s="1">
        <v>46</v>
      </c>
      <c r="B72" s="71"/>
      <c r="C72" s="72"/>
      <c r="D72" s="72">
        <v>40.78</v>
      </c>
      <c r="E72" s="72"/>
      <c r="F72" s="72"/>
      <c r="G72" s="72">
        <v>40.57</v>
      </c>
      <c r="H72" s="72"/>
      <c r="I72" s="72">
        <v>40.42</v>
      </c>
      <c r="J72" s="72"/>
      <c r="K72" s="72"/>
      <c r="L72" s="72"/>
      <c r="M72" s="198"/>
    </row>
    <row r="73" spans="1:13" x14ac:dyDescent="0.25">
      <c r="A73" s="1">
        <v>47</v>
      </c>
      <c r="B73" s="71"/>
      <c r="C73" s="72"/>
      <c r="D73" s="72">
        <v>40.78</v>
      </c>
      <c r="E73" s="72"/>
      <c r="F73" s="72"/>
      <c r="G73" s="72">
        <v>40.65</v>
      </c>
      <c r="H73" s="72"/>
      <c r="I73" s="72">
        <v>41.01</v>
      </c>
      <c r="J73" s="72"/>
      <c r="K73" s="72"/>
      <c r="L73" s="72"/>
      <c r="M73" s="198"/>
    </row>
    <row r="74" spans="1:13" x14ac:dyDescent="0.25">
      <c r="A74" s="1">
        <v>48</v>
      </c>
      <c r="B74" s="71"/>
      <c r="C74" s="72"/>
      <c r="D74" s="72">
        <v>40.78</v>
      </c>
      <c r="E74" s="72"/>
      <c r="F74" s="72"/>
      <c r="G74" s="72">
        <v>40.619999999999997</v>
      </c>
      <c r="H74" s="72"/>
      <c r="I74" s="72">
        <v>40.72</v>
      </c>
      <c r="J74" s="72"/>
      <c r="K74" s="72"/>
      <c r="L74" s="72"/>
      <c r="M74" s="198"/>
    </row>
    <row r="75" spans="1:13" x14ac:dyDescent="0.25">
      <c r="A75" s="1">
        <v>49</v>
      </c>
      <c r="B75" s="71"/>
      <c r="C75" s="72"/>
      <c r="D75" s="72">
        <v>40.68</v>
      </c>
      <c r="E75" s="72"/>
      <c r="F75" s="72"/>
      <c r="G75" s="72">
        <v>40.549999999999997</v>
      </c>
      <c r="H75" s="72"/>
      <c r="I75" s="72">
        <v>40.950000000000003</v>
      </c>
      <c r="J75" s="72"/>
      <c r="K75" s="72"/>
      <c r="L75" s="72"/>
      <c r="M75" s="198"/>
    </row>
    <row r="76" spans="1:13" x14ac:dyDescent="0.25">
      <c r="A76" s="1">
        <v>50</v>
      </c>
      <c r="B76" s="71"/>
      <c r="C76" s="72"/>
      <c r="D76" s="72">
        <v>40.65</v>
      </c>
      <c r="E76" s="72"/>
      <c r="F76" s="72"/>
      <c r="G76" s="72">
        <v>40.72</v>
      </c>
      <c r="H76" s="72"/>
      <c r="I76" s="72">
        <v>40.56</v>
      </c>
      <c r="J76" s="72"/>
      <c r="K76" s="72"/>
      <c r="L76" s="72"/>
      <c r="M76" s="198"/>
    </row>
    <row r="77" spans="1:13" x14ac:dyDescent="0.25">
      <c r="A77" s="1">
        <v>51</v>
      </c>
      <c r="B77" s="71"/>
      <c r="C77" s="72"/>
      <c r="D77" s="72">
        <v>40.67</v>
      </c>
      <c r="E77" s="72"/>
      <c r="F77" s="72"/>
      <c r="G77" s="72">
        <v>40.72</v>
      </c>
      <c r="H77" s="72"/>
      <c r="I77" s="72">
        <v>40.659999999999997</v>
      </c>
      <c r="J77" s="72"/>
      <c r="K77" s="72"/>
      <c r="L77" s="72"/>
      <c r="M77" s="198"/>
    </row>
    <row r="78" spans="1:13" x14ac:dyDescent="0.25">
      <c r="A78" s="1">
        <v>52</v>
      </c>
      <c r="B78" s="71"/>
      <c r="C78" s="72"/>
      <c r="D78" s="72">
        <v>40.86</v>
      </c>
      <c r="E78" s="72"/>
      <c r="F78" s="72"/>
      <c r="G78" s="72">
        <v>40.619999999999997</v>
      </c>
      <c r="H78" s="72"/>
      <c r="I78" s="72">
        <v>40.53</v>
      </c>
      <c r="J78" s="72"/>
      <c r="K78" s="72"/>
      <c r="L78" s="72"/>
      <c r="M78" s="198"/>
    </row>
    <row r="79" spans="1:13" x14ac:dyDescent="0.25">
      <c r="A79" s="1">
        <v>53</v>
      </c>
      <c r="B79" s="71"/>
      <c r="C79" s="72"/>
      <c r="D79" s="72">
        <v>40.840000000000003</v>
      </c>
      <c r="E79" s="72"/>
      <c r="F79" s="72"/>
      <c r="G79" s="72">
        <v>40.72</v>
      </c>
      <c r="H79" s="72"/>
      <c r="I79" s="72">
        <v>40.57</v>
      </c>
      <c r="J79" s="72"/>
      <c r="K79" s="72"/>
      <c r="L79" s="72"/>
      <c r="M79" s="198"/>
    </row>
    <row r="80" spans="1:13" x14ac:dyDescent="0.25">
      <c r="A80" s="1">
        <v>54</v>
      </c>
      <c r="B80" s="71"/>
      <c r="C80" s="72"/>
      <c r="D80" s="72">
        <v>40.69</v>
      </c>
      <c r="E80" s="72"/>
      <c r="F80" s="72"/>
      <c r="G80" s="72">
        <v>40.68</v>
      </c>
      <c r="H80" s="72"/>
      <c r="I80" s="72">
        <v>40.630000000000003</v>
      </c>
      <c r="J80" s="72"/>
      <c r="K80" s="72"/>
      <c r="L80" s="72"/>
      <c r="M80" s="198"/>
    </row>
    <row r="81" spans="1:13" x14ac:dyDescent="0.25">
      <c r="A81" s="1">
        <v>55</v>
      </c>
      <c r="B81" s="71"/>
      <c r="C81" s="72"/>
      <c r="D81" s="72">
        <v>40.75</v>
      </c>
      <c r="E81" s="72"/>
      <c r="F81" s="72"/>
      <c r="G81" s="72">
        <v>40.799999999999997</v>
      </c>
      <c r="H81" s="72"/>
      <c r="I81" s="72">
        <v>40.53</v>
      </c>
      <c r="J81" s="72"/>
      <c r="K81" s="72"/>
      <c r="L81" s="72"/>
      <c r="M81" s="198"/>
    </row>
    <row r="82" spans="1:13" x14ac:dyDescent="0.25">
      <c r="A82" s="1">
        <v>56</v>
      </c>
      <c r="B82" s="71"/>
      <c r="C82" s="72"/>
      <c r="D82" s="72">
        <v>40.950000000000003</v>
      </c>
      <c r="E82" s="72"/>
      <c r="F82" s="72"/>
      <c r="G82" s="72">
        <v>40.659999999999997</v>
      </c>
      <c r="H82" s="72"/>
      <c r="I82" s="72">
        <v>40.67</v>
      </c>
      <c r="J82" s="72"/>
      <c r="K82" s="72"/>
      <c r="L82" s="72"/>
      <c r="M82" s="198"/>
    </row>
    <row r="83" spans="1:13" x14ac:dyDescent="0.25">
      <c r="A83" s="1">
        <v>57</v>
      </c>
      <c r="B83" s="71"/>
      <c r="C83" s="72"/>
      <c r="D83" s="72">
        <v>40.67</v>
      </c>
      <c r="E83" s="72"/>
      <c r="F83" s="72"/>
      <c r="G83" s="72">
        <v>40.74</v>
      </c>
      <c r="H83" s="72"/>
      <c r="I83" s="72">
        <v>40.47</v>
      </c>
      <c r="J83" s="72"/>
      <c r="K83" s="72"/>
      <c r="L83" s="72"/>
      <c r="M83" s="198"/>
    </row>
    <row r="84" spans="1:13" x14ac:dyDescent="0.25">
      <c r="A84" s="1">
        <v>58</v>
      </c>
      <c r="B84" s="71"/>
      <c r="C84" s="72"/>
      <c r="D84" s="72">
        <v>40.79</v>
      </c>
      <c r="E84" s="72"/>
      <c r="F84" s="72"/>
      <c r="G84" s="72">
        <v>40.79</v>
      </c>
      <c r="H84" s="72"/>
      <c r="I84" s="72">
        <v>40.549999999999997</v>
      </c>
      <c r="J84" s="72"/>
      <c r="K84" s="72"/>
      <c r="L84" s="72"/>
      <c r="M84" s="198"/>
    </row>
    <row r="85" spans="1:13" x14ac:dyDescent="0.25">
      <c r="A85" s="1">
        <v>59</v>
      </c>
      <c r="B85" s="71"/>
      <c r="C85" s="72"/>
      <c r="D85" s="72">
        <v>40.74</v>
      </c>
      <c r="E85" s="72"/>
      <c r="F85" s="72"/>
      <c r="G85" s="72">
        <v>40.9</v>
      </c>
      <c r="H85" s="72"/>
      <c r="I85" s="72">
        <v>40.67</v>
      </c>
      <c r="J85" s="72"/>
      <c r="K85" s="72"/>
      <c r="L85" s="72"/>
      <c r="M85" s="198"/>
    </row>
    <row r="86" spans="1:13" x14ac:dyDescent="0.25">
      <c r="A86" s="1">
        <v>60</v>
      </c>
      <c r="B86" s="71"/>
      <c r="C86" s="72"/>
      <c r="D86" s="72">
        <v>40.880000000000003</v>
      </c>
      <c r="E86" s="72"/>
      <c r="F86" s="72"/>
      <c r="G86" s="72">
        <v>40.97</v>
      </c>
      <c r="H86" s="72"/>
      <c r="I86" s="72"/>
      <c r="J86" s="72"/>
      <c r="K86" s="72"/>
      <c r="L86" s="72"/>
      <c r="M86" s="198"/>
    </row>
    <row r="87" spans="1:13" ht="15.75" thickBot="1" x14ac:dyDescent="0.3">
      <c r="A87" s="1">
        <v>61</v>
      </c>
      <c r="B87" s="150"/>
      <c r="C87" s="151"/>
      <c r="D87" s="151"/>
      <c r="E87" s="151"/>
      <c r="F87" s="151"/>
      <c r="G87" s="151"/>
      <c r="H87" s="151"/>
      <c r="I87" s="151"/>
      <c r="J87" s="151"/>
      <c r="K87" s="151"/>
      <c r="L87" s="151"/>
      <c r="M87" s="199"/>
    </row>
    <row r="88" spans="1:13" x14ac:dyDescent="0.25">
      <c r="E88" s="175"/>
    </row>
    <row r="91" spans="1:13" x14ac:dyDescent="0.25">
      <c r="E91" s="17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91"/>
  <sheetViews>
    <sheetView topLeftCell="A8" zoomScale="75" zoomScaleNormal="75" zoomScalePageLayoutView="75" workbookViewId="0">
      <selection activeCell="H22" sqref="H22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2" customWidth="1"/>
    <col min="14" max="14" width="18.85546875" style="213" customWidth="1"/>
    <col min="15" max="16384" width="8.85546875" style="1"/>
  </cols>
  <sheetData>
    <row r="4" spans="1:16" ht="18.75" x14ac:dyDescent="0.3">
      <c r="A4" s="293" t="s">
        <v>71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</row>
    <row r="5" spans="1:16" ht="7.5" customHeight="1" x14ac:dyDescent="0.25"/>
    <row r="6" spans="1:16" ht="17.25" x14ac:dyDescent="0.3">
      <c r="A6" s="243" t="s">
        <v>45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</row>
    <row r="7" spans="1:16" ht="7.5" customHeight="1" x14ac:dyDescent="0.25"/>
    <row r="8" spans="1:16" s="2" customFormat="1" ht="20.25" customHeight="1" x14ac:dyDescent="0.25">
      <c r="A8" s="294" t="s">
        <v>22</v>
      </c>
      <c r="B8" s="295" t="s">
        <v>13</v>
      </c>
      <c r="C8" s="295" t="s">
        <v>18</v>
      </c>
      <c r="D8" s="295" t="s">
        <v>23</v>
      </c>
      <c r="E8" s="296" t="s">
        <v>24</v>
      </c>
      <c r="F8" s="295" t="s">
        <v>25</v>
      </c>
      <c r="G8" s="295"/>
      <c r="H8" s="295"/>
      <c r="I8" s="295"/>
      <c r="J8" s="294" t="s">
        <v>26</v>
      </c>
      <c r="K8" s="294" t="s">
        <v>27</v>
      </c>
      <c r="L8" s="294"/>
      <c r="M8" s="185"/>
      <c r="N8" s="206"/>
    </row>
    <row r="9" spans="1:16" s="2" customFormat="1" ht="27.75" customHeight="1" x14ac:dyDescent="0.25">
      <c r="A9" s="294"/>
      <c r="B9" s="295"/>
      <c r="C9" s="295"/>
      <c r="D9" s="295"/>
      <c r="E9" s="296"/>
      <c r="F9" s="49" t="s">
        <v>28</v>
      </c>
      <c r="G9" s="49" t="s">
        <v>29</v>
      </c>
      <c r="H9" s="49" t="s">
        <v>30</v>
      </c>
      <c r="I9" s="49" t="s">
        <v>31</v>
      </c>
      <c r="J9" s="294"/>
      <c r="K9" s="190" t="s">
        <v>32</v>
      </c>
      <c r="L9" s="190" t="s">
        <v>33</v>
      </c>
      <c r="M9" s="50" t="s">
        <v>34</v>
      </c>
      <c r="N9" s="207" t="s">
        <v>35</v>
      </c>
    </row>
    <row r="10" spans="1:16" s="3" customFormat="1" ht="30" customHeight="1" x14ac:dyDescent="0.25">
      <c r="A10" s="51">
        <v>1</v>
      </c>
      <c r="B10" s="52" t="s">
        <v>46</v>
      </c>
      <c r="C10" s="53">
        <v>33</v>
      </c>
      <c r="D10" s="53">
        <v>24</v>
      </c>
      <c r="E10" s="186">
        <f>D10</f>
        <v>24</v>
      </c>
      <c r="F10" s="97">
        <f>MIN(B27:B88)</f>
        <v>40.79</v>
      </c>
      <c r="G10" s="86">
        <f>AVERAGE(B27:B88)</f>
        <v>41.448333333333331</v>
      </c>
      <c r="H10" s="54">
        <v>2</v>
      </c>
      <c r="I10" s="86">
        <f>G10-F10</f>
        <v>0.65833333333333144</v>
      </c>
      <c r="J10" s="98">
        <v>1.1539351851851851E-2</v>
      </c>
      <c r="K10" s="188">
        <f>J10</f>
        <v>1.1539351851851851E-2</v>
      </c>
      <c r="L10" s="55">
        <f>K10</f>
        <v>1.1539351851851851E-2</v>
      </c>
      <c r="M10" s="195" t="s">
        <v>116</v>
      </c>
      <c r="N10" s="214"/>
      <c r="P10" s="57"/>
    </row>
    <row r="11" spans="1:16" s="3" customFormat="1" ht="30" customHeight="1" x14ac:dyDescent="0.25">
      <c r="A11" s="51">
        <v>2</v>
      </c>
      <c r="B11" s="52" t="s">
        <v>79</v>
      </c>
      <c r="C11" s="53">
        <v>2</v>
      </c>
      <c r="D11" s="53">
        <v>45</v>
      </c>
      <c r="E11" s="186">
        <f t="shared" ref="E11:E21" si="0">D11-D10</f>
        <v>21</v>
      </c>
      <c r="F11" s="152">
        <f>MIN(C27:C88)</f>
        <v>40.729999999999997</v>
      </c>
      <c r="G11" s="87">
        <f>AVERAGE(C27:C88)</f>
        <v>41.070500000000003</v>
      </c>
      <c r="H11" s="54">
        <v>0</v>
      </c>
      <c r="I11" s="86">
        <f>G11-F11</f>
        <v>0.3405000000000058</v>
      </c>
      <c r="J11" s="98">
        <v>2.2685185185185183E-2</v>
      </c>
      <c r="K11" s="98">
        <f>J11-J10</f>
        <v>1.1145833333333332E-2</v>
      </c>
      <c r="L11" s="55">
        <f>K11</f>
        <v>1.1145833333333332E-2</v>
      </c>
      <c r="M11" s="168" t="s">
        <v>189</v>
      </c>
      <c r="N11" s="159"/>
      <c r="O11" s="171"/>
      <c r="P11" s="160"/>
    </row>
    <row r="12" spans="1:16" s="3" customFormat="1" ht="30" customHeight="1" x14ac:dyDescent="0.25">
      <c r="A12" s="51">
        <v>3</v>
      </c>
      <c r="B12" s="52" t="s">
        <v>46</v>
      </c>
      <c r="C12" s="53">
        <v>6</v>
      </c>
      <c r="D12" s="53">
        <v>83</v>
      </c>
      <c r="E12" s="186">
        <f t="shared" si="0"/>
        <v>38</v>
      </c>
      <c r="F12" s="152">
        <f>MIN(D27:D88)</f>
        <v>40.85</v>
      </c>
      <c r="G12" s="87">
        <f>AVERAGE(D27:D88)</f>
        <v>41.054864864864868</v>
      </c>
      <c r="H12" s="54">
        <v>13</v>
      </c>
      <c r="I12" s="86">
        <f t="shared" ref="I12:I21" si="1">G12-F12</f>
        <v>0.20486486486486655</v>
      </c>
      <c r="J12" s="98">
        <v>4.1886574074074069E-2</v>
      </c>
      <c r="K12" s="98">
        <f t="shared" ref="K12:K21" si="2">J12-J11</f>
        <v>1.9201388888888886E-2</v>
      </c>
      <c r="L12" s="55">
        <f>K12+L10</f>
        <v>3.0740740740740735E-2</v>
      </c>
      <c r="M12" s="168" t="s">
        <v>129</v>
      </c>
      <c r="N12" s="159"/>
      <c r="O12" s="171"/>
      <c r="P12" s="160"/>
    </row>
    <row r="13" spans="1:16" s="3" customFormat="1" ht="30" customHeight="1" x14ac:dyDescent="0.25">
      <c r="A13" s="51">
        <v>4</v>
      </c>
      <c r="B13" s="52" t="s">
        <v>79</v>
      </c>
      <c r="C13" s="53">
        <v>13</v>
      </c>
      <c r="D13" s="53">
        <v>145</v>
      </c>
      <c r="E13" s="186">
        <f t="shared" si="0"/>
        <v>62</v>
      </c>
      <c r="F13" s="152">
        <f>MIN(E27:E88)</f>
        <v>40.86</v>
      </c>
      <c r="G13" s="87">
        <f>AVERAGE(E27:E88)</f>
        <v>41.085737704918046</v>
      </c>
      <c r="H13" s="54">
        <v>7</v>
      </c>
      <c r="I13" s="86">
        <f t="shared" si="1"/>
        <v>0.22573770491804623</v>
      </c>
      <c r="J13" s="98">
        <v>7.2511574074074062E-2</v>
      </c>
      <c r="K13" s="98">
        <f t="shared" si="2"/>
        <v>3.0624999999999993E-2</v>
      </c>
      <c r="L13" s="55">
        <f>K13+L11</f>
        <v>4.1770833333333326E-2</v>
      </c>
      <c r="M13" s="168" t="s">
        <v>190</v>
      </c>
      <c r="N13" s="159" t="s">
        <v>209</v>
      </c>
      <c r="O13" s="204" t="s">
        <v>212</v>
      </c>
      <c r="P13" s="160"/>
    </row>
    <row r="14" spans="1:16" s="3" customFormat="1" ht="30" customHeight="1" thickBot="1" x14ac:dyDescent="0.3">
      <c r="A14" s="51">
        <v>5</v>
      </c>
      <c r="B14" s="52" t="s">
        <v>79</v>
      </c>
      <c r="C14" s="53">
        <v>21</v>
      </c>
      <c r="D14" s="53">
        <v>208</v>
      </c>
      <c r="E14" s="186">
        <f t="shared" si="0"/>
        <v>63</v>
      </c>
      <c r="F14" s="152">
        <f>MIN(F27:F88)</f>
        <v>40.9</v>
      </c>
      <c r="G14" s="87">
        <f>AVERAGE(F27:F88)</f>
        <v>41.142903225806442</v>
      </c>
      <c r="H14" s="54">
        <v>17</v>
      </c>
      <c r="I14" s="86">
        <f t="shared" si="1"/>
        <v>0.24290322580644386</v>
      </c>
      <c r="J14" s="98">
        <v>0.10375000000000001</v>
      </c>
      <c r="K14" s="98">
        <f t="shared" si="2"/>
        <v>3.1238425925925947E-2</v>
      </c>
      <c r="L14" s="55">
        <f>K14+L13</f>
        <v>7.3009259259259274E-2</v>
      </c>
      <c r="M14" s="168" t="s">
        <v>191</v>
      </c>
      <c r="N14" s="159"/>
      <c r="O14" s="171"/>
      <c r="P14" s="160"/>
    </row>
    <row r="15" spans="1:16" s="3" customFormat="1" ht="30" customHeight="1" thickBot="1" x14ac:dyDescent="0.3">
      <c r="A15" s="51">
        <v>6</v>
      </c>
      <c r="B15" s="52" t="s">
        <v>46</v>
      </c>
      <c r="C15" s="53">
        <v>9</v>
      </c>
      <c r="D15" s="53">
        <v>270</v>
      </c>
      <c r="E15" s="228">
        <f t="shared" si="0"/>
        <v>62</v>
      </c>
      <c r="F15" s="231">
        <f>MIN(G27:G88)</f>
        <v>40.54</v>
      </c>
      <c r="G15" s="229">
        <f>AVERAGE(G27:G88)</f>
        <v>40.780491803278686</v>
      </c>
      <c r="H15" s="54">
        <v>15</v>
      </c>
      <c r="I15" s="86">
        <f t="shared" si="1"/>
        <v>0.24049180327868669</v>
      </c>
      <c r="J15" s="98">
        <v>0.13415509259259259</v>
      </c>
      <c r="K15" s="98">
        <f t="shared" si="2"/>
        <v>3.0405092592592581E-2</v>
      </c>
      <c r="L15" s="55">
        <f>K15+L12</f>
        <v>6.1145833333333316E-2</v>
      </c>
      <c r="M15" s="168" t="s">
        <v>192</v>
      </c>
      <c r="N15" s="159"/>
      <c r="O15" s="171"/>
      <c r="P15" s="160"/>
    </row>
    <row r="16" spans="1:16" s="3" customFormat="1" ht="30" customHeight="1" x14ac:dyDescent="0.25">
      <c r="A16" s="51">
        <v>7</v>
      </c>
      <c r="B16" s="52" t="s">
        <v>79</v>
      </c>
      <c r="C16" s="53">
        <v>3</v>
      </c>
      <c r="D16" s="53">
        <v>307</v>
      </c>
      <c r="E16" s="186">
        <f t="shared" si="0"/>
        <v>37</v>
      </c>
      <c r="F16" s="230">
        <f>MIN(H27:H88)</f>
        <v>40.98</v>
      </c>
      <c r="G16" s="87">
        <f>AVERAGE(H27:H88)</f>
        <v>41.277777777777786</v>
      </c>
      <c r="H16" s="54">
        <v>7</v>
      </c>
      <c r="I16" s="86">
        <f t="shared" si="1"/>
        <v>0.2977777777777888</v>
      </c>
      <c r="J16" s="98">
        <v>0.15297453703703703</v>
      </c>
      <c r="K16" s="98">
        <f t="shared" si="2"/>
        <v>1.8819444444444444E-2</v>
      </c>
      <c r="L16" s="55">
        <f t="shared" ref="L16:L21" si="3">K16+L14</f>
        <v>9.1828703703703718E-2</v>
      </c>
      <c r="M16" s="168" t="s">
        <v>193</v>
      </c>
      <c r="N16" s="159"/>
      <c r="O16" s="161"/>
      <c r="P16" s="57"/>
    </row>
    <row r="17" spans="1:16" s="3" customFormat="1" ht="30" customHeight="1" thickBot="1" x14ac:dyDescent="0.3">
      <c r="A17" s="51">
        <v>8</v>
      </c>
      <c r="B17" s="52" t="s">
        <v>46</v>
      </c>
      <c r="C17" s="53">
        <v>9</v>
      </c>
      <c r="D17" s="53">
        <v>367</v>
      </c>
      <c r="E17" s="186">
        <f t="shared" si="0"/>
        <v>60</v>
      </c>
      <c r="F17" s="152">
        <f>MIN(I27:I88)</f>
        <v>40.57</v>
      </c>
      <c r="G17" s="87">
        <f>AVERAGE(I27:I88)</f>
        <v>40.823898305084739</v>
      </c>
      <c r="H17" s="54">
        <v>11</v>
      </c>
      <c r="I17" s="86">
        <f t="shared" si="1"/>
        <v>0.25389830508473921</v>
      </c>
      <c r="J17" s="98">
        <v>0.18248842592592593</v>
      </c>
      <c r="K17" s="98">
        <f t="shared" si="2"/>
        <v>2.9513888888888895E-2</v>
      </c>
      <c r="L17" s="55">
        <f t="shared" si="3"/>
        <v>9.0659722222222211E-2</v>
      </c>
      <c r="M17" s="168" t="s">
        <v>194</v>
      </c>
      <c r="N17" s="209"/>
      <c r="O17" s="104"/>
      <c r="P17" s="57"/>
    </row>
    <row r="18" spans="1:16" s="3" customFormat="1" ht="30" customHeight="1" thickBot="1" x14ac:dyDescent="0.3">
      <c r="A18" s="51">
        <v>9</v>
      </c>
      <c r="B18" s="52" t="s">
        <v>79</v>
      </c>
      <c r="C18" s="53">
        <v>1</v>
      </c>
      <c r="D18" s="53">
        <v>415</v>
      </c>
      <c r="E18" s="228">
        <f t="shared" si="0"/>
        <v>48</v>
      </c>
      <c r="F18" s="232">
        <f>MIN(J27:J88)</f>
        <v>40.630000000000003</v>
      </c>
      <c r="G18" s="229">
        <f>AVERAGE(J27:J88)</f>
        <v>41.118297872340435</v>
      </c>
      <c r="H18" s="54">
        <v>1</v>
      </c>
      <c r="I18" s="86">
        <f t="shared" si="1"/>
        <v>0.48829787234043209</v>
      </c>
      <c r="J18" s="98">
        <v>0.20648148148148149</v>
      </c>
      <c r="K18" s="98">
        <f t="shared" si="2"/>
        <v>2.3993055555555559E-2</v>
      </c>
      <c r="L18" s="55">
        <f t="shared" si="3"/>
        <v>0.11582175925925928</v>
      </c>
      <c r="M18" s="168" t="s">
        <v>195</v>
      </c>
      <c r="N18" s="209"/>
      <c r="O18" s="104"/>
      <c r="P18" s="57"/>
    </row>
    <row r="19" spans="1:16" s="3" customFormat="1" ht="30" customHeight="1" x14ac:dyDescent="0.25">
      <c r="A19" s="51">
        <v>10</v>
      </c>
      <c r="B19" s="52" t="s">
        <v>46</v>
      </c>
      <c r="C19" s="53">
        <v>7</v>
      </c>
      <c r="D19" s="53">
        <v>443</v>
      </c>
      <c r="E19" s="186">
        <f t="shared" si="0"/>
        <v>28</v>
      </c>
      <c r="F19" s="230">
        <f>MIN(K27:K88)</f>
        <v>40.67</v>
      </c>
      <c r="G19" s="87">
        <f>AVERAGE(K27:K88)</f>
        <v>40.942962962962966</v>
      </c>
      <c r="H19" s="54">
        <v>5</v>
      </c>
      <c r="I19" s="86">
        <f t="shared" si="1"/>
        <v>0.27296296296296418</v>
      </c>
      <c r="J19" s="98">
        <v>0.22089120370370371</v>
      </c>
      <c r="K19" s="98">
        <f t="shared" si="2"/>
        <v>1.4409722222222227E-2</v>
      </c>
      <c r="L19" s="55">
        <f t="shared" si="3"/>
        <v>0.10506944444444444</v>
      </c>
      <c r="M19" s="168" t="s">
        <v>196</v>
      </c>
      <c r="N19" s="209"/>
      <c r="O19" s="104"/>
      <c r="P19" s="57"/>
    </row>
    <row r="20" spans="1:16" s="3" customFormat="1" ht="30" customHeight="1" x14ac:dyDescent="0.25">
      <c r="A20" s="51">
        <v>11</v>
      </c>
      <c r="B20" s="52" t="s">
        <v>79</v>
      </c>
      <c r="C20" s="58">
        <v>6</v>
      </c>
      <c r="D20" s="53">
        <v>479</v>
      </c>
      <c r="E20" s="186">
        <f t="shared" si="0"/>
        <v>36</v>
      </c>
      <c r="F20" s="152">
        <f>MIN(L27:L88)</f>
        <v>40.83</v>
      </c>
      <c r="G20" s="87">
        <f>AVERAGE(L27:L88)</f>
        <v>41.113999999999997</v>
      </c>
      <c r="H20" s="54">
        <v>2</v>
      </c>
      <c r="I20" s="86">
        <f t="shared" si="1"/>
        <v>0.28399999999999892</v>
      </c>
      <c r="J20" s="98">
        <v>0.23917824074074076</v>
      </c>
      <c r="K20" s="98">
        <f t="shared" si="2"/>
        <v>1.8287037037037046E-2</v>
      </c>
      <c r="L20" s="201">
        <f t="shared" si="3"/>
        <v>0.13410879629629632</v>
      </c>
      <c r="M20" s="168" t="s">
        <v>197</v>
      </c>
      <c r="N20" s="209"/>
      <c r="O20" s="57"/>
    </row>
    <row r="21" spans="1:16" s="3" customFormat="1" ht="30" customHeight="1" x14ac:dyDescent="0.25">
      <c r="A21" s="51" t="s">
        <v>36</v>
      </c>
      <c r="B21" s="52" t="s">
        <v>46</v>
      </c>
      <c r="C21" s="53">
        <v>3</v>
      </c>
      <c r="D21" s="53">
        <v>500</v>
      </c>
      <c r="E21" s="186">
        <f t="shared" si="0"/>
        <v>21</v>
      </c>
      <c r="F21" s="152">
        <f>MIN(M27:M88)</f>
        <v>40.770000000000003</v>
      </c>
      <c r="G21" s="223">
        <f>AVERAGE(M27:M88)</f>
        <v>41.018500000000003</v>
      </c>
      <c r="H21" s="224">
        <v>4</v>
      </c>
      <c r="I21" s="225">
        <f t="shared" si="1"/>
        <v>0.24849999999999994</v>
      </c>
      <c r="J21" s="98">
        <v>0.25012731481481482</v>
      </c>
      <c r="K21" s="98">
        <f t="shared" si="2"/>
        <v>1.0949074074074056E-2</v>
      </c>
      <c r="L21" s="201">
        <f t="shared" si="3"/>
        <v>0.11601851851851849</v>
      </c>
      <c r="M21" s="168"/>
      <c r="N21" s="159"/>
      <c r="O21" s="170"/>
    </row>
    <row r="22" spans="1:16" s="3" customFormat="1" ht="30" customHeight="1" x14ac:dyDescent="0.25">
      <c r="A22" s="59"/>
      <c r="B22" s="60"/>
      <c r="C22" s="61"/>
      <c r="D22" s="61"/>
      <c r="E22" s="61"/>
      <c r="F22" s="226">
        <f>AVERAGE(F10,F12,F15,F17,F19,F21)</f>
        <v>40.698333333333338</v>
      </c>
      <c r="G22" s="226">
        <f>AVERAGE(G10,G12,G15,G17,G19,G21)</f>
        <v>41.011508544920765</v>
      </c>
      <c r="H22" s="227" t="s">
        <v>46</v>
      </c>
      <c r="I22" s="226">
        <f>AVERAGE(I10,I12,I15,I17,I19,I21)</f>
        <v>0.31317521158743133</v>
      </c>
      <c r="J22" s="61"/>
      <c r="K22" s="61"/>
      <c r="L22" s="61"/>
      <c r="M22" s="196"/>
      <c r="N22" s="215"/>
    </row>
    <row r="23" spans="1:16" s="3" customFormat="1" ht="30" customHeight="1" x14ac:dyDescent="0.25">
      <c r="A23" s="146"/>
      <c r="B23" s="147"/>
      <c r="C23" s="148"/>
      <c r="D23" s="148"/>
      <c r="E23" s="148"/>
      <c r="F23" s="226">
        <f>AVERAGE(F11,F13,F14,F16,F18,F20)</f>
        <v>40.821666666666665</v>
      </c>
      <c r="G23" s="226">
        <f>AVERAGE(G11,G13,G14,G16,G18,G20)</f>
        <v>41.134869430140448</v>
      </c>
      <c r="H23" s="227" t="s">
        <v>79</v>
      </c>
      <c r="I23" s="226">
        <f>AVERAGE(I11,I13,I14,I16,I18,I20)</f>
        <v>0.31320276347378595</v>
      </c>
      <c r="J23" s="148"/>
      <c r="K23" s="148"/>
      <c r="L23" s="148"/>
      <c r="M23" s="196"/>
      <c r="N23" s="215"/>
    </row>
    <row r="24" spans="1:16" ht="30" customHeight="1" thickBot="1" x14ac:dyDescent="0.3">
      <c r="A24" s="64"/>
      <c r="B24" s="64"/>
      <c r="C24" s="64"/>
      <c r="D24" s="63"/>
      <c r="E24" s="63"/>
      <c r="F24" s="65">
        <f>AVERAGE(F10:F21)</f>
        <v>40.76</v>
      </c>
      <c r="G24" s="66">
        <f>AVERAGE(B27:M88)</f>
        <v>41.046809815950951</v>
      </c>
      <c r="H24" s="67"/>
      <c r="I24" s="68">
        <f>AVERAGE(I10:I21)</f>
        <v>0.31318898753060864</v>
      </c>
      <c r="J24" s="63"/>
      <c r="K24" s="63"/>
      <c r="L24" s="63"/>
      <c r="M24" s="63"/>
      <c r="N24" s="216"/>
    </row>
    <row r="25" spans="1:16" x14ac:dyDescent="0.25">
      <c r="B25" s="2"/>
      <c r="C25" s="2"/>
    </row>
    <row r="26" spans="1:16" ht="15.75" thickBot="1" x14ac:dyDescent="0.3">
      <c r="B26" s="2" t="str">
        <f>B10</f>
        <v>Манило Денис</v>
      </c>
      <c r="C26" s="2" t="str">
        <f>B11</f>
        <v>Гаврилюк Олег</v>
      </c>
      <c r="D26" s="2" t="str">
        <f>B12</f>
        <v>Манило Денис</v>
      </c>
      <c r="E26" s="2" t="str">
        <f>B13</f>
        <v>Гаврилюк Олег</v>
      </c>
      <c r="F26" s="2" t="str">
        <f>B14</f>
        <v>Гаврилюк Олег</v>
      </c>
      <c r="G26" s="2" t="str">
        <f>B15</f>
        <v>Манило Денис</v>
      </c>
      <c r="H26" s="2" t="str">
        <f>B16</f>
        <v>Гаврилюк Олег</v>
      </c>
      <c r="I26" s="2" t="str">
        <f>B17</f>
        <v>Манило Денис</v>
      </c>
      <c r="J26" s="2" t="str">
        <f>B18</f>
        <v>Гаврилюк Олег</v>
      </c>
      <c r="K26" s="2" t="str">
        <f>B19</f>
        <v>Манило Денис</v>
      </c>
      <c r="L26" s="2" t="str">
        <f>B20</f>
        <v>Гаврилюк Олег</v>
      </c>
      <c r="M26" s="2" t="str">
        <f>B21</f>
        <v>Манило Денис</v>
      </c>
    </row>
    <row r="27" spans="1:16" x14ac:dyDescent="0.25">
      <c r="A27" s="1">
        <v>1</v>
      </c>
      <c r="B27" s="69">
        <v>45.07</v>
      </c>
      <c r="C27" s="70">
        <v>42.04</v>
      </c>
      <c r="D27" s="70">
        <v>41.2</v>
      </c>
      <c r="E27" s="70">
        <v>41.82</v>
      </c>
      <c r="F27" s="70">
        <v>41.41</v>
      </c>
      <c r="G27" s="70">
        <v>41.7</v>
      </c>
      <c r="H27" s="70">
        <v>41.68</v>
      </c>
      <c r="I27" s="70">
        <v>41.73</v>
      </c>
      <c r="J27" s="70">
        <v>41.92</v>
      </c>
      <c r="K27" s="70">
        <v>41.09</v>
      </c>
      <c r="L27" s="70">
        <v>41.22</v>
      </c>
      <c r="M27" s="149">
        <v>41.36</v>
      </c>
      <c r="N27" s="205"/>
    </row>
    <row r="28" spans="1:16" x14ac:dyDescent="0.25">
      <c r="A28" s="1">
        <v>2</v>
      </c>
      <c r="B28" s="71">
        <v>44.29</v>
      </c>
      <c r="C28" s="72">
        <v>41.24</v>
      </c>
      <c r="D28" s="72">
        <v>41.44</v>
      </c>
      <c r="E28" s="72">
        <v>41.12</v>
      </c>
      <c r="F28" s="72">
        <v>41.39</v>
      </c>
      <c r="G28" s="72">
        <v>41.14</v>
      </c>
      <c r="H28" s="72">
        <v>41.55</v>
      </c>
      <c r="I28" s="72">
        <v>41.07</v>
      </c>
      <c r="J28" s="72">
        <v>41.26</v>
      </c>
      <c r="K28" s="72">
        <v>40.909999999999997</v>
      </c>
      <c r="L28" s="72">
        <v>41.28</v>
      </c>
      <c r="M28" s="197">
        <v>41.27</v>
      </c>
      <c r="N28" s="217"/>
    </row>
    <row r="29" spans="1:16" x14ac:dyDescent="0.25">
      <c r="A29" s="1">
        <v>3</v>
      </c>
      <c r="B29" s="71">
        <v>41.91</v>
      </c>
      <c r="C29" s="72">
        <v>41.12</v>
      </c>
      <c r="D29" s="72">
        <v>41.21</v>
      </c>
      <c r="E29" s="72">
        <v>41.04</v>
      </c>
      <c r="F29" s="72">
        <v>41.41</v>
      </c>
      <c r="G29" s="72">
        <v>41.02</v>
      </c>
      <c r="H29" s="72">
        <v>41.43</v>
      </c>
      <c r="I29" s="72">
        <v>41.08</v>
      </c>
      <c r="J29" s="72">
        <v>41.07</v>
      </c>
      <c r="K29" s="72">
        <v>41.36</v>
      </c>
      <c r="L29" s="72">
        <v>41.14</v>
      </c>
      <c r="M29" s="197">
        <v>41.01</v>
      </c>
      <c r="N29" s="217"/>
    </row>
    <row r="30" spans="1:16" x14ac:dyDescent="0.25">
      <c r="A30" s="1">
        <v>4</v>
      </c>
      <c r="B30" s="71">
        <v>41.3</v>
      </c>
      <c r="C30" s="72">
        <v>41.06</v>
      </c>
      <c r="D30" s="72">
        <v>41.29</v>
      </c>
      <c r="E30" s="72">
        <v>41.06</v>
      </c>
      <c r="F30" s="72">
        <v>41.26</v>
      </c>
      <c r="G30" s="72">
        <v>41.08</v>
      </c>
      <c r="H30" s="72">
        <v>41.93</v>
      </c>
      <c r="I30" s="72">
        <v>40.94</v>
      </c>
      <c r="J30" s="72">
        <v>41.43</v>
      </c>
      <c r="K30" s="72">
        <v>41.01</v>
      </c>
      <c r="L30" s="72">
        <v>40.94</v>
      </c>
      <c r="M30" s="197">
        <v>41.08</v>
      </c>
      <c r="N30" s="217"/>
    </row>
    <row r="31" spans="1:16" x14ac:dyDescent="0.25">
      <c r="A31" s="1">
        <v>5</v>
      </c>
      <c r="B31" s="71">
        <v>41.49</v>
      </c>
      <c r="C31" s="72">
        <v>40.99</v>
      </c>
      <c r="D31" s="72">
        <v>41.11</v>
      </c>
      <c r="E31" s="72">
        <v>41.05</v>
      </c>
      <c r="F31" s="72">
        <v>41.09</v>
      </c>
      <c r="G31" s="72">
        <v>40.840000000000003</v>
      </c>
      <c r="H31" s="72">
        <v>40.98</v>
      </c>
      <c r="I31" s="72">
        <v>40.94</v>
      </c>
      <c r="J31" s="72">
        <v>41.81</v>
      </c>
      <c r="K31" s="72">
        <v>40.98</v>
      </c>
      <c r="L31" s="72">
        <v>41.07</v>
      </c>
      <c r="M31" s="198">
        <v>41.08</v>
      </c>
    </row>
    <row r="32" spans="1:16" x14ac:dyDescent="0.25">
      <c r="A32" s="1">
        <v>6</v>
      </c>
      <c r="B32" s="71">
        <v>41.07</v>
      </c>
      <c r="C32" s="72">
        <v>40.840000000000003</v>
      </c>
      <c r="D32" s="72">
        <v>41.27</v>
      </c>
      <c r="E32" s="72">
        <v>41</v>
      </c>
      <c r="F32" s="72">
        <v>41.12</v>
      </c>
      <c r="G32" s="72">
        <v>40.840000000000003</v>
      </c>
      <c r="H32" s="72">
        <v>41</v>
      </c>
      <c r="I32" s="72">
        <v>40.950000000000003</v>
      </c>
      <c r="J32" s="72">
        <v>40.92</v>
      </c>
      <c r="K32" s="72">
        <v>40.94</v>
      </c>
      <c r="L32" s="72">
        <v>41.05</v>
      </c>
      <c r="M32" s="198">
        <v>40.85</v>
      </c>
    </row>
    <row r="33" spans="1:13" x14ac:dyDescent="0.25">
      <c r="A33" s="1">
        <v>7</v>
      </c>
      <c r="B33" s="71">
        <v>41.25</v>
      </c>
      <c r="C33" s="72">
        <v>41</v>
      </c>
      <c r="D33" s="72">
        <v>40.92</v>
      </c>
      <c r="E33" s="72">
        <v>40.86</v>
      </c>
      <c r="F33" s="72">
        <v>41.24</v>
      </c>
      <c r="G33" s="72">
        <v>40.840000000000003</v>
      </c>
      <c r="H33" s="72">
        <v>41.91</v>
      </c>
      <c r="I33" s="72">
        <v>40.770000000000003</v>
      </c>
      <c r="J33" s="72">
        <v>40.78</v>
      </c>
      <c r="K33" s="72">
        <v>41.12</v>
      </c>
      <c r="L33" s="72">
        <v>40.97</v>
      </c>
      <c r="M33" s="198">
        <v>41</v>
      </c>
    </row>
    <row r="34" spans="1:13" x14ac:dyDescent="0.25">
      <c r="A34" s="1">
        <v>8</v>
      </c>
      <c r="B34" s="71">
        <v>41.06</v>
      </c>
      <c r="C34" s="72">
        <v>40.89</v>
      </c>
      <c r="D34" s="72">
        <v>41.13</v>
      </c>
      <c r="E34" s="72">
        <v>41.27</v>
      </c>
      <c r="F34" s="72">
        <v>41.07</v>
      </c>
      <c r="G34" s="72">
        <v>40.92</v>
      </c>
      <c r="H34" s="72">
        <v>41.36</v>
      </c>
      <c r="I34" s="72">
        <v>40.92</v>
      </c>
      <c r="J34" s="72">
        <v>40.69</v>
      </c>
      <c r="K34" s="72">
        <v>40.83</v>
      </c>
      <c r="L34" s="72">
        <v>41.01</v>
      </c>
      <c r="M34" s="198">
        <v>40.880000000000003</v>
      </c>
    </row>
    <row r="35" spans="1:13" x14ac:dyDescent="0.25">
      <c r="A35" s="1">
        <v>9</v>
      </c>
      <c r="B35" s="94">
        <v>41.03</v>
      </c>
      <c r="C35" s="72">
        <v>40.89</v>
      </c>
      <c r="D35" s="72">
        <v>41.12</v>
      </c>
      <c r="E35" s="72">
        <v>41.07</v>
      </c>
      <c r="F35" s="72">
        <v>40.99</v>
      </c>
      <c r="G35" s="72">
        <v>40.96</v>
      </c>
      <c r="H35" s="72">
        <v>41.12</v>
      </c>
      <c r="I35" s="72">
        <v>40.799999999999997</v>
      </c>
      <c r="J35" s="72">
        <v>41.09</v>
      </c>
      <c r="K35" s="72">
        <v>41.13</v>
      </c>
      <c r="L35" s="72">
        <v>40.96</v>
      </c>
      <c r="M35" s="198">
        <v>41.06</v>
      </c>
    </row>
    <row r="36" spans="1:13" x14ac:dyDescent="0.25">
      <c r="A36" s="1">
        <v>10</v>
      </c>
      <c r="B36" s="71">
        <v>41.55</v>
      </c>
      <c r="C36" s="72">
        <v>41.84</v>
      </c>
      <c r="D36" s="72">
        <v>40.909999999999997</v>
      </c>
      <c r="E36" s="72">
        <v>41</v>
      </c>
      <c r="F36" s="72">
        <v>40.99</v>
      </c>
      <c r="G36" s="72">
        <v>40.79</v>
      </c>
      <c r="H36" s="72">
        <v>41.17</v>
      </c>
      <c r="I36" s="72">
        <v>40.92</v>
      </c>
      <c r="J36" s="72">
        <v>40.96</v>
      </c>
      <c r="K36" s="72">
        <v>41.02</v>
      </c>
      <c r="L36" s="72">
        <v>40.94</v>
      </c>
      <c r="M36" s="198">
        <v>41</v>
      </c>
    </row>
    <row r="37" spans="1:13" x14ac:dyDescent="0.25">
      <c r="A37" s="1">
        <v>11</v>
      </c>
      <c r="B37" s="71">
        <v>40.950000000000003</v>
      </c>
      <c r="C37" s="72">
        <v>40.729999999999997</v>
      </c>
      <c r="D37" s="72">
        <v>40.98</v>
      </c>
      <c r="E37" s="72">
        <v>41</v>
      </c>
      <c r="F37" s="72">
        <v>41.03</v>
      </c>
      <c r="G37" s="72">
        <v>40.94</v>
      </c>
      <c r="H37" s="72">
        <v>41.28</v>
      </c>
      <c r="I37" s="72">
        <v>40.74</v>
      </c>
      <c r="J37" s="72">
        <v>40.98</v>
      </c>
      <c r="K37" s="72">
        <v>40.81</v>
      </c>
      <c r="L37" s="72">
        <v>41.05</v>
      </c>
      <c r="M37" s="198">
        <v>40.770000000000003</v>
      </c>
    </row>
    <row r="38" spans="1:13" x14ac:dyDescent="0.25">
      <c r="A38" s="1">
        <v>12</v>
      </c>
      <c r="B38" s="71">
        <v>40.79</v>
      </c>
      <c r="C38" s="72">
        <v>40.97</v>
      </c>
      <c r="D38" s="72">
        <v>41.16</v>
      </c>
      <c r="E38" s="72">
        <v>41.06</v>
      </c>
      <c r="F38" s="72">
        <v>41.01</v>
      </c>
      <c r="G38" s="72">
        <v>40.909999999999997</v>
      </c>
      <c r="H38" s="72">
        <v>41.06</v>
      </c>
      <c r="I38" s="72">
        <v>40.770000000000003</v>
      </c>
      <c r="J38" s="72">
        <v>40.78</v>
      </c>
      <c r="K38" s="72">
        <v>40.96</v>
      </c>
      <c r="L38" s="72">
        <v>41.04</v>
      </c>
      <c r="M38" s="198">
        <v>41.03</v>
      </c>
    </row>
    <row r="39" spans="1:13" x14ac:dyDescent="0.25">
      <c r="A39" s="1">
        <v>13</v>
      </c>
      <c r="B39" s="71">
        <v>40.840000000000003</v>
      </c>
      <c r="C39" s="72">
        <v>40.85</v>
      </c>
      <c r="D39" s="72">
        <v>40.85</v>
      </c>
      <c r="E39" s="72">
        <v>41.18</v>
      </c>
      <c r="F39" s="72">
        <v>41.13</v>
      </c>
      <c r="G39" s="72">
        <v>40.799999999999997</v>
      </c>
      <c r="H39" s="72">
        <v>40.98</v>
      </c>
      <c r="I39" s="72">
        <v>40.79</v>
      </c>
      <c r="J39" s="72">
        <v>40.93</v>
      </c>
      <c r="K39" s="72">
        <v>40.92</v>
      </c>
      <c r="L39" s="72">
        <v>41.28</v>
      </c>
      <c r="M39" s="198">
        <v>40.909999999999997</v>
      </c>
    </row>
    <row r="40" spans="1:13" x14ac:dyDescent="0.25">
      <c r="A40" s="1">
        <v>14</v>
      </c>
      <c r="B40" s="78">
        <v>40.98</v>
      </c>
      <c r="C40" s="72">
        <v>40.86</v>
      </c>
      <c r="D40" s="72">
        <v>40.93</v>
      </c>
      <c r="E40" s="72">
        <v>41.03</v>
      </c>
      <c r="F40" s="72">
        <v>41</v>
      </c>
      <c r="G40" s="72">
        <v>40.799999999999997</v>
      </c>
      <c r="H40" s="72">
        <v>41.11</v>
      </c>
      <c r="I40" s="72">
        <v>40.869999999999997</v>
      </c>
      <c r="J40" s="72">
        <v>40.840000000000003</v>
      </c>
      <c r="K40" s="72">
        <v>40.86</v>
      </c>
      <c r="L40" s="72">
        <v>41.07</v>
      </c>
      <c r="M40" s="198">
        <v>41.72</v>
      </c>
    </row>
    <row r="41" spans="1:13" x14ac:dyDescent="0.25">
      <c r="A41" s="1">
        <v>15</v>
      </c>
      <c r="B41" s="71">
        <v>40.81</v>
      </c>
      <c r="C41" s="72">
        <v>40.950000000000003</v>
      </c>
      <c r="D41" s="72">
        <v>40.950000000000003</v>
      </c>
      <c r="E41" s="72">
        <v>40.880000000000003</v>
      </c>
      <c r="F41" s="72">
        <v>40.99</v>
      </c>
      <c r="G41" s="72">
        <v>40.869999999999997</v>
      </c>
      <c r="H41" s="72">
        <v>41.06</v>
      </c>
      <c r="I41" s="72">
        <v>40.659999999999997</v>
      </c>
      <c r="J41" s="72">
        <v>40.89</v>
      </c>
      <c r="K41" s="72">
        <v>40.880000000000003</v>
      </c>
      <c r="L41" s="72">
        <v>41.73</v>
      </c>
      <c r="M41" s="198">
        <v>40.85</v>
      </c>
    </row>
    <row r="42" spans="1:13" x14ac:dyDescent="0.25">
      <c r="A42" s="1">
        <v>16</v>
      </c>
      <c r="B42" s="71">
        <v>41.01</v>
      </c>
      <c r="C42" s="72">
        <v>40.85</v>
      </c>
      <c r="D42" s="72">
        <v>41.14</v>
      </c>
      <c r="E42" s="72">
        <v>40.950000000000003</v>
      </c>
      <c r="F42" s="72">
        <v>41.05</v>
      </c>
      <c r="G42" s="72">
        <v>40.909999999999997</v>
      </c>
      <c r="H42" s="72">
        <v>41.2</v>
      </c>
      <c r="I42" s="72">
        <v>40.869999999999997</v>
      </c>
      <c r="J42" s="72">
        <v>41.37</v>
      </c>
      <c r="K42" s="72">
        <v>40.93</v>
      </c>
      <c r="L42" s="72">
        <v>40.93</v>
      </c>
      <c r="M42" s="198">
        <v>40.81</v>
      </c>
    </row>
    <row r="43" spans="1:13" x14ac:dyDescent="0.25">
      <c r="A43" s="1">
        <v>17</v>
      </c>
      <c r="B43" s="71">
        <v>41.06</v>
      </c>
      <c r="C43" s="103">
        <v>40.96</v>
      </c>
      <c r="D43" s="72">
        <v>41.07</v>
      </c>
      <c r="E43" s="72">
        <v>41.28</v>
      </c>
      <c r="F43" s="72">
        <v>40.950000000000003</v>
      </c>
      <c r="G43" s="72">
        <v>40.83</v>
      </c>
      <c r="H43" s="72">
        <v>41.07</v>
      </c>
      <c r="I43" s="72">
        <v>40.85</v>
      </c>
      <c r="J43" s="72">
        <v>41.24</v>
      </c>
      <c r="K43" s="72">
        <v>40.880000000000003</v>
      </c>
      <c r="L43" s="72">
        <v>41.17</v>
      </c>
      <c r="M43" s="198">
        <v>40.79</v>
      </c>
    </row>
    <row r="44" spans="1:13" x14ac:dyDescent="0.25">
      <c r="A44" s="1">
        <v>18</v>
      </c>
      <c r="B44" s="71">
        <v>41.17</v>
      </c>
      <c r="C44" s="72">
        <v>41.03</v>
      </c>
      <c r="D44" s="72">
        <v>40.909999999999997</v>
      </c>
      <c r="E44" s="72">
        <v>40.99</v>
      </c>
      <c r="F44" s="72">
        <v>40.950000000000003</v>
      </c>
      <c r="G44" s="72">
        <v>40.840000000000003</v>
      </c>
      <c r="H44" s="72">
        <v>41.13</v>
      </c>
      <c r="I44" s="72">
        <v>40.9</v>
      </c>
      <c r="J44" s="72">
        <v>41.09</v>
      </c>
      <c r="K44" s="72">
        <v>40.770000000000003</v>
      </c>
      <c r="L44" s="72">
        <v>41</v>
      </c>
      <c r="M44" s="198">
        <v>41.01</v>
      </c>
    </row>
    <row r="45" spans="1:13" x14ac:dyDescent="0.25">
      <c r="A45" s="1">
        <v>19</v>
      </c>
      <c r="B45" s="71">
        <v>41.24</v>
      </c>
      <c r="C45" s="72">
        <v>41.16</v>
      </c>
      <c r="D45" s="72">
        <v>40.94</v>
      </c>
      <c r="E45" s="72">
        <v>41.09</v>
      </c>
      <c r="F45" s="72">
        <v>41.05</v>
      </c>
      <c r="G45" s="72">
        <v>40.68</v>
      </c>
      <c r="H45" s="72">
        <v>41.19</v>
      </c>
      <c r="I45" s="72">
        <v>40.869999999999997</v>
      </c>
      <c r="J45" s="72">
        <v>40.869999999999997</v>
      </c>
      <c r="K45" s="72">
        <v>40.700000000000003</v>
      </c>
      <c r="L45" s="72">
        <v>41.17</v>
      </c>
      <c r="M45" s="198">
        <v>40.99</v>
      </c>
    </row>
    <row r="46" spans="1:13" x14ac:dyDescent="0.25">
      <c r="A46" s="1">
        <v>20</v>
      </c>
      <c r="B46" s="71">
        <v>41.12</v>
      </c>
      <c r="C46" s="72">
        <v>41.14</v>
      </c>
      <c r="D46" s="72">
        <v>41.5</v>
      </c>
      <c r="E46" s="72">
        <v>41.06</v>
      </c>
      <c r="F46" s="72">
        <v>41.16</v>
      </c>
      <c r="G46" s="72">
        <v>40.71</v>
      </c>
      <c r="H46" s="72">
        <v>41.18</v>
      </c>
      <c r="I46" s="72">
        <v>40.67</v>
      </c>
      <c r="J46" s="72">
        <v>41.06</v>
      </c>
      <c r="K46" s="72">
        <v>40.700000000000003</v>
      </c>
      <c r="L46" s="72">
        <v>41.15</v>
      </c>
      <c r="M46" s="198">
        <v>40.9</v>
      </c>
    </row>
    <row r="47" spans="1:13" x14ac:dyDescent="0.25">
      <c r="A47" s="1">
        <v>21</v>
      </c>
      <c r="B47" s="71">
        <v>41.06</v>
      </c>
      <c r="C47" s="72"/>
      <c r="D47" s="72">
        <v>41.04</v>
      </c>
      <c r="E47" s="72">
        <v>41.04</v>
      </c>
      <c r="F47" s="72">
        <v>41.61</v>
      </c>
      <c r="G47" s="72">
        <v>40.74</v>
      </c>
      <c r="H47" s="72">
        <v>41.2</v>
      </c>
      <c r="I47" s="72">
        <v>40.92</v>
      </c>
      <c r="J47" s="72">
        <v>40.83</v>
      </c>
      <c r="K47" s="72">
        <v>40.67</v>
      </c>
      <c r="L47" s="72">
        <v>41.87</v>
      </c>
      <c r="M47" s="198"/>
    </row>
    <row r="48" spans="1:13" x14ac:dyDescent="0.25">
      <c r="A48" s="1">
        <v>22</v>
      </c>
      <c r="B48" s="71">
        <v>41.1</v>
      </c>
      <c r="C48" s="72"/>
      <c r="D48" s="72">
        <v>40.92</v>
      </c>
      <c r="E48" s="72">
        <v>41.22</v>
      </c>
      <c r="F48" s="72">
        <v>41</v>
      </c>
      <c r="G48" s="72">
        <v>40.619999999999997</v>
      </c>
      <c r="H48" s="72">
        <v>41.01</v>
      </c>
      <c r="I48" s="72">
        <v>40.72</v>
      </c>
      <c r="J48" s="72">
        <v>40.9</v>
      </c>
      <c r="K48" s="72">
        <v>41.56</v>
      </c>
      <c r="L48" s="72">
        <v>40.83</v>
      </c>
      <c r="M48" s="198"/>
    </row>
    <row r="49" spans="1:13" x14ac:dyDescent="0.25">
      <c r="A49" s="1">
        <v>23</v>
      </c>
      <c r="B49" s="71">
        <v>41.22</v>
      </c>
      <c r="C49" s="72"/>
      <c r="D49" s="72">
        <v>41.03</v>
      </c>
      <c r="E49" s="72">
        <v>40.909999999999997</v>
      </c>
      <c r="F49" s="72">
        <v>40.94</v>
      </c>
      <c r="G49" s="72">
        <v>41.56</v>
      </c>
      <c r="H49" s="72">
        <v>41.76</v>
      </c>
      <c r="I49" s="72">
        <v>40.729999999999997</v>
      </c>
      <c r="J49" s="72">
        <v>40.93</v>
      </c>
      <c r="K49" s="72">
        <v>40.71</v>
      </c>
      <c r="L49" s="72">
        <v>40.97</v>
      </c>
      <c r="M49" s="198"/>
    </row>
    <row r="50" spans="1:13" x14ac:dyDescent="0.25">
      <c r="A50" s="1">
        <v>24</v>
      </c>
      <c r="B50" s="71">
        <v>41.39</v>
      </c>
      <c r="C50" s="72"/>
      <c r="D50" s="72">
        <v>41.13</v>
      </c>
      <c r="E50" s="72">
        <v>41.02</v>
      </c>
      <c r="F50" s="72">
        <v>41.11</v>
      </c>
      <c r="G50" s="72">
        <v>40.840000000000003</v>
      </c>
      <c r="H50" s="72">
        <v>41.22</v>
      </c>
      <c r="I50" s="72">
        <v>40.869999999999997</v>
      </c>
      <c r="J50" s="72">
        <v>41.32</v>
      </c>
      <c r="K50" s="72">
        <v>40.729999999999997</v>
      </c>
      <c r="L50" s="72">
        <v>40.880000000000003</v>
      </c>
      <c r="M50" s="198"/>
    </row>
    <row r="51" spans="1:13" x14ac:dyDescent="0.25">
      <c r="A51" s="1">
        <v>25</v>
      </c>
      <c r="B51" s="71"/>
      <c r="C51" s="72"/>
      <c r="D51" s="72">
        <v>41.05</v>
      </c>
      <c r="E51" s="72">
        <v>41.08</v>
      </c>
      <c r="F51" s="72">
        <v>41.12</v>
      </c>
      <c r="G51" s="72">
        <v>40.75</v>
      </c>
      <c r="H51" s="72">
        <v>41.04</v>
      </c>
      <c r="I51" s="72">
        <v>40.74</v>
      </c>
      <c r="J51" s="72">
        <v>41.45</v>
      </c>
      <c r="K51" s="72">
        <v>40.96</v>
      </c>
      <c r="L51" s="72">
        <v>40.909999999999997</v>
      </c>
      <c r="M51" s="198"/>
    </row>
    <row r="52" spans="1:13" x14ac:dyDescent="0.25">
      <c r="A52" s="1">
        <v>26</v>
      </c>
      <c r="B52" s="71"/>
      <c r="C52" s="72"/>
      <c r="D52" s="72">
        <v>40.92</v>
      </c>
      <c r="E52" s="72">
        <v>41.07</v>
      </c>
      <c r="F52" s="72">
        <v>41</v>
      </c>
      <c r="G52" s="72">
        <v>40.590000000000003</v>
      </c>
      <c r="H52" s="72">
        <v>41.33</v>
      </c>
      <c r="I52" s="72">
        <v>41.35</v>
      </c>
      <c r="J52" s="72">
        <v>41.14</v>
      </c>
      <c r="K52" s="72">
        <v>40.840000000000003</v>
      </c>
      <c r="L52" s="72">
        <v>40.98</v>
      </c>
      <c r="M52" s="198"/>
    </row>
    <row r="53" spans="1:13" x14ac:dyDescent="0.25">
      <c r="A53" s="1">
        <v>27</v>
      </c>
      <c r="B53" s="71"/>
      <c r="C53" s="72"/>
      <c r="D53" s="72">
        <v>40.909999999999997</v>
      </c>
      <c r="E53" s="72">
        <v>41.1</v>
      </c>
      <c r="F53" s="72">
        <v>41.02</v>
      </c>
      <c r="G53" s="72">
        <v>40.58</v>
      </c>
      <c r="H53" s="72">
        <v>41.28</v>
      </c>
      <c r="I53" s="72">
        <v>40.700000000000003</v>
      </c>
      <c r="J53" s="72">
        <v>41.14</v>
      </c>
      <c r="K53" s="72">
        <v>41.19</v>
      </c>
      <c r="L53" s="72">
        <v>40.869999999999997</v>
      </c>
      <c r="M53" s="198"/>
    </row>
    <row r="54" spans="1:13" x14ac:dyDescent="0.25">
      <c r="A54" s="1">
        <v>28</v>
      </c>
      <c r="B54" s="71"/>
      <c r="C54" s="72"/>
      <c r="D54" s="72">
        <v>40.909999999999997</v>
      </c>
      <c r="E54" s="72">
        <v>41.14</v>
      </c>
      <c r="F54" s="72">
        <v>40.99</v>
      </c>
      <c r="G54" s="72">
        <v>40.57</v>
      </c>
      <c r="H54" s="72">
        <v>41.4</v>
      </c>
      <c r="I54" s="72">
        <v>40.86</v>
      </c>
      <c r="J54" s="72">
        <v>41.27</v>
      </c>
      <c r="K54" s="72"/>
      <c r="L54" s="72">
        <v>41</v>
      </c>
      <c r="M54" s="198"/>
    </row>
    <row r="55" spans="1:13" x14ac:dyDescent="0.25">
      <c r="A55" s="1">
        <v>29</v>
      </c>
      <c r="B55" s="71"/>
      <c r="C55" s="72"/>
      <c r="D55" s="72">
        <v>40.98</v>
      </c>
      <c r="E55" s="72">
        <v>41.02</v>
      </c>
      <c r="F55" s="72">
        <v>41</v>
      </c>
      <c r="G55" s="72">
        <v>40.630000000000003</v>
      </c>
      <c r="H55" s="72">
        <v>41.2</v>
      </c>
      <c r="I55" s="72">
        <v>40.6</v>
      </c>
      <c r="J55" s="72">
        <v>41.07</v>
      </c>
      <c r="K55" s="72"/>
      <c r="L55" s="72">
        <v>41.65</v>
      </c>
      <c r="M55" s="198"/>
    </row>
    <row r="56" spans="1:13" x14ac:dyDescent="0.25">
      <c r="A56" s="1">
        <v>30</v>
      </c>
      <c r="B56" s="71"/>
      <c r="C56" s="72"/>
      <c r="D56" s="72">
        <v>40.93</v>
      </c>
      <c r="E56" s="72">
        <v>41.22</v>
      </c>
      <c r="F56" s="72">
        <v>41.03</v>
      </c>
      <c r="G56" s="72">
        <v>40.549999999999997</v>
      </c>
      <c r="H56" s="72">
        <v>41.24</v>
      </c>
      <c r="I56" s="72">
        <v>40.64</v>
      </c>
      <c r="J56" s="72">
        <v>41.57</v>
      </c>
      <c r="K56" s="72"/>
      <c r="L56" s="72">
        <v>41.13</v>
      </c>
      <c r="M56" s="198"/>
    </row>
    <row r="57" spans="1:13" x14ac:dyDescent="0.25">
      <c r="A57" s="1">
        <v>31</v>
      </c>
      <c r="B57" s="71"/>
      <c r="C57" s="72"/>
      <c r="D57" s="72">
        <v>41.09</v>
      </c>
      <c r="E57" s="72">
        <v>41.01</v>
      </c>
      <c r="F57" s="72">
        <v>41.38</v>
      </c>
      <c r="G57" s="72">
        <v>40.590000000000003</v>
      </c>
      <c r="H57" s="72">
        <v>41.37</v>
      </c>
      <c r="I57" s="72">
        <v>40.58</v>
      </c>
      <c r="J57" s="72">
        <v>40.880000000000003</v>
      </c>
      <c r="K57" s="72"/>
      <c r="L57" s="72">
        <v>41.18</v>
      </c>
      <c r="M57" s="198"/>
    </row>
    <row r="58" spans="1:13" x14ac:dyDescent="0.25">
      <c r="A58" s="1">
        <v>32</v>
      </c>
      <c r="B58" s="71"/>
      <c r="C58" s="72"/>
      <c r="D58" s="72">
        <v>40.950000000000003</v>
      </c>
      <c r="E58" s="72">
        <v>40.909999999999997</v>
      </c>
      <c r="F58" s="72">
        <v>41.11</v>
      </c>
      <c r="G58" s="72">
        <v>40.82</v>
      </c>
      <c r="H58" s="72">
        <v>41.33</v>
      </c>
      <c r="I58" s="72">
        <v>41.02</v>
      </c>
      <c r="J58" s="72">
        <v>40.74</v>
      </c>
      <c r="K58" s="72"/>
      <c r="L58" s="72">
        <v>41.15</v>
      </c>
      <c r="M58" s="198"/>
    </row>
    <row r="59" spans="1:13" x14ac:dyDescent="0.25">
      <c r="A59" s="1">
        <v>33</v>
      </c>
      <c r="B59" s="71"/>
      <c r="C59" s="72"/>
      <c r="D59" s="72">
        <v>41.04</v>
      </c>
      <c r="E59" s="72">
        <v>40.98</v>
      </c>
      <c r="F59" s="72">
        <v>41.18</v>
      </c>
      <c r="G59" s="72">
        <v>40.58</v>
      </c>
      <c r="H59" s="72">
        <v>41.21</v>
      </c>
      <c r="I59" s="72">
        <v>41.21</v>
      </c>
      <c r="J59" s="72">
        <v>40.97</v>
      </c>
      <c r="K59" s="72"/>
      <c r="L59" s="72">
        <v>41.11</v>
      </c>
      <c r="M59" s="198"/>
    </row>
    <row r="60" spans="1:13" x14ac:dyDescent="0.25">
      <c r="A60" s="1">
        <v>34</v>
      </c>
      <c r="B60" s="71"/>
      <c r="C60" s="72"/>
      <c r="D60" s="72">
        <v>40.880000000000003</v>
      </c>
      <c r="E60" s="72">
        <v>41.13</v>
      </c>
      <c r="F60" s="72">
        <v>41.22</v>
      </c>
      <c r="G60" s="72">
        <v>40.659999999999997</v>
      </c>
      <c r="H60" s="72">
        <v>41.14</v>
      </c>
      <c r="I60" s="72">
        <v>40.76</v>
      </c>
      <c r="J60" s="72">
        <v>41.37</v>
      </c>
      <c r="K60" s="72"/>
      <c r="L60" s="72">
        <v>41.06</v>
      </c>
      <c r="M60" s="198"/>
    </row>
    <row r="61" spans="1:13" x14ac:dyDescent="0.25">
      <c r="A61" s="1">
        <v>35</v>
      </c>
      <c r="B61" s="71"/>
      <c r="C61" s="72"/>
      <c r="D61" s="72">
        <v>41.01</v>
      </c>
      <c r="E61" s="72">
        <v>41.09</v>
      </c>
      <c r="F61" s="72">
        <v>41.07</v>
      </c>
      <c r="G61" s="72">
        <v>40.69</v>
      </c>
      <c r="H61" s="72">
        <v>41.33</v>
      </c>
      <c r="I61" s="72">
        <v>40.729999999999997</v>
      </c>
      <c r="J61" s="72">
        <v>40.99</v>
      </c>
      <c r="K61" s="72"/>
      <c r="L61" s="72">
        <v>41.23</v>
      </c>
      <c r="M61" s="198"/>
    </row>
    <row r="62" spans="1:13" x14ac:dyDescent="0.25">
      <c r="A62" s="1">
        <v>36</v>
      </c>
      <c r="B62" s="71"/>
      <c r="C62" s="72"/>
      <c r="D62" s="72">
        <v>41.03</v>
      </c>
      <c r="E62" s="72">
        <v>41.09</v>
      </c>
      <c r="F62" s="72">
        <v>41.15</v>
      </c>
      <c r="G62" s="72">
        <v>40.659999999999997</v>
      </c>
      <c r="H62" s="72">
        <v>41.55</v>
      </c>
      <c r="I62" s="72">
        <v>40.619999999999997</v>
      </c>
      <c r="J62" s="72">
        <v>40.83</v>
      </c>
      <c r="K62" s="72"/>
      <c r="L62" s="72"/>
      <c r="M62" s="198"/>
    </row>
    <row r="63" spans="1:13" x14ac:dyDescent="0.25">
      <c r="A63" s="1">
        <v>37</v>
      </c>
      <c r="B63" s="71"/>
      <c r="C63" s="72"/>
      <c r="D63" s="72">
        <v>41.18</v>
      </c>
      <c r="E63" s="72">
        <v>41.08</v>
      </c>
      <c r="F63" s="72">
        <v>41.01</v>
      </c>
      <c r="G63" s="72">
        <v>40.69</v>
      </c>
      <c r="H63" s="72"/>
      <c r="I63" s="72">
        <v>40.770000000000003</v>
      </c>
      <c r="J63" s="72">
        <v>40.96</v>
      </c>
      <c r="K63" s="72"/>
      <c r="L63" s="72"/>
      <c r="M63" s="198"/>
    </row>
    <row r="64" spans="1:13" x14ac:dyDescent="0.25">
      <c r="A64" s="1">
        <v>38</v>
      </c>
      <c r="B64" s="71"/>
      <c r="C64" s="72"/>
      <c r="D64" s="72"/>
      <c r="E64" s="72">
        <v>41.08</v>
      </c>
      <c r="F64" s="72">
        <v>41.02</v>
      </c>
      <c r="G64" s="72">
        <v>40.71</v>
      </c>
      <c r="H64" s="72"/>
      <c r="I64" s="72">
        <v>40.75</v>
      </c>
      <c r="J64" s="72">
        <v>41.01</v>
      </c>
      <c r="K64" s="72"/>
      <c r="L64" s="72"/>
      <c r="M64" s="198"/>
    </row>
    <row r="65" spans="1:13" x14ac:dyDescent="0.25">
      <c r="A65" s="1">
        <v>39</v>
      </c>
      <c r="B65" s="71"/>
      <c r="C65" s="72"/>
      <c r="D65" s="72"/>
      <c r="E65" s="72">
        <v>41.15</v>
      </c>
      <c r="F65" s="72">
        <v>41.15</v>
      </c>
      <c r="G65" s="72">
        <v>40.619999999999997</v>
      </c>
      <c r="H65" s="72"/>
      <c r="I65" s="72">
        <v>40.83</v>
      </c>
      <c r="J65" s="72">
        <v>40.99</v>
      </c>
      <c r="K65" s="72"/>
      <c r="L65" s="72"/>
      <c r="M65" s="198"/>
    </row>
    <row r="66" spans="1:13" x14ac:dyDescent="0.25">
      <c r="A66" s="1">
        <v>40</v>
      </c>
      <c r="B66" s="71"/>
      <c r="C66" s="72"/>
      <c r="D66" s="72"/>
      <c r="E66" s="72">
        <v>41.16</v>
      </c>
      <c r="F66" s="72">
        <v>41.1</v>
      </c>
      <c r="G66" s="72">
        <v>40.659999999999997</v>
      </c>
      <c r="H66" s="72"/>
      <c r="I66" s="72">
        <v>40.75</v>
      </c>
      <c r="J66" s="72">
        <v>40.97</v>
      </c>
      <c r="K66" s="72"/>
      <c r="L66" s="72"/>
      <c r="M66" s="198"/>
    </row>
    <row r="67" spans="1:13" x14ac:dyDescent="0.25">
      <c r="A67" s="1">
        <v>41</v>
      </c>
      <c r="B67" s="71"/>
      <c r="C67" s="72"/>
      <c r="D67" s="72"/>
      <c r="E67" s="72">
        <v>41.03</v>
      </c>
      <c r="F67" s="72">
        <v>41.35</v>
      </c>
      <c r="G67" s="72">
        <v>40.9</v>
      </c>
      <c r="H67" s="72"/>
      <c r="I67" s="72">
        <v>40.83</v>
      </c>
      <c r="J67" s="72">
        <v>40.630000000000003</v>
      </c>
      <c r="K67" s="72"/>
      <c r="L67" s="72"/>
      <c r="M67" s="198"/>
    </row>
    <row r="68" spans="1:13" x14ac:dyDescent="0.25">
      <c r="A68" s="1">
        <v>42</v>
      </c>
      <c r="B68" s="71"/>
      <c r="C68" s="72"/>
      <c r="D68" s="72"/>
      <c r="E68" s="72">
        <v>41.06</v>
      </c>
      <c r="F68" s="72">
        <v>41.22</v>
      </c>
      <c r="G68" s="72">
        <v>40.6</v>
      </c>
      <c r="H68" s="72"/>
      <c r="I68" s="72">
        <v>40.78</v>
      </c>
      <c r="J68" s="72">
        <v>41.16</v>
      </c>
      <c r="K68" s="72"/>
      <c r="L68" s="72"/>
      <c r="M68" s="198"/>
    </row>
    <row r="69" spans="1:13" x14ac:dyDescent="0.25">
      <c r="A69" s="1">
        <v>43</v>
      </c>
      <c r="B69" s="71"/>
      <c r="C69" s="72"/>
      <c r="D69" s="72"/>
      <c r="E69" s="72">
        <v>41.03</v>
      </c>
      <c r="F69" s="72">
        <v>41.19</v>
      </c>
      <c r="G69" s="72">
        <v>40.72</v>
      </c>
      <c r="H69" s="72"/>
      <c r="I69" s="72">
        <v>40.69</v>
      </c>
      <c r="J69" s="72">
        <v>40.880000000000003</v>
      </c>
      <c r="K69" s="72"/>
      <c r="L69" s="72"/>
      <c r="M69" s="198"/>
    </row>
    <row r="70" spans="1:13" x14ac:dyDescent="0.25">
      <c r="A70" s="1">
        <v>44</v>
      </c>
      <c r="B70" s="71"/>
      <c r="C70" s="72"/>
      <c r="D70" s="72"/>
      <c r="E70" s="72">
        <v>41.04</v>
      </c>
      <c r="F70" s="72">
        <v>41.2</v>
      </c>
      <c r="G70" s="72">
        <v>40.65</v>
      </c>
      <c r="H70" s="72"/>
      <c r="I70" s="72">
        <v>40.69</v>
      </c>
      <c r="J70" s="72">
        <v>41.15</v>
      </c>
      <c r="K70" s="72"/>
      <c r="L70" s="72"/>
      <c r="M70" s="198"/>
    </row>
    <row r="71" spans="1:13" x14ac:dyDescent="0.25">
      <c r="A71" s="1">
        <v>45</v>
      </c>
      <c r="B71" s="71"/>
      <c r="C71" s="72"/>
      <c r="D71" s="72"/>
      <c r="E71" s="72">
        <v>40.99</v>
      </c>
      <c r="F71" s="72">
        <v>41.24</v>
      </c>
      <c r="G71" s="72">
        <v>40.68</v>
      </c>
      <c r="H71" s="72"/>
      <c r="I71" s="72">
        <v>40.64</v>
      </c>
      <c r="J71" s="72">
        <v>41.3</v>
      </c>
      <c r="K71" s="72"/>
      <c r="L71" s="72"/>
      <c r="M71" s="198"/>
    </row>
    <row r="72" spans="1:13" x14ac:dyDescent="0.25">
      <c r="A72" s="1">
        <v>46</v>
      </c>
      <c r="B72" s="71"/>
      <c r="C72" s="72"/>
      <c r="D72" s="72"/>
      <c r="E72" s="72">
        <v>41</v>
      </c>
      <c r="F72" s="72">
        <v>41.14</v>
      </c>
      <c r="G72" s="72">
        <v>41.16</v>
      </c>
      <c r="H72" s="72"/>
      <c r="I72" s="72">
        <v>40.72</v>
      </c>
      <c r="J72" s="72">
        <v>41.82</v>
      </c>
      <c r="K72" s="72"/>
      <c r="L72" s="72"/>
      <c r="M72" s="198"/>
    </row>
    <row r="73" spans="1:13" x14ac:dyDescent="0.25">
      <c r="A73" s="1">
        <v>47</v>
      </c>
      <c r="B73" s="71"/>
      <c r="C73" s="72"/>
      <c r="D73" s="72"/>
      <c r="E73" s="72">
        <v>40.909999999999997</v>
      </c>
      <c r="F73" s="72">
        <v>40.94</v>
      </c>
      <c r="G73" s="72">
        <v>40.75</v>
      </c>
      <c r="H73" s="72"/>
      <c r="I73" s="72">
        <v>40.6</v>
      </c>
      <c r="J73" s="72">
        <v>42.31</v>
      </c>
      <c r="K73" s="72"/>
      <c r="L73" s="72"/>
      <c r="M73" s="198"/>
    </row>
    <row r="74" spans="1:13" x14ac:dyDescent="0.25">
      <c r="A74" s="1">
        <v>48</v>
      </c>
      <c r="B74" s="71"/>
      <c r="C74" s="72"/>
      <c r="D74" s="72"/>
      <c r="E74" s="72">
        <v>41.05</v>
      </c>
      <c r="F74" s="72">
        <v>40.99</v>
      </c>
      <c r="G74" s="72">
        <v>40.54</v>
      </c>
      <c r="H74" s="72"/>
      <c r="I74" s="72">
        <v>40.81</v>
      </c>
      <c r="J74" s="72"/>
      <c r="K74" s="72"/>
      <c r="L74" s="72"/>
      <c r="M74" s="198"/>
    </row>
    <row r="75" spans="1:13" x14ac:dyDescent="0.25">
      <c r="A75" s="1">
        <v>49</v>
      </c>
      <c r="B75" s="71"/>
      <c r="C75" s="72"/>
      <c r="D75" s="72"/>
      <c r="E75" s="72">
        <v>41.7</v>
      </c>
      <c r="F75" s="72">
        <v>41.02</v>
      </c>
      <c r="G75" s="72">
        <v>40.72</v>
      </c>
      <c r="H75" s="72"/>
      <c r="I75" s="72">
        <v>40.69</v>
      </c>
      <c r="J75" s="72"/>
      <c r="K75" s="72"/>
      <c r="L75" s="72"/>
      <c r="M75" s="198"/>
    </row>
    <row r="76" spans="1:13" x14ac:dyDescent="0.25">
      <c r="A76" s="1">
        <v>50</v>
      </c>
      <c r="B76" s="71"/>
      <c r="C76" s="72"/>
      <c r="D76" s="72"/>
      <c r="E76" s="72">
        <v>40.880000000000003</v>
      </c>
      <c r="F76" s="72">
        <v>40.9</v>
      </c>
      <c r="G76" s="72">
        <v>40.61</v>
      </c>
      <c r="H76" s="72"/>
      <c r="I76" s="72">
        <v>40.68</v>
      </c>
      <c r="J76" s="72"/>
      <c r="K76" s="72"/>
      <c r="L76" s="72"/>
      <c r="M76" s="198"/>
    </row>
    <row r="77" spans="1:13" x14ac:dyDescent="0.25">
      <c r="A77" s="1">
        <v>51</v>
      </c>
      <c r="B77" s="71"/>
      <c r="C77" s="72"/>
      <c r="D77" s="72"/>
      <c r="E77" s="72">
        <v>40.96</v>
      </c>
      <c r="F77" s="72">
        <v>40.98</v>
      </c>
      <c r="G77" s="72">
        <v>40.72</v>
      </c>
      <c r="H77" s="72"/>
      <c r="I77" s="72">
        <v>41.15</v>
      </c>
      <c r="J77" s="72"/>
      <c r="K77" s="72"/>
      <c r="L77" s="72"/>
      <c r="M77" s="198"/>
    </row>
    <row r="78" spans="1:13" x14ac:dyDescent="0.25">
      <c r="A78" s="1">
        <v>52</v>
      </c>
      <c r="B78" s="71"/>
      <c r="C78" s="72"/>
      <c r="D78" s="72"/>
      <c r="E78" s="72">
        <v>41.15</v>
      </c>
      <c r="F78" s="72">
        <v>40.909999999999997</v>
      </c>
      <c r="G78" s="72">
        <v>40.69</v>
      </c>
      <c r="H78" s="72"/>
      <c r="I78" s="72">
        <v>40.65</v>
      </c>
      <c r="J78" s="72"/>
      <c r="K78" s="72"/>
      <c r="L78" s="72"/>
      <c r="M78" s="198"/>
    </row>
    <row r="79" spans="1:13" x14ac:dyDescent="0.25">
      <c r="A79" s="1">
        <v>53</v>
      </c>
      <c r="B79" s="71"/>
      <c r="C79" s="72"/>
      <c r="D79" s="72"/>
      <c r="E79" s="72">
        <v>41.13</v>
      </c>
      <c r="F79" s="72">
        <v>41.2</v>
      </c>
      <c r="G79" s="72">
        <v>40.590000000000003</v>
      </c>
      <c r="H79" s="72"/>
      <c r="I79" s="72">
        <v>41.51</v>
      </c>
      <c r="J79" s="72"/>
      <c r="K79" s="72"/>
      <c r="L79" s="72"/>
      <c r="M79" s="198"/>
    </row>
    <row r="80" spans="1:13" x14ac:dyDescent="0.25">
      <c r="A80" s="1">
        <v>54</v>
      </c>
      <c r="B80" s="71"/>
      <c r="C80" s="72"/>
      <c r="D80" s="72"/>
      <c r="E80" s="72">
        <v>41.26</v>
      </c>
      <c r="F80" s="72">
        <v>42.05</v>
      </c>
      <c r="G80" s="72">
        <v>40.6</v>
      </c>
      <c r="H80" s="72"/>
      <c r="I80" s="72">
        <v>40.69</v>
      </c>
      <c r="J80" s="72"/>
      <c r="K80" s="72"/>
      <c r="L80" s="72"/>
      <c r="M80" s="198"/>
    </row>
    <row r="81" spans="1:13" x14ac:dyDescent="0.25">
      <c r="A81" s="1">
        <v>55</v>
      </c>
      <c r="B81" s="71"/>
      <c r="C81" s="72"/>
      <c r="D81" s="72"/>
      <c r="E81" s="72">
        <v>41.03</v>
      </c>
      <c r="F81" s="72">
        <v>41.66</v>
      </c>
      <c r="G81" s="72">
        <v>40.61</v>
      </c>
      <c r="H81" s="72"/>
      <c r="I81" s="72">
        <v>40.57</v>
      </c>
      <c r="J81" s="72"/>
      <c r="K81" s="72"/>
      <c r="L81" s="72"/>
      <c r="M81" s="198"/>
    </row>
    <row r="82" spans="1:13" x14ac:dyDescent="0.25">
      <c r="A82" s="1">
        <v>56</v>
      </c>
      <c r="B82" s="71"/>
      <c r="C82" s="72"/>
      <c r="D82" s="72"/>
      <c r="E82" s="72">
        <v>41.04</v>
      </c>
      <c r="F82" s="72">
        <v>40.93</v>
      </c>
      <c r="G82" s="72">
        <v>40.659999999999997</v>
      </c>
      <c r="H82" s="72"/>
      <c r="I82" s="72">
        <v>40.619999999999997</v>
      </c>
      <c r="J82" s="72"/>
      <c r="K82" s="72"/>
      <c r="L82" s="72"/>
      <c r="M82" s="198"/>
    </row>
    <row r="83" spans="1:13" x14ac:dyDescent="0.25">
      <c r="A83" s="1">
        <v>57</v>
      </c>
      <c r="B83" s="71"/>
      <c r="C83" s="72"/>
      <c r="D83" s="72"/>
      <c r="E83" s="72">
        <v>41.09</v>
      </c>
      <c r="F83" s="72">
        <v>41.49</v>
      </c>
      <c r="G83" s="72">
        <v>40.56</v>
      </c>
      <c r="H83" s="72"/>
      <c r="I83" s="72">
        <v>40.61</v>
      </c>
      <c r="J83" s="72"/>
      <c r="K83" s="72"/>
      <c r="L83" s="72"/>
      <c r="M83" s="198"/>
    </row>
    <row r="84" spans="1:13" x14ac:dyDescent="0.25">
      <c r="A84" s="1">
        <v>58</v>
      </c>
      <c r="B84" s="71"/>
      <c r="C84" s="72"/>
      <c r="D84" s="72"/>
      <c r="E84" s="72">
        <v>41.09</v>
      </c>
      <c r="F84" s="72">
        <v>41.12</v>
      </c>
      <c r="G84" s="72">
        <v>40.799999999999997</v>
      </c>
      <c r="H84" s="72"/>
      <c r="I84" s="72">
        <v>40.68</v>
      </c>
      <c r="J84" s="72"/>
      <c r="K84" s="72"/>
      <c r="L84" s="72"/>
      <c r="M84" s="198"/>
    </row>
    <row r="85" spans="1:13" x14ac:dyDescent="0.25">
      <c r="A85" s="1">
        <v>59</v>
      </c>
      <c r="B85" s="71"/>
      <c r="C85" s="72"/>
      <c r="D85" s="72"/>
      <c r="E85" s="72">
        <v>41.25</v>
      </c>
      <c r="F85" s="72">
        <v>41.14</v>
      </c>
      <c r="G85" s="72">
        <v>40.72</v>
      </c>
      <c r="H85" s="72"/>
      <c r="I85" s="72">
        <v>40.74</v>
      </c>
      <c r="J85" s="72"/>
      <c r="K85" s="72"/>
      <c r="L85" s="72"/>
      <c r="M85" s="198"/>
    </row>
    <row r="86" spans="1:13" x14ac:dyDescent="0.25">
      <c r="A86" s="1">
        <v>60</v>
      </c>
      <c r="B86" s="71"/>
      <c r="C86" s="72"/>
      <c r="D86" s="72"/>
      <c r="E86" s="72">
        <v>41.03</v>
      </c>
      <c r="F86" s="72">
        <v>41.13</v>
      </c>
      <c r="G86" s="72">
        <v>40.74</v>
      </c>
      <c r="H86" s="72"/>
      <c r="I86" s="72"/>
      <c r="J86" s="72"/>
      <c r="K86" s="72"/>
      <c r="L86" s="72"/>
      <c r="M86" s="198"/>
    </row>
    <row r="87" spans="1:13" ht="15.75" thickBot="1" x14ac:dyDescent="0.3">
      <c r="A87" s="1">
        <v>61</v>
      </c>
      <c r="B87" s="150"/>
      <c r="C87" s="151"/>
      <c r="D87" s="151"/>
      <c r="E87" s="151">
        <v>41.2</v>
      </c>
      <c r="F87" s="151">
        <v>40.92</v>
      </c>
      <c r="G87" s="151">
        <v>41.06</v>
      </c>
      <c r="H87" s="151"/>
      <c r="I87" s="151"/>
      <c r="J87" s="151"/>
      <c r="K87" s="151"/>
      <c r="L87" s="151"/>
      <c r="M87" s="199"/>
    </row>
    <row r="88" spans="1:13" x14ac:dyDescent="0.25">
      <c r="A88" s="1">
        <v>62</v>
      </c>
      <c r="E88" s="175"/>
      <c r="F88" s="2">
        <v>41.64</v>
      </c>
    </row>
    <row r="89" spans="1:13" x14ac:dyDescent="0.25">
      <c r="A89" s="1">
        <v>63</v>
      </c>
    </row>
    <row r="91" spans="1:13" x14ac:dyDescent="0.25">
      <c r="E91" s="17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91"/>
  <sheetViews>
    <sheetView zoomScale="60" zoomScaleNormal="60" zoomScalePageLayoutView="60" workbookViewId="0">
      <selection activeCell="H22" sqref="H22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2" customWidth="1"/>
    <col min="14" max="14" width="17" style="205" customWidth="1"/>
    <col min="15" max="16384" width="8.85546875" style="1"/>
  </cols>
  <sheetData>
    <row r="4" spans="1:16" ht="18.75" x14ac:dyDescent="0.3">
      <c r="A4" s="293" t="s">
        <v>71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</row>
    <row r="5" spans="1:16" ht="7.5" customHeight="1" x14ac:dyDescent="0.25"/>
    <row r="6" spans="1:16" ht="17.25" x14ac:dyDescent="0.3">
      <c r="A6" s="243" t="s">
        <v>42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</row>
    <row r="7" spans="1:16" ht="7.5" customHeight="1" x14ac:dyDescent="0.25"/>
    <row r="8" spans="1:16" s="2" customFormat="1" ht="20.25" customHeight="1" x14ac:dyDescent="0.25">
      <c r="A8" s="294" t="s">
        <v>22</v>
      </c>
      <c r="B8" s="295" t="s">
        <v>13</v>
      </c>
      <c r="C8" s="295" t="s">
        <v>18</v>
      </c>
      <c r="D8" s="295" t="s">
        <v>23</v>
      </c>
      <c r="E8" s="296" t="s">
        <v>24</v>
      </c>
      <c r="F8" s="295" t="s">
        <v>25</v>
      </c>
      <c r="G8" s="295"/>
      <c r="H8" s="295"/>
      <c r="I8" s="295"/>
      <c r="J8" s="294" t="s">
        <v>26</v>
      </c>
      <c r="K8" s="294" t="s">
        <v>27</v>
      </c>
      <c r="L8" s="294"/>
      <c r="M8" s="185"/>
      <c r="N8" s="206"/>
    </row>
    <row r="9" spans="1:16" s="2" customFormat="1" ht="27.75" customHeight="1" x14ac:dyDescent="0.25">
      <c r="A9" s="294"/>
      <c r="B9" s="295"/>
      <c r="C9" s="295"/>
      <c r="D9" s="295"/>
      <c r="E9" s="296"/>
      <c r="F9" s="49" t="s">
        <v>28</v>
      </c>
      <c r="G9" s="49" t="s">
        <v>29</v>
      </c>
      <c r="H9" s="49" t="s">
        <v>30</v>
      </c>
      <c r="I9" s="49" t="s">
        <v>31</v>
      </c>
      <c r="J9" s="294"/>
      <c r="K9" s="190" t="s">
        <v>32</v>
      </c>
      <c r="L9" s="190" t="s">
        <v>33</v>
      </c>
      <c r="M9" s="50" t="s">
        <v>34</v>
      </c>
      <c r="N9" s="207" t="s">
        <v>35</v>
      </c>
    </row>
    <row r="10" spans="1:16" s="3" customFormat="1" ht="30" customHeight="1" x14ac:dyDescent="0.25">
      <c r="A10" s="51">
        <v>1</v>
      </c>
      <c r="B10" s="52" t="s">
        <v>111</v>
      </c>
      <c r="C10" s="53">
        <v>69</v>
      </c>
      <c r="D10" s="53">
        <v>21</v>
      </c>
      <c r="E10" s="186">
        <f>D10</f>
        <v>21</v>
      </c>
      <c r="F10" s="97">
        <f>MIN(B27:B88)</f>
        <v>40.92</v>
      </c>
      <c r="G10" s="86">
        <f>AVERAGE(B27:B88)</f>
        <v>41.478095238095229</v>
      </c>
      <c r="H10" s="54">
        <v>2</v>
      </c>
      <c r="I10" s="86">
        <f>G10-F10</f>
        <v>0.55809523809522688</v>
      </c>
      <c r="J10" s="98">
        <v>1.0150462962962964E-2</v>
      </c>
      <c r="K10" s="202">
        <f>J10</f>
        <v>1.0150462962962964E-2</v>
      </c>
      <c r="L10" s="55">
        <f>K10</f>
        <v>1.0150462962962964E-2</v>
      </c>
      <c r="M10" s="195" t="s">
        <v>117</v>
      </c>
      <c r="N10" s="208" t="s">
        <v>211</v>
      </c>
      <c r="O10" s="203" t="s">
        <v>210</v>
      </c>
      <c r="P10" s="57"/>
    </row>
    <row r="11" spans="1:16" s="3" customFormat="1" ht="30" customHeight="1" x14ac:dyDescent="0.25">
      <c r="A11" s="51">
        <v>2</v>
      </c>
      <c r="B11" s="52" t="s">
        <v>43</v>
      </c>
      <c r="C11" s="53">
        <v>1</v>
      </c>
      <c r="D11" s="53">
        <v>64</v>
      </c>
      <c r="E11" s="186">
        <f t="shared" ref="E11:E21" si="0">D11-D10</f>
        <v>43</v>
      </c>
      <c r="F11" s="152">
        <f>MIN(C27:C88)</f>
        <v>40.840000000000003</v>
      </c>
      <c r="G11" s="87">
        <f>AVERAGE(C27:C88)</f>
        <v>41.233333333333348</v>
      </c>
      <c r="H11" s="54">
        <v>5</v>
      </c>
      <c r="I11" s="86">
        <f>G11-F11</f>
        <v>0.39333333333334508</v>
      </c>
      <c r="J11" s="98">
        <v>3.1875000000000001E-2</v>
      </c>
      <c r="K11" s="98">
        <f>J11-J10</f>
        <v>2.1724537037037035E-2</v>
      </c>
      <c r="L11" s="55">
        <f>K11</f>
        <v>2.1724537037037035E-2</v>
      </c>
      <c r="M11" s="168" t="s">
        <v>198</v>
      </c>
      <c r="N11" s="159" t="s">
        <v>240</v>
      </c>
      <c r="O11" s="204" t="s">
        <v>241</v>
      </c>
      <c r="P11" s="160"/>
    </row>
    <row r="12" spans="1:16" s="3" customFormat="1" ht="30" customHeight="1" thickBot="1" x14ac:dyDescent="0.3">
      <c r="A12" s="51">
        <v>3</v>
      </c>
      <c r="B12" s="52" t="s">
        <v>111</v>
      </c>
      <c r="C12" s="53">
        <v>21</v>
      </c>
      <c r="D12" s="53">
        <v>108</v>
      </c>
      <c r="E12" s="186">
        <f t="shared" si="0"/>
        <v>44</v>
      </c>
      <c r="F12" s="152">
        <f>MIN(D27:D88)</f>
        <v>40.81</v>
      </c>
      <c r="G12" s="87">
        <f>AVERAGE(D27:D88)</f>
        <v>41.130930232558143</v>
      </c>
      <c r="H12" s="54">
        <v>2</v>
      </c>
      <c r="I12" s="86">
        <f t="shared" ref="I12:I21" si="1">G12-F12</f>
        <v>0.32093023255814046</v>
      </c>
      <c r="J12" s="98">
        <v>5.3530092592592594E-2</v>
      </c>
      <c r="K12" s="98">
        <f t="shared" ref="K12:K21" si="2">J12-J11</f>
        <v>2.1655092592592594E-2</v>
      </c>
      <c r="L12" s="55">
        <f>K12+L10</f>
        <v>3.1805555555555559E-2</v>
      </c>
      <c r="M12" s="168" t="s">
        <v>199</v>
      </c>
      <c r="N12" s="159"/>
      <c r="O12" s="171"/>
      <c r="P12" s="160"/>
    </row>
    <row r="13" spans="1:16" s="3" customFormat="1" ht="30" customHeight="1" thickBot="1" x14ac:dyDescent="0.3">
      <c r="A13" s="51">
        <v>4</v>
      </c>
      <c r="B13" s="52" t="s">
        <v>43</v>
      </c>
      <c r="C13" s="53">
        <v>10</v>
      </c>
      <c r="D13" s="53">
        <v>171</v>
      </c>
      <c r="E13" s="228">
        <f t="shared" si="0"/>
        <v>63</v>
      </c>
      <c r="F13" s="232">
        <f>MIN(E27:E88)</f>
        <v>40.65</v>
      </c>
      <c r="G13" s="229">
        <f>AVERAGE(E27:E88)</f>
        <v>41.035645161290326</v>
      </c>
      <c r="H13" s="54">
        <v>6</v>
      </c>
      <c r="I13" s="86">
        <f t="shared" si="1"/>
        <v>0.38564516129032711</v>
      </c>
      <c r="J13" s="98">
        <v>8.4606481481481477E-2</v>
      </c>
      <c r="K13" s="98">
        <f t="shared" si="2"/>
        <v>3.1076388888888883E-2</v>
      </c>
      <c r="L13" s="55">
        <f>K13+L11</f>
        <v>5.2800925925925918E-2</v>
      </c>
      <c r="M13" s="168" t="s">
        <v>200</v>
      </c>
      <c r="N13" s="159"/>
      <c r="O13" s="171"/>
      <c r="P13" s="160"/>
    </row>
    <row r="14" spans="1:16" s="3" customFormat="1" ht="30" customHeight="1" x14ac:dyDescent="0.25">
      <c r="A14" s="51">
        <v>5</v>
      </c>
      <c r="B14" s="52" t="s">
        <v>111</v>
      </c>
      <c r="C14" s="53">
        <v>4</v>
      </c>
      <c r="D14" s="53">
        <v>212</v>
      </c>
      <c r="E14" s="186">
        <f t="shared" si="0"/>
        <v>41</v>
      </c>
      <c r="F14" s="230">
        <f>MIN(F27:F88)</f>
        <v>40.9</v>
      </c>
      <c r="G14" s="87">
        <f>AVERAGE(F27:F88)</f>
        <v>41.265250000000002</v>
      </c>
      <c r="H14" s="54">
        <v>4</v>
      </c>
      <c r="I14" s="86">
        <f t="shared" si="1"/>
        <v>0.36525000000000318</v>
      </c>
      <c r="J14" s="98">
        <v>0.10534722222222222</v>
      </c>
      <c r="K14" s="98">
        <f t="shared" si="2"/>
        <v>2.074074074074074E-2</v>
      </c>
      <c r="L14" s="55">
        <f>K14+L12</f>
        <v>5.2546296296296299E-2</v>
      </c>
      <c r="M14" s="168" t="s">
        <v>201</v>
      </c>
      <c r="N14" s="159"/>
      <c r="O14" s="171"/>
      <c r="P14" s="160"/>
    </row>
    <row r="15" spans="1:16" s="3" customFormat="1" ht="30" customHeight="1" x14ac:dyDescent="0.25">
      <c r="A15" s="51">
        <v>6</v>
      </c>
      <c r="B15" s="52" t="s">
        <v>43</v>
      </c>
      <c r="C15" s="53">
        <v>6</v>
      </c>
      <c r="D15" s="53">
        <v>246</v>
      </c>
      <c r="E15" s="186">
        <f t="shared" si="0"/>
        <v>34</v>
      </c>
      <c r="F15" s="152">
        <f>MIN(G27:G88)</f>
        <v>40.96</v>
      </c>
      <c r="G15" s="87">
        <f>AVERAGE(G27:G88)</f>
        <v>41.281515151515144</v>
      </c>
      <c r="H15" s="54">
        <v>5</v>
      </c>
      <c r="I15" s="86">
        <f t="shared" si="1"/>
        <v>0.32151515151514332</v>
      </c>
      <c r="J15" s="98">
        <v>0.12274305555555555</v>
      </c>
      <c r="K15" s="98">
        <f t="shared" si="2"/>
        <v>1.7395833333333333E-2</v>
      </c>
      <c r="L15" s="55">
        <f>K15+L13</f>
        <v>7.019675925925925E-2</v>
      </c>
      <c r="M15" s="168" t="s">
        <v>202</v>
      </c>
      <c r="N15" s="159"/>
      <c r="O15" s="171"/>
      <c r="P15" s="160"/>
    </row>
    <row r="16" spans="1:16" s="3" customFormat="1" ht="30" customHeight="1" thickBot="1" x14ac:dyDescent="0.3">
      <c r="A16" s="51">
        <v>7</v>
      </c>
      <c r="B16" s="52" t="s">
        <v>43</v>
      </c>
      <c r="C16" s="53">
        <v>10</v>
      </c>
      <c r="D16" s="53">
        <v>307</v>
      </c>
      <c r="E16" s="186">
        <f t="shared" si="0"/>
        <v>61</v>
      </c>
      <c r="F16" s="152">
        <f>MIN(H27:H88)</f>
        <v>40.79</v>
      </c>
      <c r="G16" s="87">
        <f>AVERAGE(H27:H88)</f>
        <v>41.224000000000011</v>
      </c>
      <c r="H16" s="54">
        <v>6</v>
      </c>
      <c r="I16" s="86">
        <f t="shared" si="1"/>
        <v>0.43400000000001171</v>
      </c>
      <c r="J16" s="98">
        <v>0.15300925925925926</v>
      </c>
      <c r="K16" s="98">
        <f t="shared" si="2"/>
        <v>3.0266203703703712E-2</v>
      </c>
      <c r="L16" s="55">
        <f>K16+L15</f>
        <v>0.10046296296296296</v>
      </c>
      <c r="M16" s="168" t="s">
        <v>203</v>
      </c>
      <c r="N16" s="159"/>
      <c r="O16" s="161"/>
      <c r="P16" s="57"/>
    </row>
    <row r="17" spans="1:16" s="3" customFormat="1" ht="30" customHeight="1" thickBot="1" x14ac:dyDescent="0.3">
      <c r="A17" s="51">
        <v>8</v>
      </c>
      <c r="B17" s="52" t="s">
        <v>111</v>
      </c>
      <c r="C17" s="53">
        <v>5</v>
      </c>
      <c r="D17" s="53">
        <v>364</v>
      </c>
      <c r="E17" s="228">
        <f t="shared" si="0"/>
        <v>57</v>
      </c>
      <c r="F17" s="231">
        <f>MIN(I27:I88)</f>
        <v>40.630000000000003</v>
      </c>
      <c r="G17" s="229">
        <f>AVERAGE(I27:I88)</f>
        <v>40.975000000000001</v>
      </c>
      <c r="H17" s="54">
        <v>3</v>
      </c>
      <c r="I17" s="86">
        <f t="shared" si="1"/>
        <v>0.34499999999999886</v>
      </c>
      <c r="J17" s="98">
        <v>0.18118055555555557</v>
      </c>
      <c r="K17" s="98">
        <f>J17-J16</f>
        <v>2.8171296296296305E-2</v>
      </c>
      <c r="L17" s="55">
        <f>K17+L14</f>
        <v>8.0717592592592605E-2</v>
      </c>
      <c r="M17" s="168" t="s">
        <v>204</v>
      </c>
      <c r="N17" s="209"/>
      <c r="O17" s="104"/>
      <c r="P17" s="57"/>
    </row>
    <row r="18" spans="1:16" s="3" customFormat="1" ht="30" customHeight="1" x14ac:dyDescent="0.25">
      <c r="A18" s="51">
        <v>9</v>
      </c>
      <c r="B18" s="52" t="s">
        <v>43</v>
      </c>
      <c r="C18" s="53">
        <v>33</v>
      </c>
      <c r="D18" s="53">
        <v>384</v>
      </c>
      <c r="E18" s="186">
        <f t="shared" si="0"/>
        <v>20</v>
      </c>
      <c r="F18" s="230">
        <f>MIN(J27:J88)</f>
        <v>41.18</v>
      </c>
      <c r="G18" s="87">
        <f>AVERAGE(J27:J88)</f>
        <v>41.42526315789474</v>
      </c>
      <c r="H18" s="54">
        <v>5</v>
      </c>
      <c r="I18" s="86">
        <f t="shared" si="1"/>
        <v>0.2452631578947404</v>
      </c>
      <c r="J18" s="98">
        <v>0.19190972222222222</v>
      </c>
      <c r="K18" s="98">
        <f t="shared" si="2"/>
        <v>1.0729166666666651E-2</v>
      </c>
      <c r="L18" s="55">
        <f>K18+L16</f>
        <v>0.11119212962962961</v>
      </c>
      <c r="M18" s="168" t="s">
        <v>205</v>
      </c>
      <c r="N18" s="209"/>
      <c r="O18" s="104"/>
      <c r="P18" s="57"/>
    </row>
    <row r="19" spans="1:16" s="3" customFormat="1" ht="30" customHeight="1" x14ac:dyDescent="0.25">
      <c r="A19" s="51">
        <v>10</v>
      </c>
      <c r="B19" s="52" t="s">
        <v>43</v>
      </c>
      <c r="C19" s="53">
        <v>10</v>
      </c>
      <c r="D19" s="53">
        <v>412</v>
      </c>
      <c r="E19" s="186">
        <f t="shared" si="0"/>
        <v>28</v>
      </c>
      <c r="F19" s="152">
        <f>MIN(K27:K88)</f>
        <v>40.909999999999997</v>
      </c>
      <c r="G19" s="87">
        <f>AVERAGE(K27:K88)</f>
        <v>41.267777777777781</v>
      </c>
      <c r="H19" s="54">
        <v>3</v>
      </c>
      <c r="I19" s="86">
        <f t="shared" si="1"/>
        <v>0.35777777777778397</v>
      </c>
      <c r="J19" s="98">
        <v>0.20643518518518519</v>
      </c>
      <c r="K19" s="98">
        <f t="shared" si="2"/>
        <v>1.4525462962962976E-2</v>
      </c>
      <c r="L19" s="201">
        <f>K19+L18</f>
        <v>0.12571759259259258</v>
      </c>
      <c r="M19" s="168" t="s">
        <v>186</v>
      </c>
      <c r="N19" s="209"/>
      <c r="O19" s="104"/>
      <c r="P19" s="57"/>
    </row>
    <row r="20" spans="1:16" s="3" customFormat="1" ht="30" customHeight="1" x14ac:dyDescent="0.25">
      <c r="A20" s="51">
        <v>11</v>
      </c>
      <c r="B20" s="52" t="s">
        <v>111</v>
      </c>
      <c r="C20" s="58">
        <v>6</v>
      </c>
      <c r="D20" s="53">
        <v>437</v>
      </c>
      <c r="E20" s="186">
        <f t="shared" si="0"/>
        <v>25</v>
      </c>
      <c r="F20" s="152">
        <f>MIN(L27:L88)</f>
        <v>40.98</v>
      </c>
      <c r="G20" s="87">
        <f>AVERAGE(L27:L88)</f>
        <v>41.313749999999999</v>
      </c>
      <c r="H20" s="54">
        <v>2</v>
      </c>
      <c r="I20" s="86">
        <f t="shared" si="1"/>
        <v>0.33375000000000199</v>
      </c>
      <c r="J20" s="98">
        <v>0.21953703703703706</v>
      </c>
      <c r="K20" s="98">
        <f t="shared" si="2"/>
        <v>1.3101851851851865E-2</v>
      </c>
      <c r="L20" s="55">
        <f>K20+L17</f>
        <v>9.3819444444444469E-2</v>
      </c>
      <c r="M20" s="168" t="s">
        <v>206</v>
      </c>
      <c r="N20" s="209"/>
      <c r="O20" s="57"/>
    </row>
    <row r="21" spans="1:16" s="3" customFormat="1" ht="30" customHeight="1" x14ac:dyDescent="0.25">
      <c r="A21" s="51" t="s">
        <v>36</v>
      </c>
      <c r="B21" s="52" t="s">
        <v>111</v>
      </c>
      <c r="C21" s="53">
        <v>21</v>
      </c>
      <c r="D21" s="53">
        <v>500</v>
      </c>
      <c r="E21" s="186">
        <f t="shared" si="0"/>
        <v>63</v>
      </c>
      <c r="F21" s="152">
        <f>MIN(M27:M88)</f>
        <v>40.75</v>
      </c>
      <c r="G21" s="87">
        <f>AVERAGE(M27:M88)</f>
        <v>41.098387096774196</v>
      </c>
      <c r="H21" s="54">
        <v>11</v>
      </c>
      <c r="I21" s="86">
        <f t="shared" si="1"/>
        <v>0.34838709677419644</v>
      </c>
      <c r="J21" s="98">
        <v>0.25012731481481482</v>
      </c>
      <c r="K21" s="98">
        <f t="shared" si="2"/>
        <v>3.0590277777777758E-2</v>
      </c>
      <c r="L21" s="201">
        <f>K21+L20</f>
        <v>0.12440972222222223</v>
      </c>
      <c r="M21" s="168"/>
      <c r="N21" s="159"/>
      <c r="O21" s="170"/>
    </row>
    <row r="22" spans="1:16" s="3" customFormat="1" ht="30" customHeight="1" x14ac:dyDescent="0.25">
      <c r="A22" s="59"/>
      <c r="B22" s="60"/>
      <c r="C22" s="61"/>
      <c r="D22" s="61"/>
      <c r="E22" s="61"/>
      <c r="F22" s="79">
        <f>AVERAGE(F10,F12,F14,F17,F20,F21)</f>
        <v>40.831666666666663</v>
      </c>
      <c r="G22" s="79">
        <f>AVERAGE(G10,G12,G14,G17,G20,G21)</f>
        <v>41.210235427904593</v>
      </c>
      <c r="H22" s="189" t="s">
        <v>259</v>
      </c>
      <c r="I22" s="79">
        <f>AVERAGE(I10,I12,I14,I17,I20,I21)</f>
        <v>0.37856876123792799</v>
      </c>
      <c r="J22" s="61"/>
      <c r="K22" s="61"/>
      <c r="L22" s="61"/>
      <c r="M22" s="196"/>
      <c r="N22" s="210"/>
    </row>
    <row r="23" spans="1:16" s="3" customFormat="1" ht="30" customHeight="1" x14ac:dyDescent="0.25">
      <c r="A23" s="146"/>
      <c r="B23" s="147"/>
      <c r="C23" s="148"/>
      <c r="D23" s="148"/>
      <c r="E23" s="148"/>
      <c r="F23" s="79">
        <f>AVERAGE(F11,F13,F15,F16,F18,F19)</f>
        <v>40.888333333333335</v>
      </c>
      <c r="G23" s="79">
        <f>AVERAGE(G11,G13,G15,G16,G18,G19)</f>
        <v>41.244589096968561</v>
      </c>
      <c r="H23" s="189" t="s">
        <v>260</v>
      </c>
      <c r="I23" s="79">
        <f>AVERAGE(I11,I13,I15,I16,I18,I19)</f>
        <v>0.35625576363522526</v>
      </c>
      <c r="J23" s="148"/>
      <c r="K23" s="148"/>
      <c r="L23" s="148"/>
      <c r="M23" s="196"/>
      <c r="N23" s="210"/>
    </row>
    <row r="24" spans="1:16" ht="30" customHeight="1" thickBot="1" x14ac:dyDescent="0.3">
      <c r="A24" s="64"/>
      <c r="B24" s="64"/>
      <c r="C24" s="64"/>
      <c r="D24" s="63"/>
      <c r="E24" s="63"/>
      <c r="F24" s="65">
        <f>AVERAGE(F10:F21)</f>
        <v>40.860000000000007</v>
      </c>
      <c r="G24" s="66">
        <f>AVERAGE(B27:M88)</f>
        <v>41.181104294478502</v>
      </c>
      <c r="H24" s="67"/>
      <c r="I24" s="68">
        <f>AVERAGE(I10:I21)</f>
        <v>0.3674122624365766</v>
      </c>
      <c r="J24" s="63"/>
      <c r="K24" s="63"/>
      <c r="L24" s="63"/>
      <c r="M24" s="63"/>
      <c r="N24" s="211"/>
    </row>
    <row r="25" spans="1:16" x14ac:dyDescent="0.25">
      <c r="B25" s="2"/>
      <c r="C25" s="2"/>
    </row>
    <row r="26" spans="1:16" ht="15.75" thickBot="1" x14ac:dyDescent="0.3">
      <c r="B26" s="2" t="str">
        <f>B10</f>
        <v>Фалько Костя</v>
      </c>
      <c r="C26" s="2" t="str">
        <f>B11</f>
        <v>Крутоголов Павел</v>
      </c>
      <c r="D26" s="2" t="str">
        <f>B12</f>
        <v>Фалько Костя</v>
      </c>
      <c r="E26" s="2" t="str">
        <f>B13</f>
        <v>Крутоголов Павел</v>
      </c>
      <c r="F26" s="2" t="str">
        <f>B14</f>
        <v>Фалько Костя</v>
      </c>
      <c r="G26" s="2" t="str">
        <f>B15</f>
        <v>Крутоголов Павел</v>
      </c>
      <c r="H26" s="2" t="str">
        <f>B16</f>
        <v>Крутоголов Павел</v>
      </c>
      <c r="I26" s="2" t="str">
        <f>B17</f>
        <v>Фалько Костя</v>
      </c>
      <c r="J26" s="2" t="str">
        <f>B18</f>
        <v>Крутоголов Павел</v>
      </c>
      <c r="K26" s="2" t="str">
        <f>B19</f>
        <v>Крутоголов Павел</v>
      </c>
      <c r="L26" s="2" t="str">
        <f>B20</f>
        <v>Фалько Костя</v>
      </c>
      <c r="M26" s="2" t="str">
        <f>B21</f>
        <v>Фалько Костя</v>
      </c>
    </row>
    <row r="27" spans="1:16" x14ac:dyDescent="0.25">
      <c r="A27" s="1">
        <v>1</v>
      </c>
      <c r="B27" s="69">
        <v>43.98</v>
      </c>
      <c r="C27" s="70">
        <v>42.44</v>
      </c>
      <c r="D27" s="70">
        <v>42.05</v>
      </c>
      <c r="E27" s="70">
        <v>41.41</v>
      </c>
      <c r="F27" s="70">
        <v>41.63</v>
      </c>
      <c r="G27" s="70">
        <v>41.58</v>
      </c>
      <c r="H27" s="70">
        <v>41.71</v>
      </c>
      <c r="I27" s="70">
        <v>41.66</v>
      </c>
      <c r="J27" s="70">
        <v>42.04</v>
      </c>
      <c r="K27" s="70">
        <v>41.51</v>
      </c>
      <c r="L27" s="70">
        <v>41.63</v>
      </c>
      <c r="M27" s="149">
        <v>41.33</v>
      </c>
    </row>
    <row r="28" spans="1:16" x14ac:dyDescent="0.25">
      <c r="A28" s="1">
        <v>2</v>
      </c>
      <c r="B28" s="71">
        <v>42.9</v>
      </c>
      <c r="C28" s="72">
        <v>41.79</v>
      </c>
      <c r="D28" s="72">
        <v>41.95</v>
      </c>
      <c r="E28" s="72">
        <v>41.21</v>
      </c>
      <c r="F28" s="72">
        <v>41.38</v>
      </c>
      <c r="G28" s="72">
        <v>41.37</v>
      </c>
      <c r="H28" s="72">
        <v>41.57</v>
      </c>
      <c r="I28" s="72">
        <v>41.18</v>
      </c>
      <c r="J28" s="72">
        <v>41.7</v>
      </c>
      <c r="K28" s="72">
        <v>41.54</v>
      </c>
      <c r="L28" s="72">
        <v>41.48</v>
      </c>
      <c r="M28" s="197">
        <v>41.17</v>
      </c>
      <c r="N28" s="212"/>
    </row>
    <row r="29" spans="1:16" x14ac:dyDescent="0.25">
      <c r="A29" s="1">
        <v>3</v>
      </c>
      <c r="B29" s="71">
        <v>41.59</v>
      </c>
      <c r="C29" s="72">
        <v>41.42</v>
      </c>
      <c r="D29" s="72">
        <v>41.15</v>
      </c>
      <c r="E29" s="72">
        <v>41.05</v>
      </c>
      <c r="F29" s="72">
        <v>41.99</v>
      </c>
      <c r="G29" s="72">
        <v>41.23</v>
      </c>
      <c r="H29" s="72">
        <v>41.49</v>
      </c>
      <c r="I29" s="72">
        <v>40.96</v>
      </c>
      <c r="J29" s="72">
        <v>41.79</v>
      </c>
      <c r="K29" s="72">
        <v>41.2</v>
      </c>
      <c r="L29" s="72">
        <v>41.47</v>
      </c>
      <c r="M29" s="197">
        <v>41.24</v>
      </c>
      <c r="N29" s="212"/>
    </row>
    <row r="30" spans="1:16" x14ac:dyDescent="0.25">
      <c r="A30" s="1">
        <v>4</v>
      </c>
      <c r="B30" s="71">
        <v>41.22</v>
      </c>
      <c r="C30" s="72">
        <v>41.05</v>
      </c>
      <c r="D30" s="72">
        <v>40.950000000000003</v>
      </c>
      <c r="E30" s="72">
        <v>41.15</v>
      </c>
      <c r="F30" s="72">
        <v>41.89</v>
      </c>
      <c r="G30" s="72">
        <v>41.43</v>
      </c>
      <c r="H30" s="72">
        <v>41.83</v>
      </c>
      <c r="I30" s="72">
        <v>41.02</v>
      </c>
      <c r="J30" s="72">
        <v>41.6</v>
      </c>
      <c r="K30" s="72">
        <v>41.43</v>
      </c>
      <c r="L30" s="72">
        <v>41.39</v>
      </c>
      <c r="M30" s="197">
        <v>40.9</v>
      </c>
      <c r="N30" s="212"/>
    </row>
    <row r="31" spans="1:16" x14ac:dyDescent="0.25">
      <c r="A31" s="1">
        <v>5</v>
      </c>
      <c r="B31" s="71">
        <v>42.01</v>
      </c>
      <c r="C31" s="72">
        <v>41.48</v>
      </c>
      <c r="D31" s="72">
        <v>40.92</v>
      </c>
      <c r="E31" s="72">
        <v>41.4</v>
      </c>
      <c r="F31" s="72">
        <v>41.67</v>
      </c>
      <c r="G31" s="72">
        <v>41.4</v>
      </c>
      <c r="H31" s="72">
        <v>40.93</v>
      </c>
      <c r="I31" s="72">
        <v>40.97</v>
      </c>
      <c r="J31" s="72">
        <v>41.28</v>
      </c>
      <c r="K31" s="72">
        <v>42.04</v>
      </c>
      <c r="L31" s="72">
        <v>41.58</v>
      </c>
      <c r="M31" s="198">
        <v>40.89</v>
      </c>
    </row>
    <row r="32" spans="1:16" x14ac:dyDescent="0.25">
      <c r="A32" s="1">
        <v>6</v>
      </c>
      <c r="B32" s="71">
        <v>41.03</v>
      </c>
      <c r="C32" s="72">
        <v>41.19</v>
      </c>
      <c r="D32" s="72">
        <v>40.92</v>
      </c>
      <c r="E32" s="72">
        <v>40.9</v>
      </c>
      <c r="F32" s="72">
        <v>41.54</v>
      </c>
      <c r="G32" s="72">
        <v>41.15</v>
      </c>
      <c r="H32" s="72">
        <v>41.54</v>
      </c>
      <c r="I32" s="72">
        <v>41.19</v>
      </c>
      <c r="J32" s="72">
        <v>41.41</v>
      </c>
      <c r="K32" s="72">
        <v>41.09</v>
      </c>
      <c r="L32" s="72">
        <v>41.21</v>
      </c>
      <c r="M32" s="198">
        <v>40.94</v>
      </c>
    </row>
    <row r="33" spans="1:13" x14ac:dyDescent="0.25">
      <c r="A33" s="1">
        <v>7</v>
      </c>
      <c r="B33" s="71">
        <v>42.03</v>
      </c>
      <c r="C33" s="72">
        <v>41.26</v>
      </c>
      <c r="D33" s="72">
        <v>40.85</v>
      </c>
      <c r="E33" s="72">
        <v>41.08</v>
      </c>
      <c r="F33" s="72">
        <v>41.28</v>
      </c>
      <c r="G33" s="72">
        <v>41.19</v>
      </c>
      <c r="H33" s="72">
        <v>41.16</v>
      </c>
      <c r="I33" s="72">
        <v>40.92</v>
      </c>
      <c r="J33" s="72">
        <v>41.29</v>
      </c>
      <c r="K33" s="72">
        <v>40.950000000000003</v>
      </c>
      <c r="L33" s="72">
        <v>41.04</v>
      </c>
      <c r="M33" s="198">
        <v>40.81</v>
      </c>
    </row>
    <row r="34" spans="1:13" x14ac:dyDescent="0.25">
      <c r="A34" s="1">
        <v>8</v>
      </c>
      <c r="B34" s="71">
        <v>41.43</v>
      </c>
      <c r="C34" s="72">
        <v>41.09</v>
      </c>
      <c r="D34" s="72">
        <v>40.99</v>
      </c>
      <c r="E34" s="72">
        <v>40.94</v>
      </c>
      <c r="F34" s="72">
        <v>41.39</v>
      </c>
      <c r="G34" s="72">
        <v>41.02</v>
      </c>
      <c r="H34" s="72">
        <v>41.26</v>
      </c>
      <c r="I34" s="72">
        <v>40.950000000000003</v>
      </c>
      <c r="J34" s="72">
        <v>41.36</v>
      </c>
      <c r="K34" s="72">
        <v>41.12</v>
      </c>
      <c r="L34" s="72">
        <v>40.98</v>
      </c>
      <c r="M34" s="198">
        <v>41.38</v>
      </c>
    </row>
    <row r="35" spans="1:13" x14ac:dyDescent="0.25">
      <c r="A35" s="1">
        <v>9</v>
      </c>
      <c r="B35" s="94">
        <v>41.6</v>
      </c>
      <c r="C35" s="72">
        <v>41.39</v>
      </c>
      <c r="D35" s="72">
        <v>40.98</v>
      </c>
      <c r="E35" s="72">
        <v>41.06</v>
      </c>
      <c r="F35" s="72">
        <v>41.59</v>
      </c>
      <c r="G35" s="72">
        <v>41.89</v>
      </c>
      <c r="H35" s="72">
        <v>41.08</v>
      </c>
      <c r="I35" s="72">
        <v>40.85</v>
      </c>
      <c r="J35" s="72">
        <v>41.18</v>
      </c>
      <c r="K35" s="72">
        <v>40.99</v>
      </c>
      <c r="L35" s="72">
        <v>41.92</v>
      </c>
      <c r="M35" s="198">
        <v>41.1</v>
      </c>
    </row>
    <row r="36" spans="1:13" x14ac:dyDescent="0.25">
      <c r="A36" s="1">
        <v>10</v>
      </c>
      <c r="B36" s="71">
        <v>41.05</v>
      </c>
      <c r="C36" s="72">
        <v>41.17</v>
      </c>
      <c r="D36" s="72">
        <v>41.76</v>
      </c>
      <c r="E36" s="72">
        <v>41.07</v>
      </c>
      <c r="F36" s="72">
        <v>41.2</v>
      </c>
      <c r="G36" s="72">
        <v>41.33</v>
      </c>
      <c r="H36" s="72">
        <v>40.92</v>
      </c>
      <c r="I36" s="72">
        <v>40.700000000000003</v>
      </c>
      <c r="J36" s="72">
        <v>41.21</v>
      </c>
      <c r="K36" s="72">
        <v>41.21</v>
      </c>
      <c r="L36" s="72">
        <v>41.87</v>
      </c>
      <c r="M36" s="198">
        <v>40.79</v>
      </c>
    </row>
    <row r="37" spans="1:13" x14ac:dyDescent="0.25">
      <c r="A37" s="1">
        <v>11</v>
      </c>
      <c r="B37" s="71">
        <v>41.21</v>
      </c>
      <c r="C37" s="72">
        <v>41.18</v>
      </c>
      <c r="D37" s="72">
        <v>41.06</v>
      </c>
      <c r="E37" s="72">
        <v>42.06</v>
      </c>
      <c r="F37" s="72">
        <v>41.32</v>
      </c>
      <c r="G37" s="72">
        <v>41.07</v>
      </c>
      <c r="H37" s="72">
        <v>41.11</v>
      </c>
      <c r="I37" s="72">
        <v>40.79</v>
      </c>
      <c r="J37" s="72">
        <v>41.38</v>
      </c>
      <c r="K37" s="72">
        <v>41.18</v>
      </c>
      <c r="L37" s="72">
        <v>40.98</v>
      </c>
      <c r="M37" s="198">
        <v>40.81</v>
      </c>
    </row>
    <row r="38" spans="1:13" x14ac:dyDescent="0.25">
      <c r="A38" s="1">
        <v>12</v>
      </c>
      <c r="B38" s="71">
        <v>41.01</v>
      </c>
      <c r="C38" s="72">
        <v>41.17</v>
      </c>
      <c r="D38" s="72">
        <v>41</v>
      </c>
      <c r="E38" s="72">
        <v>41.52</v>
      </c>
      <c r="F38" s="72">
        <v>41.26</v>
      </c>
      <c r="G38" s="72">
        <v>41.07</v>
      </c>
      <c r="H38" s="72">
        <v>41.54</v>
      </c>
      <c r="I38" s="72">
        <v>40.92</v>
      </c>
      <c r="J38" s="72">
        <v>41.54</v>
      </c>
      <c r="K38" s="72">
        <v>41.4</v>
      </c>
      <c r="L38" s="72">
        <v>41.2</v>
      </c>
      <c r="M38" s="198">
        <v>40.89</v>
      </c>
    </row>
    <row r="39" spans="1:13" x14ac:dyDescent="0.25">
      <c r="A39" s="1">
        <v>13</v>
      </c>
      <c r="B39" s="71">
        <v>41.08</v>
      </c>
      <c r="C39" s="72">
        <v>41.6</v>
      </c>
      <c r="D39" s="72">
        <v>41.32</v>
      </c>
      <c r="E39" s="72">
        <v>40.76</v>
      </c>
      <c r="F39" s="72">
        <v>41.18</v>
      </c>
      <c r="G39" s="72">
        <v>41.62</v>
      </c>
      <c r="H39" s="72">
        <v>41.16</v>
      </c>
      <c r="I39" s="72">
        <v>40.93</v>
      </c>
      <c r="J39" s="72">
        <v>41.23</v>
      </c>
      <c r="K39" s="72">
        <v>41.12</v>
      </c>
      <c r="L39" s="72">
        <v>41.11</v>
      </c>
      <c r="M39" s="198">
        <v>40.92</v>
      </c>
    </row>
    <row r="40" spans="1:13" x14ac:dyDescent="0.25">
      <c r="A40" s="1">
        <v>14</v>
      </c>
      <c r="B40" s="78">
        <v>40.92</v>
      </c>
      <c r="C40" s="72">
        <v>41.85</v>
      </c>
      <c r="D40" s="72">
        <v>40.950000000000003</v>
      </c>
      <c r="E40" s="72">
        <v>41.39</v>
      </c>
      <c r="F40" s="72">
        <v>41.54</v>
      </c>
      <c r="G40" s="72">
        <v>41.05</v>
      </c>
      <c r="H40" s="72">
        <v>41.33</v>
      </c>
      <c r="I40" s="72">
        <v>40.840000000000003</v>
      </c>
      <c r="J40" s="72">
        <v>41.32</v>
      </c>
      <c r="K40" s="72">
        <v>41.04</v>
      </c>
      <c r="L40" s="72">
        <v>41.14</v>
      </c>
      <c r="M40" s="198">
        <v>41.07</v>
      </c>
    </row>
    <row r="41" spans="1:13" x14ac:dyDescent="0.25">
      <c r="A41" s="1">
        <v>15</v>
      </c>
      <c r="B41" s="71">
        <v>41.06</v>
      </c>
      <c r="C41" s="72">
        <v>40.9</v>
      </c>
      <c r="D41" s="72">
        <v>41.01</v>
      </c>
      <c r="E41" s="72">
        <v>40.909999999999997</v>
      </c>
      <c r="F41" s="72">
        <v>41.24</v>
      </c>
      <c r="G41" s="72">
        <v>41.3</v>
      </c>
      <c r="H41" s="72">
        <v>40.98</v>
      </c>
      <c r="I41" s="72">
        <v>40.68</v>
      </c>
      <c r="J41" s="72">
        <v>41.42</v>
      </c>
      <c r="K41" s="72">
        <v>41.15</v>
      </c>
      <c r="L41" s="72">
        <v>41.14</v>
      </c>
      <c r="M41" s="198">
        <v>40.99</v>
      </c>
    </row>
    <row r="42" spans="1:13" x14ac:dyDescent="0.25">
      <c r="A42" s="1">
        <v>16</v>
      </c>
      <c r="B42" s="71">
        <v>41.14</v>
      </c>
      <c r="C42" s="72">
        <v>40.93</v>
      </c>
      <c r="D42" s="72">
        <v>41.07</v>
      </c>
      <c r="E42" s="72">
        <v>40.880000000000003</v>
      </c>
      <c r="F42" s="72">
        <v>41.31</v>
      </c>
      <c r="G42" s="72">
        <v>41.38</v>
      </c>
      <c r="H42" s="72">
        <v>40.79</v>
      </c>
      <c r="I42" s="72">
        <v>40.729999999999997</v>
      </c>
      <c r="J42" s="72">
        <v>41.24</v>
      </c>
      <c r="K42" s="72">
        <v>41.26</v>
      </c>
      <c r="L42" s="72">
        <v>41.11</v>
      </c>
      <c r="M42" s="198">
        <v>41</v>
      </c>
    </row>
    <row r="43" spans="1:13" x14ac:dyDescent="0.25">
      <c r="A43" s="1">
        <v>17</v>
      </c>
      <c r="B43" s="71">
        <v>40.94</v>
      </c>
      <c r="C43" s="103">
        <v>41.08</v>
      </c>
      <c r="D43" s="72">
        <v>41.54</v>
      </c>
      <c r="E43" s="72">
        <v>40.82</v>
      </c>
      <c r="F43" s="72">
        <v>41.1</v>
      </c>
      <c r="G43" s="72">
        <v>41.56</v>
      </c>
      <c r="H43" s="72">
        <v>40.93</v>
      </c>
      <c r="I43" s="72">
        <v>40.75</v>
      </c>
      <c r="J43" s="72">
        <v>41.47</v>
      </c>
      <c r="K43" s="72">
        <v>40.909999999999997</v>
      </c>
      <c r="L43" s="72">
        <v>41</v>
      </c>
      <c r="M43" s="198">
        <v>41.01</v>
      </c>
    </row>
    <row r="44" spans="1:13" x14ac:dyDescent="0.25">
      <c r="A44" s="1">
        <v>18</v>
      </c>
      <c r="B44" s="71">
        <v>41.04</v>
      </c>
      <c r="C44" s="72">
        <v>41.05</v>
      </c>
      <c r="D44" s="72">
        <v>41.06</v>
      </c>
      <c r="E44" s="72">
        <v>41.04</v>
      </c>
      <c r="F44" s="72">
        <v>41.23</v>
      </c>
      <c r="G44" s="72">
        <v>41.34</v>
      </c>
      <c r="H44" s="72">
        <v>41.81</v>
      </c>
      <c r="I44" s="72">
        <v>41.8</v>
      </c>
      <c r="J44" s="72">
        <v>41.24</v>
      </c>
      <c r="K44" s="72">
        <v>41.09</v>
      </c>
      <c r="L44" s="72">
        <v>41.12</v>
      </c>
      <c r="M44" s="198">
        <v>40.94</v>
      </c>
    </row>
    <row r="45" spans="1:13" x14ac:dyDescent="0.25">
      <c r="A45" s="1">
        <v>19</v>
      </c>
      <c r="B45" s="71">
        <v>41.2</v>
      </c>
      <c r="C45" s="72">
        <v>41</v>
      </c>
      <c r="D45" s="72">
        <v>41.06</v>
      </c>
      <c r="E45" s="72">
        <v>41.1</v>
      </c>
      <c r="F45" s="72">
        <v>41.14</v>
      </c>
      <c r="G45" s="72">
        <v>41.04</v>
      </c>
      <c r="H45" s="72">
        <v>41.12</v>
      </c>
      <c r="I45" s="72">
        <v>41.11</v>
      </c>
      <c r="J45" s="72">
        <v>41.38</v>
      </c>
      <c r="K45" s="72">
        <v>41.26</v>
      </c>
      <c r="L45" s="72">
        <v>41.5</v>
      </c>
      <c r="M45" s="198">
        <v>40.89</v>
      </c>
    </row>
    <row r="46" spans="1:13" x14ac:dyDescent="0.25">
      <c r="A46" s="1">
        <v>20</v>
      </c>
      <c r="B46" s="71">
        <v>41.23</v>
      </c>
      <c r="C46" s="72">
        <v>41.16</v>
      </c>
      <c r="D46" s="72">
        <v>41.15</v>
      </c>
      <c r="E46" s="72">
        <v>41.67</v>
      </c>
      <c r="F46" s="72">
        <v>41.31</v>
      </c>
      <c r="G46" s="72">
        <v>41.07</v>
      </c>
      <c r="H46" s="72">
        <v>40.840000000000003</v>
      </c>
      <c r="I46" s="72">
        <v>40.869999999999997</v>
      </c>
      <c r="J46" s="72"/>
      <c r="K46" s="72">
        <v>41.2</v>
      </c>
      <c r="L46" s="72">
        <v>41.11</v>
      </c>
      <c r="M46" s="198">
        <v>40.85</v>
      </c>
    </row>
    <row r="47" spans="1:13" x14ac:dyDescent="0.25">
      <c r="A47" s="1">
        <v>21</v>
      </c>
      <c r="B47" s="71">
        <v>41.37</v>
      </c>
      <c r="C47" s="72">
        <v>41.25</v>
      </c>
      <c r="D47" s="72">
        <v>41.01</v>
      </c>
      <c r="E47" s="72">
        <v>40.9</v>
      </c>
      <c r="F47" s="72">
        <v>41.01</v>
      </c>
      <c r="G47" s="72">
        <v>40.96</v>
      </c>
      <c r="H47" s="72">
        <v>41.14</v>
      </c>
      <c r="I47" s="72">
        <v>40.630000000000003</v>
      </c>
      <c r="J47" s="72"/>
      <c r="K47" s="72">
        <v>40.96</v>
      </c>
      <c r="L47" s="72">
        <v>41.29</v>
      </c>
      <c r="M47" s="198">
        <v>40.82</v>
      </c>
    </row>
    <row r="48" spans="1:13" x14ac:dyDescent="0.25">
      <c r="A48" s="1">
        <v>22</v>
      </c>
      <c r="B48" s="71"/>
      <c r="C48" s="72">
        <v>41.21</v>
      </c>
      <c r="D48" s="72">
        <v>40.909999999999997</v>
      </c>
      <c r="E48" s="72">
        <v>42.02</v>
      </c>
      <c r="F48" s="72">
        <v>40.98</v>
      </c>
      <c r="G48" s="72">
        <v>41.05</v>
      </c>
      <c r="H48" s="72">
        <v>40.99</v>
      </c>
      <c r="I48" s="72">
        <v>41.07</v>
      </c>
      <c r="J48" s="72"/>
      <c r="K48" s="72">
        <v>41.26</v>
      </c>
      <c r="L48" s="72">
        <v>41.43</v>
      </c>
      <c r="M48" s="198">
        <v>40.93</v>
      </c>
    </row>
    <row r="49" spans="1:13" x14ac:dyDescent="0.25">
      <c r="A49" s="1">
        <v>23</v>
      </c>
      <c r="B49" s="71"/>
      <c r="C49" s="72">
        <v>41.05</v>
      </c>
      <c r="D49" s="72">
        <v>40.97</v>
      </c>
      <c r="E49" s="72">
        <v>41.64</v>
      </c>
      <c r="F49" s="72">
        <v>41.22</v>
      </c>
      <c r="G49" s="72">
        <v>41.17</v>
      </c>
      <c r="H49" s="72">
        <v>41.92</v>
      </c>
      <c r="I49" s="72">
        <v>40.81</v>
      </c>
      <c r="J49" s="72"/>
      <c r="K49" s="72">
        <v>41.38</v>
      </c>
      <c r="L49" s="72">
        <v>41.49</v>
      </c>
      <c r="M49" s="198">
        <v>41.83</v>
      </c>
    </row>
    <row r="50" spans="1:13" x14ac:dyDescent="0.25">
      <c r="A50" s="1">
        <v>24</v>
      </c>
      <c r="B50" s="71"/>
      <c r="C50" s="72">
        <v>41.1</v>
      </c>
      <c r="D50" s="72">
        <v>41.08</v>
      </c>
      <c r="E50" s="72">
        <v>41.38</v>
      </c>
      <c r="F50" s="72">
        <v>41.16</v>
      </c>
      <c r="G50" s="72">
        <v>41.22</v>
      </c>
      <c r="H50" s="72">
        <v>41.05</v>
      </c>
      <c r="I50" s="72">
        <v>40.94</v>
      </c>
      <c r="J50" s="72"/>
      <c r="K50" s="72">
        <v>41.69</v>
      </c>
      <c r="L50" s="72">
        <v>41.34</v>
      </c>
      <c r="M50" s="198">
        <v>40.75</v>
      </c>
    </row>
    <row r="51" spans="1:13" x14ac:dyDescent="0.25">
      <c r="A51" s="1">
        <v>25</v>
      </c>
      <c r="B51" s="71"/>
      <c r="C51" s="72">
        <v>41.18</v>
      </c>
      <c r="D51" s="72">
        <v>41.02</v>
      </c>
      <c r="E51" s="72">
        <v>41.11</v>
      </c>
      <c r="F51" s="72">
        <v>41.01</v>
      </c>
      <c r="G51" s="72">
        <v>41.71</v>
      </c>
      <c r="H51" s="72">
        <v>43.76</v>
      </c>
      <c r="I51" s="72">
        <v>41.16</v>
      </c>
      <c r="J51" s="72"/>
      <c r="K51" s="72">
        <v>41.48</v>
      </c>
      <c r="L51" s="72"/>
      <c r="M51" s="198">
        <v>41.22</v>
      </c>
    </row>
    <row r="52" spans="1:13" x14ac:dyDescent="0.25">
      <c r="A52" s="1">
        <v>26</v>
      </c>
      <c r="B52" s="71"/>
      <c r="C52" s="72">
        <v>40.9</v>
      </c>
      <c r="D52" s="72">
        <v>40.950000000000003</v>
      </c>
      <c r="E52" s="72">
        <v>41.17</v>
      </c>
      <c r="F52" s="72">
        <v>41.1</v>
      </c>
      <c r="G52" s="72">
        <v>41.1</v>
      </c>
      <c r="H52" s="72">
        <v>41.47</v>
      </c>
      <c r="I52" s="72">
        <v>41.01</v>
      </c>
      <c r="J52" s="72"/>
      <c r="K52" s="72">
        <v>41.51</v>
      </c>
      <c r="L52" s="72"/>
      <c r="M52" s="198">
        <v>41.5</v>
      </c>
    </row>
    <row r="53" spans="1:13" x14ac:dyDescent="0.25">
      <c r="A53" s="1">
        <v>27</v>
      </c>
      <c r="B53" s="71"/>
      <c r="C53" s="72">
        <v>41.21</v>
      </c>
      <c r="D53" s="72">
        <v>41.29</v>
      </c>
      <c r="E53" s="72">
        <v>40.799999999999997</v>
      </c>
      <c r="F53" s="72">
        <v>41.09</v>
      </c>
      <c r="G53" s="72">
        <v>41.18</v>
      </c>
      <c r="H53" s="72">
        <v>41.24</v>
      </c>
      <c r="I53" s="72">
        <v>41.29</v>
      </c>
      <c r="J53" s="72"/>
      <c r="K53" s="72">
        <v>41.26</v>
      </c>
      <c r="L53" s="72"/>
      <c r="M53" s="198">
        <v>40.98</v>
      </c>
    </row>
    <row r="54" spans="1:13" x14ac:dyDescent="0.25">
      <c r="A54" s="1">
        <v>28</v>
      </c>
      <c r="B54" s="71"/>
      <c r="C54" s="72">
        <v>41.32</v>
      </c>
      <c r="D54" s="72">
        <v>41.09</v>
      </c>
      <c r="E54" s="72">
        <v>41.1</v>
      </c>
      <c r="F54" s="72">
        <v>41.39</v>
      </c>
      <c r="G54" s="72">
        <v>41.37</v>
      </c>
      <c r="H54" s="72">
        <v>41.34</v>
      </c>
      <c r="I54" s="72">
        <v>40.950000000000003</v>
      </c>
      <c r="J54" s="72"/>
      <c r="K54" s="72"/>
      <c r="L54" s="72"/>
      <c r="M54" s="198">
        <v>40.75</v>
      </c>
    </row>
    <row r="55" spans="1:13" x14ac:dyDescent="0.25">
      <c r="A55" s="1">
        <v>29</v>
      </c>
      <c r="B55" s="71"/>
      <c r="C55" s="72">
        <v>41.2</v>
      </c>
      <c r="D55" s="72">
        <v>41.01</v>
      </c>
      <c r="E55" s="72">
        <v>41.09</v>
      </c>
      <c r="F55" s="72">
        <v>41.15</v>
      </c>
      <c r="G55" s="72">
        <v>41.43</v>
      </c>
      <c r="H55" s="72">
        <v>40.9</v>
      </c>
      <c r="I55" s="72">
        <v>41.02</v>
      </c>
      <c r="J55" s="72"/>
      <c r="K55" s="72"/>
      <c r="L55" s="72"/>
      <c r="M55" s="198">
        <v>40.770000000000003</v>
      </c>
    </row>
    <row r="56" spans="1:13" x14ac:dyDescent="0.25">
      <c r="A56" s="1">
        <v>30</v>
      </c>
      <c r="B56" s="71"/>
      <c r="C56" s="72">
        <v>40.97</v>
      </c>
      <c r="D56" s="72">
        <v>41.1</v>
      </c>
      <c r="E56" s="72">
        <v>40.79</v>
      </c>
      <c r="F56" s="72">
        <v>41.17</v>
      </c>
      <c r="G56" s="72">
        <v>41.3</v>
      </c>
      <c r="H56" s="72">
        <v>41.08</v>
      </c>
      <c r="I56" s="72">
        <v>40.869999999999997</v>
      </c>
      <c r="J56" s="72"/>
      <c r="K56" s="72"/>
      <c r="L56" s="72"/>
      <c r="M56" s="198">
        <v>40.840000000000003</v>
      </c>
    </row>
    <row r="57" spans="1:13" x14ac:dyDescent="0.25">
      <c r="A57" s="1">
        <v>31</v>
      </c>
      <c r="B57" s="71"/>
      <c r="C57" s="72">
        <v>40.909999999999997</v>
      </c>
      <c r="D57" s="72">
        <v>41.26</v>
      </c>
      <c r="E57" s="72">
        <v>40.74</v>
      </c>
      <c r="F57" s="72">
        <v>41.19</v>
      </c>
      <c r="G57" s="72">
        <v>41.06</v>
      </c>
      <c r="H57" s="72">
        <v>41.22</v>
      </c>
      <c r="I57" s="72">
        <v>40.93</v>
      </c>
      <c r="J57" s="72"/>
      <c r="K57" s="72"/>
      <c r="L57" s="72"/>
      <c r="M57" s="198">
        <v>40.94</v>
      </c>
    </row>
    <row r="58" spans="1:13" x14ac:dyDescent="0.25">
      <c r="A58" s="1">
        <v>32</v>
      </c>
      <c r="B58" s="71"/>
      <c r="C58" s="72">
        <v>41.16</v>
      </c>
      <c r="D58" s="72">
        <v>41.11</v>
      </c>
      <c r="E58" s="72">
        <v>40.76</v>
      </c>
      <c r="F58" s="72">
        <v>41.56</v>
      </c>
      <c r="G58" s="72">
        <v>41.43</v>
      </c>
      <c r="H58" s="72">
        <v>40.94</v>
      </c>
      <c r="I58" s="72">
        <v>40.79</v>
      </c>
      <c r="J58" s="72"/>
      <c r="K58" s="72"/>
      <c r="L58" s="72"/>
      <c r="M58" s="198">
        <v>40.76</v>
      </c>
    </row>
    <row r="59" spans="1:13" x14ac:dyDescent="0.25">
      <c r="A59" s="1">
        <v>33</v>
      </c>
      <c r="B59" s="71"/>
      <c r="C59" s="72">
        <v>41</v>
      </c>
      <c r="D59" s="72">
        <v>41</v>
      </c>
      <c r="E59" s="72">
        <v>40.65</v>
      </c>
      <c r="F59" s="72">
        <v>41</v>
      </c>
      <c r="G59" s="72">
        <v>41.22</v>
      </c>
      <c r="H59" s="72">
        <v>41.46</v>
      </c>
      <c r="I59" s="72">
        <v>40.799999999999997</v>
      </c>
      <c r="J59" s="72"/>
      <c r="K59" s="72"/>
      <c r="L59" s="72"/>
      <c r="M59" s="198">
        <v>40.9</v>
      </c>
    </row>
    <row r="60" spans="1:13" x14ac:dyDescent="0.25">
      <c r="A60" s="1">
        <v>34</v>
      </c>
      <c r="B60" s="71"/>
      <c r="C60" s="72">
        <v>41.21</v>
      </c>
      <c r="D60" s="72">
        <v>40.92</v>
      </c>
      <c r="E60" s="72">
        <v>40.840000000000003</v>
      </c>
      <c r="F60" s="72">
        <v>41.05</v>
      </c>
      <c r="G60" s="72"/>
      <c r="H60" s="72">
        <v>41.12</v>
      </c>
      <c r="I60" s="72">
        <v>41.1</v>
      </c>
      <c r="J60" s="72"/>
      <c r="K60" s="72"/>
      <c r="L60" s="72"/>
      <c r="M60" s="198">
        <v>40.950000000000003</v>
      </c>
    </row>
    <row r="61" spans="1:13" x14ac:dyDescent="0.25">
      <c r="A61" s="1">
        <v>35</v>
      </c>
      <c r="B61" s="71"/>
      <c r="C61" s="72">
        <v>41.13</v>
      </c>
      <c r="D61" s="72">
        <v>41.19</v>
      </c>
      <c r="E61" s="72">
        <v>40.950000000000003</v>
      </c>
      <c r="F61" s="72">
        <v>40.9</v>
      </c>
      <c r="G61" s="72"/>
      <c r="H61" s="72">
        <v>40.880000000000003</v>
      </c>
      <c r="I61" s="72">
        <v>40.94</v>
      </c>
      <c r="J61" s="72"/>
      <c r="K61" s="72"/>
      <c r="L61" s="72"/>
      <c r="M61" s="198">
        <v>40.82</v>
      </c>
    </row>
    <row r="62" spans="1:13" x14ac:dyDescent="0.25">
      <c r="A62" s="1">
        <v>36</v>
      </c>
      <c r="B62" s="71"/>
      <c r="C62" s="72">
        <v>41.98</v>
      </c>
      <c r="D62" s="72">
        <v>40.81</v>
      </c>
      <c r="E62" s="72">
        <v>41.04</v>
      </c>
      <c r="F62" s="72">
        <v>41.08</v>
      </c>
      <c r="G62" s="72"/>
      <c r="H62" s="72">
        <v>40.89</v>
      </c>
      <c r="I62" s="72">
        <v>40.99</v>
      </c>
      <c r="J62" s="72"/>
      <c r="K62" s="72"/>
      <c r="L62" s="72"/>
      <c r="M62" s="198">
        <v>40.770000000000003</v>
      </c>
    </row>
    <row r="63" spans="1:13" x14ac:dyDescent="0.25">
      <c r="A63" s="1">
        <v>37</v>
      </c>
      <c r="B63" s="71"/>
      <c r="C63" s="72">
        <v>40.96</v>
      </c>
      <c r="D63" s="72">
        <v>41.33</v>
      </c>
      <c r="E63" s="72">
        <v>40.799999999999997</v>
      </c>
      <c r="F63" s="72">
        <v>40.950000000000003</v>
      </c>
      <c r="G63" s="72"/>
      <c r="H63" s="72">
        <v>41.13</v>
      </c>
      <c r="I63" s="72">
        <v>40.840000000000003</v>
      </c>
      <c r="J63" s="72"/>
      <c r="K63" s="72"/>
      <c r="L63" s="72"/>
      <c r="M63" s="198">
        <v>40.89</v>
      </c>
    </row>
    <row r="64" spans="1:13" x14ac:dyDescent="0.25">
      <c r="A64" s="1">
        <v>38</v>
      </c>
      <c r="B64" s="71"/>
      <c r="C64" s="72">
        <v>41.14</v>
      </c>
      <c r="D64" s="72">
        <v>41.02</v>
      </c>
      <c r="E64" s="72">
        <v>40.82</v>
      </c>
      <c r="F64" s="72">
        <v>40.950000000000003</v>
      </c>
      <c r="G64" s="72"/>
      <c r="H64" s="72">
        <v>40.9</v>
      </c>
      <c r="I64" s="72">
        <v>40.950000000000003</v>
      </c>
      <c r="J64" s="72"/>
      <c r="K64" s="72"/>
      <c r="L64" s="72"/>
      <c r="M64" s="198">
        <v>40.83</v>
      </c>
    </row>
    <row r="65" spans="1:13" x14ac:dyDescent="0.25">
      <c r="A65" s="1">
        <v>39</v>
      </c>
      <c r="B65" s="71"/>
      <c r="C65" s="72">
        <v>41.16</v>
      </c>
      <c r="D65" s="72">
        <v>41.07</v>
      </c>
      <c r="E65" s="72">
        <v>40.89</v>
      </c>
      <c r="F65" s="72">
        <v>41.21</v>
      </c>
      <c r="G65" s="72"/>
      <c r="H65" s="72">
        <v>40.799999999999997</v>
      </c>
      <c r="I65" s="72">
        <v>41.02</v>
      </c>
      <c r="J65" s="72"/>
      <c r="K65" s="72"/>
      <c r="L65" s="72"/>
      <c r="M65" s="198">
        <v>41.06</v>
      </c>
    </row>
    <row r="66" spans="1:13" x14ac:dyDescent="0.25">
      <c r="A66" s="1">
        <v>40</v>
      </c>
      <c r="B66" s="71"/>
      <c r="C66" s="72">
        <v>40.840000000000003</v>
      </c>
      <c r="D66" s="72">
        <v>41.39</v>
      </c>
      <c r="E66" s="72">
        <v>40.92</v>
      </c>
      <c r="F66" s="72">
        <v>41.25</v>
      </c>
      <c r="G66" s="72"/>
      <c r="H66" s="72">
        <v>40.880000000000003</v>
      </c>
      <c r="I66" s="72">
        <v>40.89</v>
      </c>
      <c r="J66" s="72"/>
      <c r="K66" s="72"/>
      <c r="L66" s="72"/>
      <c r="M66" s="198">
        <v>41.49</v>
      </c>
    </row>
    <row r="67" spans="1:13" x14ac:dyDescent="0.25">
      <c r="A67" s="1">
        <v>41</v>
      </c>
      <c r="B67" s="71"/>
      <c r="C67" s="72">
        <v>41.16</v>
      </c>
      <c r="D67" s="72">
        <v>41.02</v>
      </c>
      <c r="E67" s="72">
        <v>40.950000000000003</v>
      </c>
      <c r="F67" s="72"/>
      <c r="G67" s="72"/>
      <c r="H67" s="72">
        <v>41</v>
      </c>
      <c r="I67" s="72">
        <v>40.9</v>
      </c>
      <c r="J67" s="72"/>
      <c r="K67" s="72"/>
      <c r="L67" s="72"/>
      <c r="M67" s="198">
        <v>40.869999999999997</v>
      </c>
    </row>
    <row r="68" spans="1:13" x14ac:dyDescent="0.25">
      <c r="A68" s="1">
        <v>42</v>
      </c>
      <c r="B68" s="71"/>
      <c r="C68" s="72">
        <v>41.56</v>
      </c>
      <c r="D68" s="72">
        <v>41.18</v>
      </c>
      <c r="E68" s="72">
        <v>40.68</v>
      </c>
      <c r="F68" s="72"/>
      <c r="G68" s="72"/>
      <c r="H68" s="72">
        <v>41.04</v>
      </c>
      <c r="I68" s="72">
        <v>41.03</v>
      </c>
      <c r="J68" s="72"/>
      <c r="K68" s="72"/>
      <c r="L68" s="72"/>
      <c r="M68" s="198">
        <v>40.96</v>
      </c>
    </row>
    <row r="69" spans="1:13" x14ac:dyDescent="0.25">
      <c r="A69" s="1">
        <v>43</v>
      </c>
      <c r="B69" s="71"/>
      <c r="C69" s="72"/>
      <c r="D69" s="72">
        <v>41.16</v>
      </c>
      <c r="E69" s="72">
        <v>40.799999999999997</v>
      </c>
      <c r="F69" s="72"/>
      <c r="G69" s="72"/>
      <c r="H69" s="72">
        <v>40.869999999999997</v>
      </c>
      <c r="I69" s="72">
        <v>40.82</v>
      </c>
      <c r="J69" s="72"/>
      <c r="K69" s="72"/>
      <c r="L69" s="72"/>
      <c r="M69" s="198">
        <v>41</v>
      </c>
    </row>
    <row r="70" spans="1:13" x14ac:dyDescent="0.25">
      <c r="A70" s="1">
        <v>44</v>
      </c>
      <c r="B70" s="71"/>
      <c r="C70" s="72"/>
      <c r="D70" s="72"/>
      <c r="E70" s="72">
        <v>40.950000000000003</v>
      </c>
      <c r="F70" s="72"/>
      <c r="G70" s="72"/>
      <c r="H70" s="72">
        <v>41.32</v>
      </c>
      <c r="I70" s="72">
        <v>40.85</v>
      </c>
      <c r="J70" s="72"/>
      <c r="K70" s="72"/>
      <c r="L70" s="72"/>
      <c r="M70" s="198">
        <v>41.12</v>
      </c>
    </row>
    <row r="71" spans="1:13" x14ac:dyDescent="0.25">
      <c r="A71" s="1">
        <v>45</v>
      </c>
      <c r="B71" s="71"/>
      <c r="C71" s="72"/>
      <c r="D71" s="72"/>
      <c r="E71" s="72">
        <v>40.69</v>
      </c>
      <c r="F71" s="72"/>
      <c r="G71" s="72"/>
      <c r="H71" s="72">
        <v>41.15</v>
      </c>
      <c r="I71" s="72">
        <v>40.840000000000003</v>
      </c>
      <c r="J71" s="72"/>
      <c r="K71" s="72"/>
      <c r="L71" s="72"/>
      <c r="M71" s="198">
        <v>40.89</v>
      </c>
    </row>
    <row r="72" spans="1:13" x14ac:dyDescent="0.25">
      <c r="A72" s="1">
        <v>46</v>
      </c>
      <c r="B72" s="71"/>
      <c r="C72" s="72"/>
      <c r="D72" s="72"/>
      <c r="E72" s="72">
        <v>41.37</v>
      </c>
      <c r="F72" s="72"/>
      <c r="G72" s="72"/>
      <c r="H72" s="72">
        <v>41.56</v>
      </c>
      <c r="I72" s="72">
        <v>40.770000000000003</v>
      </c>
      <c r="J72" s="72"/>
      <c r="K72" s="72"/>
      <c r="L72" s="72"/>
      <c r="M72" s="198">
        <v>40.78</v>
      </c>
    </row>
    <row r="73" spans="1:13" x14ac:dyDescent="0.25">
      <c r="A73" s="1">
        <v>47</v>
      </c>
      <c r="B73" s="71"/>
      <c r="C73" s="72"/>
      <c r="D73" s="72"/>
      <c r="E73" s="72">
        <v>40.659999999999997</v>
      </c>
      <c r="F73" s="72"/>
      <c r="G73" s="72"/>
      <c r="H73" s="72">
        <v>41.04</v>
      </c>
      <c r="I73" s="72">
        <v>41.31</v>
      </c>
      <c r="J73" s="72"/>
      <c r="K73" s="72"/>
      <c r="L73" s="72"/>
      <c r="M73" s="198">
        <v>41.72</v>
      </c>
    </row>
    <row r="74" spans="1:13" x14ac:dyDescent="0.25">
      <c r="A74" s="1">
        <v>48</v>
      </c>
      <c r="B74" s="71"/>
      <c r="C74" s="72"/>
      <c r="D74" s="72"/>
      <c r="E74" s="72">
        <v>40.86</v>
      </c>
      <c r="F74" s="72"/>
      <c r="G74" s="72"/>
      <c r="H74" s="72">
        <v>41.1</v>
      </c>
      <c r="I74" s="72">
        <v>40.92</v>
      </c>
      <c r="J74" s="72"/>
      <c r="K74" s="72"/>
      <c r="L74" s="72"/>
      <c r="M74" s="198">
        <v>41.19</v>
      </c>
    </row>
    <row r="75" spans="1:13" x14ac:dyDescent="0.25">
      <c r="A75" s="1">
        <v>49</v>
      </c>
      <c r="B75" s="71"/>
      <c r="C75" s="72"/>
      <c r="D75" s="72"/>
      <c r="E75" s="72">
        <v>40.729999999999997</v>
      </c>
      <c r="F75" s="72"/>
      <c r="G75" s="72"/>
      <c r="H75" s="72">
        <v>41.16</v>
      </c>
      <c r="I75" s="72">
        <v>40.89</v>
      </c>
      <c r="J75" s="72"/>
      <c r="K75" s="72"/>
      <c r="L75" s="72"/>
      <c r="M75" s="198">
        <v>41.29</v>
      </c>
    </row>
    <row r="76" spans="1:13" x14ac:dyDescent="0.25">
      <c r="A76" s="1">
        <v>50</v>
      </c>
      <c r="B76" s="71"/>
      <c r="C76" s="72"/>
      <c r="D76" s="72"/>
      <c r="E76" s="72">
        <v>41.04</v>
      </c>
      <c r="F76" s="72"/>
      <c r="G76" s="72"/>
      <c r="H76" s="72">
        <v>41.03</v>
      </c>
      <c r="I76" s="72">
        <v>41</v>
      </c>
      <c r="J76" s="72"/>
      <c r="K76" s="72"/>
      <c r="L76" s="72"/>
      <c r="M76" s="198">
        <v>41.39</v>
      </c>
    </row>
    <row r="77" spans="1:13" x14ac:dyDescent="0.25">
      <c r="A77" s="1">
        <v>51</v>
      </c>
      <c r="B77" s="71"/>
      <c r="C77" s="72"/>
      <c r="D77" s="72"/>
      <c r="E77" s="72">
        <v>40.69</v>
      </c>
      <c r="F77" s="72"/>
      <c r="G77" s="72"/>
      <c r="H77" s="72">
        <v>41.19</v>
      </c>
      <c r="I77" s="72">
        <v>40.93</v>
      </c>
      <c r="J77" s="72"/>
      <c r="K77" s="72"/>
      <c r="L77" s="72"/>
      <c r="M77" s="198">
        <v>41.61</v>
      </c>
    </row>
    <row r="78" spans="1:13" x14ac:dyDescent="0.25">
      <c r="A78" s="1">
        <v>52</v>
      </c>
      <c r="B78" s="71"/>
      <c r="C78" s="72"/>
      <c r="D78" s="72"/>
      <c r="E78" s="72">
        <v>40.83</v>
      </c>
      <c r="F78" s="72"/>
      <c r="G78" s="72"/>
      <c r="H78" s="72">
        <v>41.11</v>
      </c>
      <c r="I78" s="72">
        <v>40.97</v>
      </c>
      <c r="J78" s="72"/>
      <c r="K78" s="72"/>
      <c r="L78" s="72"/>
      <c r="M78" s="198">
        <v>41.17</v>
      </c>
    </row>
    <row r="79" spans="1:13" x14ac:dyDescent="0.25">
      <c r="A79" s="1">
        <v>53</v>
      </c>
      <c r="B79" s="71"/>
      <c r="C79" s="72"/>
      <c r="D79" s="72"/>
      <c r="E79" s="72">
        <v>41.2</v>
      </c>
      <c r="F79" s="72"/>
      <c r="G79" s="72"/>
      <c r="H79" s="72">
        <v>41.05</v>
      </c>
      <c r="I79" s="72">
        <v>41.03</v>
      </c>
      <c r="J79" s="72"/>
      <c r="K79" s="72"/>
      <c r="L79" s="72"/>
      <c r="M79" s="198">
        <v>40.92</v>
      </c>
    </row>
    <row r="80" spans="1:13" x14ac:dyDescent="0.25">
      <c r="A80" s="1">
        <v>54</v>
      </c>
      <c r="B80" s="71"/>
      <c r="C80" s="72"/>
      <c r="D80" s="72"/>
      <c r="E80" s="72">
        <v>41.02</v>
      </c>
      <c r="F80" s="72"/>
      <c r="G80" s="72"/>
      <c r="H80" s="72">
        <v>41.12</v>
      </c>
      <c r="I80" s="72">
        <v>41.02</v>
      </c>
      <c r="J80" s="72"/>
      <c r="K80" s="72"/>
      <c r="L80" s="72"/>
      <c r="M80" s="198">
        <v>41.44</v>
      </c>
    </row>
    <row r="81" spans="1:13" x14ac:dyDescent="0.25">
      <c r="A81" s="1">
        <v>55</v>
      </c>
      <c r="B81" s="71"/>
      <c r="C81" s="72"/>
      <c r="D81" s="72"/>
      <c r="E81" s="72">
        <v>41.03</v>
      </c>
      <c r="F81" s="72"/>
      <c r="G81" s="72"/>
      <c r="H81" s="72">
        <v>41.19</v>
      </c>
      <c r="I81" s="72">
        <v>41.22</v>
      </c>
      <c r="J81" s="72"/>
      <c r="K81" s="72"/>
      <c r="L81" s="72"/>
      <c r="M81" s="198">
        <v>41.71</v>
      </c>
    </row>
    <row r="82" spans="1:13" x14ac:dyDescent="0.25">
      <c r="A82" s="1">
        <v>56</v>
      </c>
      <c r="B82" s="71"/>
      <c r="C82" s="72"/>
      <c r="D82" s="72"/>
      <c r="E82" s="72">
        <v>40.880000000000003</v>
      </c>
      <c r="F82" s="72"/>
      <c r="G82" s="72"/>
      <c r="H82" s="72">
        <v>41.16</v>
      </c>
      <c r="I82" s="72">
        <v>41.28</v>
      </c>
      <c r="J82" s="72"/>
      <c r="K82" s="72"/>
      <c r="L82" s="72"/>
      <c r="M82" s="198">
        <v>41.06</v>
      </c>
    </row>
    <row r="83" spans="1:13" x14ac:dyDescent="0.25">
      <c r="A83" s="1">
        <v>57</v>
      </c>
      <c r="B83" s="71"/>
      <c r="C83" s="72"/>
      <c r="D83" s="72"/>
      <c r="E83" s="72">
        <v>40.82</v>
      </c>
      <c r="F83" s="72"/>
      <c r="G83" s="72"/>
      <c r="H83" s="72">
        <v>41.04</v>
      </c>
      <c r="I83" s="72"/>
      <c r="J83" s="72"/>
      <c r="K83" s="72"/>
      <c r="L83" s="72"/>
      <c r="M83" s="198">
        <v>40.909999999999997</v>
      </c>
    </row>
    <row r="84" spans="1:13" x14ac:dyDescent="0.25">
      <c r="A84" s="1">
        <v>58</v>
      </c>
      <c r="B84" s="71"/>
      <c r="C84" s="72"/>
      <c r="D84" s="72"/>
      <c r="E84" s="72">
        <v>41</v>
      </c>
      <c r="F84" s="72"/>
      <c r="G84" s="72"/>
      <c r="H84" s="72">
        <v>41.19</v>
      </c>
      <c r="I84" s="72"/>
      <c r="J84" s="72"/>
      <c r="K84" s="72"/>
      <c r="L84" s="72"/>
      <c r="M84" s="198">
        <v>40.950000000000003</v>
      </c>
    </row>
    <row r="85" spans="1:13" x14ac:dyDescent="0.25">
      <c r="A85" s="1">
        <v>59</v>
      </c>
      <c r="B85" s="71"/>
      <c r="C85" s="72"/>
      <c r="D85" s="72"/>
      <c r="E85" s="72">
        <v>40.68</v>
      </c>
      <c r="F85" s="72"/>
      <c r="G85" s="72"/>
      <c r="H85" s="72">
        <v>41.33</v>
      </c>
      <c r="I85" s="72"/>
      <c r="J85" s="72"/>
      <c r="K85" s="72"/>
      <c r="L85" s="72"/>
      <c r="M85" s="198">
        <v>41.05</v>
      </c>
    </row>
    <row r="86" spans="1:13" x14ac:dyDescent="0.25">
      <c r="A86" s="1">
        <v>60</v>
      </c>
      <c r="B86" s="71"/>
      <c r="C86" s="72"/>
      <c r="D86" s="72"/>
      <c r="E86" s="72">
        <v>41.27</v>
      </c>
      <c r="F86" s="72"/>
      <c r="G86" s="72"/>
      <c r="H86" s="72">
        <v>41.58</v>
      </c>
      <c r="I86" s="72"/>
      <c r="J86" s="72"/>
      <c r="K86" s="72"/>
      <c r="L86" s="72"/>
      <c r="M86" s="198">
        <v>40.840000000000003</v>
      </c>
    </row>
    <row r="87" spans="1:13" ht="15.75" thickBot="1" x14ac:dyDescent="0.3">
      <c r="A87" s="1">
        <v>61</v>
      </c>
      <c r="B87" s="150"/>
      <c r="C87" s="151"/>
      <c r="D87" s="151"/>
      <c r="E87" s="151">
        <v>40.950000000000003</v>
      </c>
      <c r="F87" s="151"/>
      <c r="G87" s="151"/>
      <c r="H87" s="151"/>
      <c r="I87" s="151"/>
      <c r="J87" s="151"/>
      <c r="K87" s="151"/>
      <c r="L87" s="151"/>
      <c r="M87" s="199">
        <v>42.25</v>
      </c>
    </row>
    <row r="88" spans="1:13" x14ac:dyDescent="0.25">
      <c r="A88" s="1">
        <v>62</v>
      </c>
      <c r="E88" s="175">
        <v>41.28</v>
      </c>
      <c r="M88" s="2">
        <v>43.26</v>
      </c>
    </row>
    <row r="91" spans="1:13" x14ac:dyDescent="0.25">
      <c r="E91" s="17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honeticPr fontId="35" type="noConversion"/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92"/>
  <sheetViews>
    <sheetView topLeftCell="A5" zoomScale="60" zoomScaleNormal="60" zoomScalePageLayoutView="60" workbookViewId="0">
      <selection activeCell="C31" sqref="C31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2" customWidth="1"/>
    <col min="14" max="14" width="13.28515625" style="205" customWidth="1"/>
    <col min="15" max="16384" width="8.85546875" style="1"/>
  </cols>
  <sheetData>
    <row r="4" spans="1:16" ht="18.75" x14ac:dyDescent="0.3">
      <c r="A4" s="293" t="s">
        <v>71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</row>
    <row r="5" spans="1:16" ht="7.5" customHeight="1" x14ac:dyDescent="0.25"/>
    <row r="6" spans="1:16" ht="17.25" x14ac:dyDescent="0.3">
      <c r="A6" s="243" t="s">
        <v>105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</row>
    <row r="7" spans="1:16" ht="7.5" customHeight="1" x14ac:dyDescent="0.25"/>
    <row r="8" spans="1:16" s="2" customFormat="1" ht="20.25" customHeight="1" x14ac:dyDescent="0.25">
      <c r="A8" s="294" t="s">
        <v>22</v>
      </c>
      <c r="B8" s="295" t="s">
        <v>13</v>
      </c>
      <c r="C8" s="295" t="s">
        <v>18</v>
      </c>
      <c r="D8" s="295" t="s">
        <v>23</v>
      </c>
      <c r="E8" s="296" t="s">
        <v>24</v>
      </c>
      <c r="F8" s="295" t="s">
        <v>25</v>
      </c>
      <c r="G8" s="295"/>
      <c r="H8" s="295"/>
      <c r="I8" s="295"/>
      <c r="J8" s="294" t="s">
        <v>26</v>
      </c>
      <c r="K8" s="294" t="s">
        <v>27</v>
      </c>
      <c r="L8" s="294"/>
      <c r="M8" s="185"/>
      <c r="N8" s="206"/>
    </row>
    <row r="9" spans="1:16" s="2" customFormat="1" ht="27.75" customHeight="1" thickBot="1" x14ac:dyDescent="0.3">
      <c r="A9" s="294"/>
      <c r="B9" s="295"/>
      <c r="C9" s="295"/>
      <c r="D9" s="295"/>
      <c r="E9" s="296"/>
      <c r="F9" s="235" t="s">
        <v>28</v>
      </c>
      <c r="G9" s="49" t="s">
        <v>29</v>
      </c>
      <c r="H9" s="49" t="s">
        <v>30</v>
      </c>
      <c r="I9" s="49" t="s">
        <v>31</v>
      </c>
      <c r="J9" s="294"/>
      <c r="K9" s="190" t="s">
        <v>32</v>
      </c>
      <c r="L9" s="190" t="s">
        <v>33</v>
      </c>
      <c r="M9" s="50" t="s">
        <v>34</v>
      </c>
      <c r="N9" s="207" t="s">
        <v>35</v>
      </c>
    </row>
    <row r="10" spans="1:16" s="3" customFormat="1" ht="30" customHeight="1" thickBot="1" x14ac:dyDescent="0.3">
      <c r="A10" s="51">
        <v>1</v>
      </c>
      <c r="B10" s="52" t="s">
        <v>44</v>
      </c>
      <c r="C10" s="53">
        <v>69</v>
      </c>
      <c r="D10" s="53">
        <v>41</v>
      </c>
      <c r="E10" s="228">
        <f>D10</f>
        <v>41</v>
      </c>
      <c r="F10" s="231">
        <f>MIN(B28:B89)</f>
        <v>40.57</v>
      </c>
      <c r="G10" s="234">
        <f>AVERAGE(B28:B89)</f>
        <v>41.252750000000006</v>
      </c>
      <c r="H10" s="54">
        <v>1</v>
      </c>
      <c r="I10" s="86">
        <f>G10-F10</f>
        <v>0.68275000000000574</v>
      </c>
      <c r="J10" s="98">
        <v>2.074074074074074E-2</v>
      </c>
      <c r="K10" s="188">
        <f>J10</f>
        <v>2.074074074074074E-2</v>
      </c>
      <c r="L10" s="55">
        <f>K10</f>
        <v>2.074074074074074E-2</v>
      </c>
      <c r="M10" s="195" t="s">
        <v>224</v>
      </c>
      <c r="N10" s="208"/>
      <c r="O10" s="203"/>
      <c r="P10" s="57"/>
    </row>
    <row r="11" spans="1:16" s="3" customFormat="1" ht="30" customHeight="1" x14ac:dyDescent="0.25">
      <c r="A11" s="51">
        <v>2</v>
      </c>
      <c r="B11" s="52" t="s">
        <v>67</v>
      </c>
      <c r="C11" s="53">
        <v>3</v>
      </c>
      <c r="D11" s="53">
        <v>61</v>
      </c>
      <c r="E11" s="186">
        <f t="shared" ref="E11:E21" si="0">D11-D10</f>
        <v>20</v>
      </c>
      <c r="F11" s="230">
        <f>MIN(C28:C89)</f>
        <v>40.97</v>
      </c>
      <c r="G11" s="87">
        <f>AVERAGE(C28:C89)</f>
        <v>41.50473684210526</v>
      </c>
      <c r="H11" s="54">
        <v>0</v>
      </c>
      <c r="I11" s="86">
        <f>G11-F11</f>
        <v>0.53473684210526073</v>
      </c>
      <c r="J11" s="98">
        <v>3.172453703703703E-2</v>
      </c>
      <c r="K11" s="98">
        <f>J11-J10</f>
        <v>1.098379629629629E-2</v>
      </c>
      <c r="L11" s="55">
        <f>K11</f>
        <v>1.098379629629629E-2</v>
      </c>
      <c r="M11" s="168" t="s">
        <v>225</v>
      </c>
      <c r="N11" s="208" t="s">
        <v>242</v>
      </c>
      <c r="O11" s="203" t="s">
        <v>243</v>
      </c>
      <c r="P11" s="160"/>
    </row>
    <row r="12" spans="1:16" s="3" customFormat="1" ht="30" customHeight="1" thickBot="1" x14ac:dyDescent="0.3">
      <c r="A12" s="51">
        <v>3</v>
      </c>
      <c r="B12" s="52" t="s">
        <v>67</v>
      </c>
      <c r="C12" s="53">
        <v>2</v>
      </c>
      <c r="D12" s="53">
        <v>106</v>
      </c>
      <c r="E12" s="186">
        <f t="shared" si="0"/>
        <v>45</v>
      </c>
      <c r="F12" s="152">
        <f>MIN(D28:D89)</f>
        <v>40.86</v>
      </c>
      <c r="G12" s="87">
        <f>AVERAGE(D28:D89)</f>
        <v>41.156136363636357</v>
      </c>
      <c r="H12" s="54">
        <v>6</v>
      </c>
      <c r="I12" s="86">
        <f t="shared" ref="I12:I21" si="1">G12-F12</f>
        <v>0.2961363636363572</v>
      </c>
      <c r="J12" s="98">
        <v>5.3483796296296293E-2</v>
      </c>
      <c r="K12" s="98">
        <f t="shared" ref="K12:K21" si="2">J12-J11</f>
        <v>2.1759259259259263E-2</v>
      </c>
      <c r="L12" s="55">
        <f>K12+L11</f>
        <v>3.2743055555555553E-2</v>
      </c>
      <c r="M12" s="168" t="s">
        <v>226</v>
      </c>
      <c r="N12" s="159" t="s">
        <v>244</v>
      </c>
      <c r="O12" s="204" t="s">
        <v>243</v>
      </c>
      <c r="P12" s="160"/>
    </row>
    <row r="13" spans="1:16" s="3" customFormat="1" ht="30" customHeight="1" thickBot="1" x14ac:dyDescent="0.3">
      <c r="A13" s="51">
        <v>4</v>
      </c>
      <c r="B13" s="52" t="s">
        <v>91</v>
      </c>
      <c r="C13" s="53">
        <v>8</v>
      </c>
      <c r="D13" s="53">
        <v>148</v>
      </c>
      <c r="E13" s="228">
        <f t="shared" si="0"/>
        <v>42</v>
      </c>
      <c r="F13" s="232">
        <f>MIN(E28:E89)</f>
        <v>40.74</v>
      </c>
      <c r="G13" s="229">
        <f>AVERAGE(E28:E89)</f>
        <v>41.15024390243903</v>
      </c>
      <c r="H13" s="54">
        <v>3</v>
      </c>
      <c r="I13" s="86">
        <f t="shared" si="1"/>
        <v>0.41024390243902786</v>
      </c>
      <c r="J13" s="98">
        <v>7.4293981481481489E-2</v>
      </c>
      <c r="K13" s="98">
        <f t="shared" si="2"/>
        <v>2.0810185185185195E-2</v>
      </c>
      <c r="L13" s="55">
        <f t="shared" ref="L13" si="3">K13</f>
        <v>2.0810185185185195E-2</v>
      </c>
      <c r="M13" s="168" t="s">
        <v>227</v>
      </c>
      <c r="N13" s="159" t="s">
        <v>245</v>
      </c>
      <c r="O13" s="204" t="s">
        <v>246</v>
      </c>
      <c r="P13" s="160"/>
    </row>
    <row r="14" spans="1:16" s="3" customFormat="1" ht="30" customHeight="1" x14ac:dyDescent="0.25">
      <c r="A14" s="51">
        <v>5</v>
      </c>
      <c r="B14" s="52" t="s">
        <v>44</v>
      </c>
      <c r="C14" s="53">
        <v>1</v>
      </c>
      <c r="D14" s="53">
        <v>211</v>
      </c>
      <c r="E14" s="186">
        <f t="shared" si="0"/>
        <v>63</v>
      </c>
      <c r="F14" s="230">
        <f>MIN(F28:F89)</f>
        <v>40.67</v>
      </c>
      <c r="G14" s="87">
        <f>AVERAGE(F28:F89)</f>
        <v>40.955322580645145</v>
      </c>
      <c r="H14" s="54">
        <v>7</v>
      </c>
      <c r="I14" s="86">
        <f t="shared" si="1"/>
        <v>0.28532258064514338</v>
      </c>
      <c r="J14" s="98">
        <v>0.10486111111111111</v>
      </c>
      <c r="K14" s="98">
        <f t="shared" si="2"/>
        <v>3.0567129629629625E-2</v>
      </c>
      <c r="L14" s="55">
        <f>K14+L10</f>
        <v>5.1307870370370365E-2</v>
      </c>
      <c r="M14" s="168" t="s">
        <v>228</v>
      </c>
      <c r="N14" s="159"/>
      <c r="O14" s="171"/>
      <c r="P14" s="160"/>
    </row>
    <row r="15" spans="1:16" s="3" customFormat="1" ht="30" customHeight="1" x14ac:dyDescent="0.25">
      <c r="A15" s="51">
        <v>6</v>
      </c>
      <c r="B15" s="52" t="s">
        <v>67</v>
      </c>
      <c r="C15" s="53">
        <v>21</v>
      </c>
      <c r="D15" s="53">
        <v>247</v>
      </c>
      <c r="E15" s="186">
        <f t="shared" si="0"/>
        <v>36</v>
      </c>
      <c r="F15" s="152">
        <f>MIN(G28:G89)</f>
        <v>40.909999999999997</v>
      </c>
      <c r="G15" s="87">
        <f>AVERAGE(G28:G89)</f>
        <v>41.274285714285703</v>
      </c>
      <c r="H15" s="54">
        <v>0</v>
      </c>
      <c r="I15" s="86">
        <f t="shared" si="1"/>
        <v>0.36428571428570677</v>
      </c>
      <c r="J15" s="98">
        <v>0.12320601851851852</v>
      </c>
      <c r="K15" s="98">
        <f t="shared" si="2"/>
        <v>1.8344907407407407E-2</v>
      </c>
      <c r="L15" s="55">
        <f>K15+L12</f>
        <v>5.108796296296296E-2</v>
      </c>
      <c r="M15" s="168" t="s">
        <v>229</v>
      </c>
      <c r="N15" s="159"/>
      <c r="O15" s="171"/>
      <c r="P15" s="160"/>
    </row>
    <row r="16" spans="1:16" s="3" customFormat="1" ht="30" customHeight="1" x14ac:dyDescent="0.25">
      <c r="A16" s="51">
        <v>7</v>
      </c>
      <c r="B16" s="52" t="s">
        <v>91</v>
      </c>
      <c r="C16" s="53">
        <v>7</v>
      </c>
      <c r="D16" s="53">
        <v>307</v>
      </c>
      <c r="E16" s="186">
        <f t="shared" si="0"/>
        <v>60</v>
      </c>
      <c r="F16" s="152">
        <f>MIN(H28:H89)</f>
        <v>40.79</v>
      </c>
      <c r="G16" s="87">
        <f>AVERAGE(H28:H89)</f>
        <v>41.271016949152546</v>
      </c>
      <c r="H16" s="54">
        <v>5</v>
      </c>
      <c r="I16" s="86">
        <f t="shared" si="1"/>
        <v>0.48101694915254711</v>
      </c>
      <c r="J16" s="98">
        <v>0.15304398148148149</v>
      </c>
      <c r="K16" s="98">
        <f t="shared" si="2"/>
        <v>2.9837962962962969E-2</v>
      </c>
      <c r="L16" s="55">
        <f>K16+L13</f>
        <v>5.0648148148148164E-2</v>
      </c>
      <c r="M16" s="168" t="s">
        <v>230</v>
      </c>
      <c r="N16" s="159"/>
      <c r="O16" s="161"/>
      <c r="P16" s="57"/>
    </row>
    <row r="17" spans="1:16" s="3" customFormat="1" ht="30" customHeight="1" x14ac:dyDescent="0.25">
      <c r="A17" s="51">
        <v>8</v>
      </c>
      <c r="B17" s="52" t="s">
        <v>44</v>
      </c>
      <c r="C17" s="53">
        <v>1</v>
      </c>
      <c r="D17" s="53">
        <v>364</v>
      </c>
      <c r="E17" s="186">
        <f t="shared" si="0"/>
        <v>57</v>
      </c>
      <c r="F17" s="152">
        <f>MIN(I28:I89)</f>
        <v>40.58</v>
      </c>
      <c r="G17" s="87">
        <f>AVERAGE(I28:I89)</f>
        <v>40.875</v>
      </c>
      <c r="H17" s="54">
        <v>4</v>
      </c>
      <c r="I17" s="86">
        <f t="shared" si="1"/>
        <v>0.29500000000000171</v>
      </c>
      <c r="J17" s="98">
        <v>0.18121527777777779</v>
      </c>
      <c r="K17" s="98">
        <f t="shared" si="2"/>
        <v>2.8171296296296305E-2</v>
      </c>
      <c r="L17" s="55">
        <f>K17+L14</f>
        <v>7.947916666666667E-2</v>
      </c>
      <c r="M17" s="168" t="s">
        <v>231</v>
      </c>
      <c r="N17" s="209"/>
      <c r="O17" s="104"/>
      <c r="P17" s="57"/>
    </row>
    <row r="18" spans="1:16" s="3" customFormat="1" ht="30" customHeight="1" thickBot="1" x14ac:dyDescent="0.3">
      <c r="A18" s="51">
        <v>9</v>
      </c>
      <c r="B18" s="52" t="s">
        <v>91</v>
      </c>
      <c r="C18" s="53">
        <v>3</v>
      </c>
      <c r="D18" s="53">
        <v>384</v>
      </c>
      <c r="E18" s="186">
        <f t="shared" si="0"/>
        <v>20</v>
      </c>
      <c r="F18" s="152">
        <f>MIN(J28:J89)</f>
        <v>41.07</v>
      </c>
      <c r="G18" s="87">
        <f>AVERAGE(J28:J89)</f>
        <v>41.507894736842104</v>
      </c>
      <c r="H18" s="54">
        <v>0</v>
      </c>
      <c r="I18" s="86">
        <f t="shared" si="1"/>
        <v>0.43789473684210378</v>
      </c>
      <c r="J18" s="98">
        <v>0.19196759259259258</v>
      </c>
      <c r="K18" s="98">
        <f t="shared" si="2"/>
        <v>1.0752314814814784E-2</v>
      </c>
      <c r="L18" s="55">
        <f>K18+L16</f>
        <v>6.1400462962962948E-2</v>
      </c>
      <c r="M18" s="168" t="s">
        <v>232</v>
      </c>
      <c r="N18" s="209"/>
      <c r="O18" s="104"/>
      <c r="P18" s="57"/>
    </row>
    <row r="19" spans="1:16" s="3" customFormat="1" ht="30" customHeight="1" thickBot="1" x14ac:dyDescent="0.3">
      <c r="A19" s="51">
        <v>10</v>
      </c>
      <c r="B19" s="52" t="s">
        <v>67</v>
      </c>
      <c r="C19" s="53">
        <v>8</v>
      </c>
      <c r="D19" s="53">
        <v>440</v>
      </c>
      <c r="E19" s="228">
        <f t="shared" si="0"/>
        <v>56</v>
      </c>
      <c r="F19" s="232">
        <f>MIN(K28:K89)</f>
        <v>40.71</v>
      </c>
      <c r="G19" s="229">
        <f>AVERAGE(K28:K89)</f>
        <v>41.157636363636357</v>
      </c>
      <c r="H19" s="54">
        <v>6</v>
      </c>
      <c r="I19" s="86">
        <f t="shared" si="1"/>
        <v>0.44763636363635584</v>
      </c>
      <c r="J19" s="98">
        <v>0.21979166666666669</v>
      </c>
      <c r="K19" s="98">
        <f t="shared" si="2"/>
        <v>2.7824074074074112E-2</v>
      </c>
      <c r="L19" s="201">
        <f>K19+L15</f>
        <v>7.8912037037037072E-2</v>
      </c>
      <c r="M19" s="168" t="s">
        <v>191</v>
      </c>
      <c r="N19" s="209"/>
      <c r="O19" s="104"/>
      <c r="P19" s="57"/>
    </row>
    <row r="20" spans="1:16" s="3" customFormat="1" ht="30" customHeight="1" x14ac:dyDescent="0.25">
      <c r="A20" s="51">
        <v>11</v>
      </c>
      <c r="B20" s="52" t="s">
        <v>44</v>
      </c>
      <c r="C20" s="58">
        <v>13</v>
      </c>
      <c r="D20" s="53">
        <v>459</v>
      </c>
      <c r="E20" s="186">
        <f t="shared" si="0"/>
        <v>19</v>
      </c>
      <c r="F20" s="230">
        <f>MIN(L28:L89)</f>
        <v>40.68</v>
      </c>
      <c r="G20" s="87">
        <f>AVERAGE(L28:L89)</f>
        <v>40.956666666666663</v>
      </c>
      <c r="H20" s="54">
        <v>1</v>
      </c>
      <c r="I20" s="86">
        <f t="shared" si="1"/>
        <v>0.27666666666666373</v>
      </c>
      <c r="J20" s="98">
        <v>0.22995370370370372</v>
      </c>
      <c r="K20" s="98">
        <f t="shared" si="2"/>
        <v>1.0162037037037025E-2</v>
      </c>
      <c r="L20" s="201">
        <f>K20+L17</f>
        <v>8.9641203703703695E-2</v>
      </c>
      <c r="M20" s="168" t="s">
        <v>233</v>
      </c>
      <c r="N20" s="209"/>
      <c r="O20" s="57"/>
    </row>
    <row r="21" spans="1:16" s="3" customFormat="1" ht="30" customHeight="1" x14ac:dyDescent="0.25">
      <c r="A21" s="51" t="s">
        <v>36</v>
      </c>
      <c r="B21" s="52" t="s">
        <v>91</v>
      </c>
      <c r="C21" s="53">
        <v>7</v>
      </c>
      <c r="D21" s="53">
        <v>499</v>
      </c>
      <c r="E21" s="228">
        <f t="shared" si="0"/>
        <v>40</v>
      </c>
      <c r="F21" s="97">
        <f>MIN(M28:M89)</f>
        <v>40.840000000000003</v>
      </c>
      <c r="G21" s="236">
        <f>AVERAGE(M28:M89)</f>
        <v>41.164615384615388</v>
      </c>
      <c r="H21" s="224">
        <v>8</v>
      </c>
      <c r="I21" s="225">
        <f t="shared" si="1"/>
        <v>0.32461538461538453</v>
      </c>
      <c r="J21" s="98">
        <v>0.25012731481481482</v>
      </c>
      <c r="K21" s="98">
        <f t="shared" si="2"/>
        <v>2.0173611111111101E-2</v>
      </c>
      <c r="L21" s="201">
        <f>K21+L18</f>
        <v>8.1574074074074049E-2</v>
      </c>
      <c r="M21" s="168"/>
      <c r="N21" s="159"/>
      <c r="O21" s="170"/>
    </row>
    <row r="22" spans="1:16" s="3" customFormat="1" ht="30" customHeight="1" x14ac:dyDescent="0.25">
      <c r="A22" s="59"/>
      <c r="B22" s="60"/>
      <c r="C22" s="61"/>
      <c r="D22" s="61"/>
      <c r="E22" s="61"/>
      <c r="F22" s="96">
        <f>AVERAGE(F10,F14,F17,F20)</f>
        <v>40.625</v>
      </c>
      <c r="G22" s="226">
        <f>AVERAGE(G10,G14,G17,G20)</f>
        <v>41.009934811827954</v>
      </c>
      <c r="H22" s="227" t="s">
        <v>254</v>
      </c>
      <c r="I22" s="226">
        <f>AVERAGE(I10,I14,I17,I20)</f>
        <v>0.38493481182795364</v>
      </c>
      <c r="J22" s="61"/>
      <c r="K22" s="61"/>
      <c r="L22" s="61"/>
      <c r="M22" s="196"/>
      <c r="N22" s="210"/>
    </row>
    <row r="23" spans="1:16" s="3" customFormat="1" ht="30" customHeight="1" x14ac:dyDescent="0.25">
      <c r="A23" s="146"/>
      <c r="B23" s="147"/>
      <c r="C23" s="148"/>
      <c r="D23" s="148"/>
      <c r="E23" s="148"/>
      <c r="F23" s="226">
        <f>AVERAGE(F11,F12,F15,F19)</f>
        <v>40.862499999999997</v>
      </c>
      <c r="G23" s="226">
        <f>AVERAGE(G11,G12,G15,G19)</f>
        <v>41.273198820915916</v>
      </c>
      <c r="H23" s="227" t="s">
        <v>255</v>
      </c>
      <c r="I23" s="226">
        <f>AVERAGE(I11,I12,I15,I19)</f>
        <v>0.41069882091592014</v>
      </c>
      <c r="J23" s="148"/>
      <c r="K23" s="148"/>
      <c r="L23" s="148"/>
      <c r="M23" s="196"/>
      <c r="N23" s="210"/>
    </row>
    <row r="24" spans="1:16" s="3" customFormat="1" ht="30" customHeight="1" x14ac:dyDescent="0.25">
      <c r="A24" s="146"/>
      <c r="B24" s="147"/>
      <c r="C24" s="148"/>
      <c r="D24" s="148"/>
      <c r="E24" s="148"/>
      <c r="F24" s="226">
        <f>AVERAGE(F13,F16,F18,F21)</f>
        <v>40.86</v>
      </c>
      <c r="G24" s="226">
        <f>AVERAGE(G13,G16,G18,G21)</f>
        <v>41.273442743262265</v>
      </c>
      <c r="H24" s="227" t="s">
        <v>256</v>
      </c>
      <c r="I24" s="226">
        <f>AVERAGE(I13,I16,I18,I21)</f>
        <v>0.41344274326226582</v>
      </c>
      <c r="J24" s="148"/>
      <c r="K24" s="148"/>
      <c r="L24" s="148"/>
      <c r="M24" s="196"/>
      <c r="N24" s="210"/>
    </row>
    <row r="25" spans="1:16" ht="30" customHeight="1" thickBot="1" x14ac:dyDescent="0.3">
      <c r="A25" s="64"/>
      <c r="B25" s="64"/>
      <c r="C25" s="64"/>
      <c r="D25" s="63"/>
      <c r="E25" s="63"/>
      <c r="F25" s="65">
        <f>AVERAGE(F10:F21)</f>
        <v>40.782499999999999</v>
      </c>
      <c r="G25" s="66">
        <f>AVERAGE(B28:M88)</f>
        <v>41.149300411522631</v>
      </c>
      <c r="H25" s="67"/>
      <c r="I25" s="68">
        <f>AVERAGE(I10:I21)</f>
        <v>0.4030254586687132</v>
      </c>
      <c r="J25" s="63"/>
      <c r="K25" s="63"/>
      <c r="L25" s="63"/>
      <c r="M25" s="63"/>
      <c r="N25" s="211"/>
    </row>
    <row r="26" spans="1:16" x14ac:dyDescent="0.25">
      <c r="B26" s="2"/>
      <c r="C26" s="2"/>
    </row>
    <row r="27" spans="1:16" ht="15.75" thickBot="1" x14ac:dyDescent="0.3">
      <c r="B27" s="2" t="str">
        <f>B10</f>
        <v>Ткаченко Кирилл</v>
      </c>
      <c r="C27" s="2" t="str">
        <f>B11</f>
        <v>Таволжан Виталий</v>
      </c>
      <c r="D27" s="2" t="str">
        <f>B12</f>
        <v>Таволжан Виталий</v>
      </c>
      <c r="E27" s="2" t="str">
        <f>B13</f>
        <v>Вильнев Артем</v>
      </c>
      <c r="F27" s="2" t="str">
        <f>B14</f>
        <v>Ткаченко Кирилл</v>
      </c>
      <c r="G27" s="2" t="str">
        <f>B15</f>
        <v>Таволжан Виталий</v>
      </c>
      <c r="H27" s="2" t="str">
        <f>B16</f>
        <v>Вильнев Артем</v>
      </c>
      <c r="I27" s="2" t="str">
        <f>B17</f>
        <v>Ткаченко Кирилл</v>
      </c>
      <c r="J27" s="2" t="str">
        <f>B18</f>
        <v>Вильнев Артем</v>
      </c>
      <c r="K27" s="2" t="str">
        <f>B19</f>
        <v>Таволжан Виталий</v>
      </c>
      <c r="L27" s="2" t="str">
        <f>B20</f>
        <v>Ткаченко Кирилл</v>
      </c>
      <c r="M27" s="2" t="str">
        <f>B21</f>
        <v>Вильнев Артем</v>
      </c>
    </row>
    <row r="28" spans="1:16" x14ac:dyDescent="0.25">
      <c r="A28" s="1">
        <v>1</v>
      </c>
      <c r="B28" s="69">
        <v>43.97</v>
      </c>
      <c r="C28" s="70">
        <v>41.51</v>
      </c>
      <c r="D28" s="70">
        <v>41.75</v>
      </c>
      <c r="E28" s="70">
        <v>42.21</v>
      </c>
      <c r="F28" s="70">
        <v>41.78</v>
      </c>
      <c r="G28" s="70">
        <v>41.51</v>
      </c>
      <c r="H28" s="70">
        <v>41.91</v>
      </c>
      <c r="I28" s="70">
        <v>41.58</v>
      </c>
      <c r="J28" s="70">
        <v>42.07</v>
      </c>
      <c r="K28" s="70">
        <v>41.48</v>
      </c>
      <c r="L28" s="70">
        <v>41.16</v>
      </c>
      <c r="M28" s="149">
        <v>42.44</v>
      </c>
    </row>
    <row r="29" spans="1:16" x14ac:dyDescent="0.25">
      <c r="A29" s="1">
        <v>2</v>
      </c>
      <c r="B29" s="71">
        <v>44.26</v>
      </c>
      <c r="C29" s="72">
        <v>42.15</v>
      </c>
      <c r="D29" s="72">
        <v>41.39</v>
      </c>
      <c r="E29" s="72">
        <v>41.44</v>
      </c>
      <c r="F29" s="72">
        <v>41.37</v>
      </c>
      <c r="G29" s="72">
        <v>41.53</v>
      </c>
      <c r="H29" s="72">
        <v>41.65</v>
      </c>
      <c r="I29" s="72">
        <v>41.22</v>
      </c>
      <c r="J29" s="72">
        <v>42.07</v>
      </c>
      <c r="K29" s="72">
        <v>41.87</v>
      </c>
      <c r="L29" s="72">
        <v>41.36</v>
      </c>
      <c r="M29" s="197">
        <v>42.05</v>
      </c>
      <c r="N29" s="212"/>
    </row>
    <row r="30" spans="1:16" x14ac:dyDescent="0.25">
      <c r="A30" s="1">
        <v>3</v>
      </c>
      <c r="B30" s="71">
        <v>45.91</v>
      </c>
      <c r="C30" s="72">
        <v>41.31</v>
      </c>
      <c r="D30" s="72">
        <v>41.62</v>
      </c>
      <c r="E30" s="72">
        <v>41.24</v>
      </c>
      <c r="F30" s="72">
        <v>41.51</v>
      </c>
      <c r="G30" s="72">
        <v>41.4</v>
      </c>
      <c r="H30" s="72">
        <v>41.4</v>
      </c>
      <c r="I30" s="72">
        <v>40.96</v>
      </c>
      <c r="J30" s="72">
        <v>41.64</v>
      </c>
      <c r="K30" s="72">
        <v>41.46</v>
      </c>
      <c r="L30" s="72">
        <v>40.909999999999997</v>
      </c>
      <c r="M30" s="197">
        <v>40.97</v>
      </c>
      <c r="N30" s="212"/>
    </row>
    <row r="31" spans="1:16" x14ac:dyDescent="0.25">
      <c r="A31" s="1">
        <v>4</v>
      </c>
      <c r="B31" s="71">
        <v>41.11</v>
      </c>
      <c r="C31" s="72">
        <v>41.33</v>
      </c>
      <c r="D31" s="72">
        <v>41.01</v>
      </c>
      <c r="E31" s="72">
        <v>41.16</v>
      </c>
      <c r="F31" s="72">
        <v>40.96</v>
      </c>
      <c r="G31" s="72">
        <v>41.29</v>
      </c>
      <c r="H31" s="72">
        <v>41.39</v>
      </c>
      <c r="I31" s="72">
        <v>41.11</v>
      </c>
      <c r="J31" s="72">
        <v>41.62</v>
      </c>
      <c r="K31" s="72">
        <v>41.49</v>
      </c>
      <c r="L31" s="72">
        <v>41.07</v>
      </c>
      <c r="M31" s="197">
        <v>41.45</v>
      </c>
      <c r="N31" s="212"/>
    </row>
    <row r="32" spans="1:16" x14ac:dyDescent="0.25">
      <c r="A32" s="1">
        <v>5</v>
      </c>
      <c r="B32" s="71">
        <v>41.07</v>
      </c>
      <c r="C32" s="72">
        <v>41.65</v>
      </c>
      <c r="D32" s="72">
        <v>41.36</v>
      </c>
      <c r="E32" s="72">
        <v>41.4</v>
      </c>
      <c r="F32" s="72">
        <v>40.92</v>
      </c>
      <c r="G32" s="72">
        <v>41.67</v>
      </c>
      <c r="H32" s="72">
        <v>41.35</v>
      </c>
      <c r="I32" s="72">
        <v>40.69</v>
      </c>
      <c r="J32" s="72">
        <v>41.6</v>
      </c>
      <c r="K32" s="72">
        <v>41.28</v>
      </c>
      <c r="L32" s="72">
        <v>40.840000000000003</v>
      </c>
      <c r="M32" s="198">
        <v>42.27</v>
      </c>
    </row>
    <row r="33" spans="1:13" x14ac:dyDescent="0.25">
      <c r="A33" s="1">
        <v>6</v>
      </c>
      <c r="B33" s="71">
        <v>41.29</v>
      </c>
      <c r="C33" s="72">
        <v>42.11</v>
      </c>
      <c r="D33" s="72">
        <v>41.05</v>
      </c>
      <c r="E33" s="72">
        <v>41.22</v>
      </c>
      <c r="F33" s="72">
        <v>40.86</v>
      </c>
      <c r="G33" s="72">
        <v>41.43</v>
      </c>
      <c r="H33" s="72">
        <v>41.2</v>
      </c>
      <c r="I33" s="72">
        <v>40.82</v>
      </c>
      <c r="J33" s="72">
        <v>41.57</v>
      </c>
      <c r="K33" s="72">
        <v>41.3</v>
      </c>
      <c r="L33" s="72">
        <v>40.880000000000003</v>
      </c>
      <c r="M33" s="198">
        <v>41.17</v>
      </c>
    </row>
    <row r="34" spans="1:13" x14ac:dyDescent="0.25">
      <c r="A34" s="1">
        <v>7</v>
      </c>
      <c r="B34" s="71">
        <v>41.12</v>
      </c>
      <c r="C34" s="72">
        <v>41.51</v>
      </c>
      <c r="D34" s="72">
        <v>41.18</v>
      </c>
      <c r="E34" s="72">
        <v>41.07</v>
      </c>
      <c r="F34" s="72">
        <v>41.04</v>
      </c>
      <c r="G34" s="72">
        <v>41.22</v>
      </c>
      <c r="H34" s="72">
        <v>41.22</v>
      </c>
      <c r="I34" s="72">
        <v>40.909999999999997</v>
      </c>
      <c r="J34" s="72">
        <v>41.58</v>
      </c>
      <c r="K34" s="72">
        <v>41.18</v>
      </c>
      <c r="L34" s="72">
        <v>40.98</v>
      </c>
      <c r="M34" s="198">
        <v>40.92</v>
      </c>
    </row>
    <row r="35" spans="1:13" x14ac:dyDescent="0.25">
      <c r="A35" s="1">
        <v>8</v>
      </c>
      <c r="B35" s="71">
        <v>41.47</v>
      </c>
      <c r="C35" s="72">
        <v>41.63</v>
      </c>
      <c r="D35" s="72">
        <v>40.99</v>
      </c>
      <c r="E35" s="72">
        <v>40.950000000000003</v>
      </c>
      <c r="F35" s="72">
        <v>41.07</v>
      </c>
      <c r="G35" s="72">
        <v>41.12</v>
      </c>
      <c r="H35" s="200">
        <v>41.07</v>
      </c>
      <c r="I35" s="72">
        <v>41.8</v>
      </c>
      <c r="J35" s="72">
        <v>41.24</v>
      </c>
      <c r="K35" s="72">
        <v>41.16</v>
      </c>
      <c r="L35" s="72">
        <v>40.83</v>
      </c>
      <c r="M35" s="198">
        <v>41.06</v>
      </c>
    </row>
    <row r="36" spans="1:13" x14ac:dyDescent="0.25">
      <c r="A36" s="1">
        <v>9</v>
      </c>
      <c r="B36" s="94">
        <v>40.72</v>
      </c>
      <c r="C36" s="72">
        <v>41.39</v>
      </c>
      <c r="D36" s="72">
        <v>41.07</v>
      </c>
      <c r="E36" s="72">
        <v>41.55</v>
      </c>
      <c r="F36" s="72">
        <v>40.75</v>
      </c>
      <c r="G36" s="72">
        <v>41.39</v>
      </c>
      <c r="H36" s="72">
        <v>40.96</v>
      </c>
      <c r="I36" s="72">
        <v>40.72</v>
      </c>
      <c r="J36" s="72">
        <v>41.23</v>
      </c>
      <c r="K36" s="72">
        <v>41.22</v>
      </c>
      <c r="L36" s="72">
        <v>40.869999999999997</v>
      </c>
      <c r="M36" s="198">
        <v>40.89</v>
      </c>
    </row>
    <row r="37" spans="1:13" x14ac:dyDescent="0.25">
      <c r="A37" s="1">
        <v>10</v>
      </c>
      <c r="B37" s="71">
        <v>40.74</v>
      </c>
      <c r="C37" s="72">
        <v>40.97</v>
      </c>
      <c r="D37" s="72">
        <v>41.14</v>
      </c>
      <c r="E37" s="72">
        <v>41.02</v>
      </c>
      <c r="F37" s="72">
        <v>41.08</v>
      </c>
      <c r="G37" s="72">
        <v>41.64</v>
      </c>
      <c r="H37" s="72">
        <v>41.06</v>
      </c>
      <c r="I37" s="72">
        <v>40.89</v>
      </c>
      <c r="J37" s="72">
        <v>41.31</v>
      </c>
      <c r="K37" s="72">
        <v>42.64</v>
      </c>
      <c r="L37" s="72">
        <v>41.06</v>
      </c>
      <c r="M37" s="198">
        <v>41.16</v>
      </c>
    </row>
    <row r="38" spans="1:13" x14ac:dyDescent="0.25">
      <c r="A38" s="1">
        <v>11</v>
      </c>
      <c r="B38" s="71">
        <v>40.57</v>
      </c>
      <c r="C38" s="72">
        <v>41.38</v>
      </c>
      <c r="D38" s="72">
        <v>41.29</v>
      </c>
      <c r="E38" s="72">
        <v>41.13</v>
      </c>
      <c r="F38" s="72">
        <v>40.9</v>
      </c>
      <c r="G38" s="72">
        <v>41.31</v>
      </c>
      <c r="H38" s="72">
        <v>42.37</v>
      </c>
      <c r="I38" s="72">
        <v>40.799999999999997</v>
      </c>
      <c r="J38" s="72">
        <v>41.51</v>
      </c>
      <c r="K38" s="72">
        <v>41.09</v>
      </c>
      <c r="L38" s="72">
        <v>40.68</v>
      </c>
      <c r="M38" s="198">
        <v>40.97</v>
      </c>
    </row>
    <row r="39" spans="1:13" x14ac:dyDescent="0.25">
      <c r="A39" s="1">
        <v>12</v>
      </c>
      <c r="B39" s="71">
        <v>41.13</v>
      </c>
      <c r="C39" s="72">
        <v>41.42</v>
      </c>
      <c r="D39" s="72">
        <v>40.9</v>
      </c>
      <c r="E39" s="72">
        <v>40.98</v>
      </c>
      <c r="F39" s="72">
        <v>41.12</v>
      </c>
      <c r="G39" s="72">
        <v>41.15</v>
      </c>
      <c r="H39" s="72">
        <v>41.36</v>
      </c>
      <c r="I39" s="72">
        <v>40.61</v>
      </c>
      <c r="J39" s="72">
        <v>41.97</v>
      </c>
      <c r="K39" s="72">
        <v>41.13</v>
      </c>
      <c r="L39" s="72">
        <v>40.93</v>
      </c>
      <c r="M39" s="198">
        <v>40.98</v>
      </c>
    </row>
    <row r="40" spans="1:13" x14ac:dyDescent="0.25">
      <c r="A40" s="1">
        <v>13</v>
      </c>
      <c r="B40" s="71">
        <v>40.729999999999997</v>
      </c>
      <c r="C40" s="72">
        <v>41.14</v>
      </c>
      <c r="D40" s="72">
        <v>41.25</v>
      </c>
      <c r="E40" s="72">
        <v>41.31</v>
      </c>
      <c r="F40" s="72">
        <v>40.76</v>
      </c>
      <c r="G40" s="72">
        <v>41.2</v>
      </c>
      <c r="H40" s="72">
        <v>41.09</v>
      </c>
      <c r="I40" s="72">
        <v>40.75</v>
      </c>
      <c r="J40" s="72">
        <v>41.26</v>
      </c>
      <c r="K40" s="72">
        <v>40.9</v>
      </c>
      <c r="L40" s="72">
        <v>40.69</v>
      </c>
      <c r="M40" s="198">
        <v>40.909999999999997</v>
      </c>
    </row>
    <row r="41" spans="1:13" x14ac:dyDescent="0.25">
      <c r="A41" s="1">
        <v>14</v>
      </c>
      <c r="B41" s="78">
        <v>40.67</v>
      </c>
      <c r="C41" s="72">
        <v>41.34</v>
      </c>
      <c r="D41" s="72">
        <v>40.86</v>
      </c>
      <c r="E41" s="72">
        <v>41.71</v>
      </c>
      <c r="F41" s="72">
        <v>40.67</v>
      </c>
      <c r="G41" s="72">
        <v>41.28</v>
      </c>
      <c r="H41" s="72">
        <v>41.73</v>
      </c>
      <c r="I41" s="72">
        <v>40.909999999999997</v>
      </c>
      <c r="J41" s="72">
        <v>41.18</v>
      </c>
      <c r="K41" s="72">
        <v>41.13</v>
      </c>
      <c r="L41" s="72">
        <v>40.99</v>
      </c>
      <c r="M41" s="198">
        <v>41.12</v>
      </c>
    </row>
    <row r="42" spans="1:13" x14ac:dyDescent="0.25">
      <c r="A42" s="1">
        <v>15</v>
      </c>
      <c r="B42" s="71">
        <v>40.79</v>
      </c>
      <c r="C42" s="72">
        <v>41.42</v>
      </c>
      <c r="D42" s="72">
        <v>41.04</v>
      </c>
      <c r="E42" s="72">
        <v>41.51</v>
      </c>
      <c r="F42" s="72">
        <v>40.799999999999997</v>
      </c>
      <c r="G42" s="72">
        <v>41.14</v>
      </c>
      <c r="H42" s="72">
        <v>40.86</v>
      </c>
      <c r="I42" s="72">
        <v>40.58</v>
      </c>
      <c r="J42" s="72">
        <v>41.4</v>
      </c>
      <c r="K42" s="72">
        <v>40.94</v>
      </c>
      <c r="L42" s="72">
        <v>41.11</v>
      </c>
      <c r="M42" s="198">
        <v>40.99</v>
      </c>
    </row>
    <row r="43" spans="1:13" x14ac:dyDescent="0.25">
      <c r="A43" s="1">
        <v>16</v>
      </c>
      <c r="B43" s="71">
        <v>40.78</v>
      </c>
      <c r="C43" s="72">
        <v>41.39</v>
      </c>
      <c r="D43" s="72">
        <v>41.04</v>
      </c>
      <c r="E43" s="72">
        <v>41.21</v>
      </c>
      <c r="F43" s="72">
        <v>40.79</v>
      </c>
      <c r="G43" s="72">
        <v>41.17</v>
      </c>
      <c r="H43" s="72">
        <v>40.99</v>
      </c>
      <c r="I43" s="72">
        <v>40.79</v>
      </c>
      <c r="J43" s="72">
        <v>41.4</v>
      </c>
      <c r="K43" s="72">
        <v>41.59</v>
      </c>
      <c r="L43" s="72">
        <v>41.01</v>
      </c>
      <c r="M43" s="198">
        <v>40.99</v>
      </c>
    </row>
    <row r="44" spans="1:13" x14ac:dyDescent="0.25">
      <c r="A44" s="1">
        <v>17</v>
      </c>
      <c r="B44" s="71">
        <v>40.81</v>
      </c>
      <c r="C44" s="103">
        <v>41.43</v>
      </c>
      <c r="D44" s="72">
        <v>41.45</v>
      </c>
      <c r="E44" s="72">
        <v>41.06</v>
      </c>
      <c r="F44" s="72">
        <v>41.07</v>
      </c>
      <c r="G44" s="72">
        <v>41.58</v>
      </c>
      <c r="H44" s="72">
        <v>40.880000000000003</v>
      </c>
      <c r="I44" s="72">
        <v>41.11</v>
      </c>
      <c r="J44" s="72">
        <v>41.07</v>
      </c>
      <c r="K44" s="72">
        <v>40.74</v>
      </c>
      <c r="L44" s="72">
        <v>40.93</v>
      </c>
      <c r="M44" s="198">
        <v>40.86</v>
      </c>
    </row>
    <row r="45" spans="1:13" x14ac:dyDescent="0.25">
      <c r="A45" s="1">
        <v>18</v>
      </c>
      <c r="B45" s="71">
        <v>40.76</v>
      </c>
      <c r="C45" s="72">
        <v>41.81</v>
      </c>
      <c r="D45" s="72">
        <v>41</v>
      </c>
      <c r="E45" s="72">
        <v>40.869999999999997</v>
      </c>
      <c r="F45" s="72">
        <v>40.770000000000003</v>
      </c>
      <c r="G45" s="72">
        <v>41.45</v>
      </c>
      <c r="H45" s="72">
        <v>41.08</v>
      </c>
      <c r="I45" s="72">
        <v>40.81</v>
      </c>
      <c r="J45" s="72">
        <v>41.09</v>
      </c>
      <c r="K45" s="72">
        <v>40.89</v>
      </c>
      <c r="L45" s="72">
        <v>40.92</v>
      </c>
      <c r="M45" s="198">
        <v>41.06</v>
      </c>
    </row>
    <row r="46" spans="1:13" x14ac:dyDescent="0.25">
      <c r="A46" s="1">
        <v>19</v>
      </c>
      <c r="B46" s="71">
        <v>40.85</v>
      </c>
      <c r="C46" s="72">
        <v>41.7</v>
      </c>
      <c r="D46" s="72">
        <v>41.04</v>
      </c>
      <c r="E46" s="72">
        <v>40.89</v>
      </c>
      <c r="F46" s="72">
        <v>40.729999999999997</v>
      </c>
      <c r="G46" s="72">
        <v>41.24</v>
      </c>
      <c r="H46" s="72">
        <v>41.14</v>
      </c>
      <c r="I46" s="72">
        <v>40.85</v>
      </c>
      <c r="J46" s="72">
        <v>41.84</v>
      </c>
      <c r="K46" s="72">
        <v>40.94</v>
      </c>
      <c r="L46" s="72"/>
      <c r="M46" s="198">
        <v>40.909999999999997</v>
      </c>
    </row>
    <row r="47" spans="1:13" x14ac:dyDescent="0.25">
      <c r="A47" s="1">
        <v>20</v>
      </c>
      <c r="B47" s="71">
        <v>40.96</v>
      </c>
      <c r="C47" s="72"/>
      <c r="D47" s="72">
        <v>40.89</v>
      </c>
      <c r="E47" s="72">
        <v>40.9</v>
      </c>
      <c r="F47" s="72">
        <v>40.69</v>
      </c>
      <c r="G47" s="72">
        <v>41.1</v>
      </c>
      <c r="H47" s="72">
        <v>40.98</v>
      </c>
      <c r="I47" s="72">
        <v>40.72</v>
      </c>
      <c r="J47" s="72"/>
      <c r="K47" s="72">
        <v>40.94</v>
      </c>
      <c r="L47" s="72"/>
      <c r="M47" s="198">
        <v>40.96</v>
      </c>
    </row>
    <row r="48" spans="1:13" x14ac:dyDescent="0.25">
      <c r="A48" s="1">
        <v>21</v>
      </c>
      <c r="B48" s="71">
        <v>40.94</v>
      </c>
      <c r="C48" s="72"/>
      <c r="D48" s="72">
        <v>40.96</v>
      </c>
      <c r="E48" s="72">
        <v>41</v>
      </c>
      <c r="F48" s="72">
        <v>40.729999999999997</v>
      </c>
      <c r="G48" s="72">
        <v>41.18</v>
      </c>
      <c r="H48" s="72">
        <v>40.880000000000003</v>
      </c>
      <c r="I48" s="72">
        <v>40.79</v>
      </c>
      <c r="J48" s="72"/>
      <c r="K48" s="72">
        <v>41.09</v>
      </c>
      <c r="L48" s="72"/>
      <c r="M48" s="198">
        <v>40.909999999999997</v>
      </c>
    </row>
    <row r="49" spans="1:13" x14ac:dyDescent="0.25">
      <c r="A49" s="1">
        <v>22</v>
      </c>
      <c r="B49" s="71">
        <v>41.1</v>
      </c>
      <c r="C49" s="72"/>
      <c r="D49" s="72">
        <v>40.92</v>
      </c>
      <c r="E49" s="72">
        <v>41.07</v>
      </c>
      <c r="F49" s="72">
        <v>40.79</v>
      </c>
      <c r="G49" s="72">
        <v>41.14</v>
      </c>
      <c r="H49" s="72">
        <v>41.23</v>
      </c>
      <c r="I49" s="72">
        <v>40.82</v>
      </c>
      <c r="J49" s="72"/>
      <c r="K49" s="72">
        <v>40.840000000000003</v>
      </c>
      <c r="L49" s="72"/>
      <c r="M49" s="198">
        <v>41.22</v>
      </c>
    </row>
    <row r="50" spans="1:13" x14ac:dyDescent="0.25">
      <c r="A50" s="1">
        <v>23</v>
      </c>
      <c r="B50" s="71">
        <v>40.83</v>
      </c>
      <c r="C50" s="72"/>
      <c r="D50" s="72">
        <v>41</v>
      </c>
      <c r="E50" s="72">
        <v>41.1</v>
      </c>
      <c r="F50" s="72">
        <v>41.06</v>
      </c>
      <c r="G50" s="72">
        <v>40.909999999999997</v>
      </c>
      <c r="H50" s="72">
        <v>41.08</v>
      </c>
      <c r="I50" s="72">
        <v>40.93</v>
      </c>
      <c r="J50" s="72"/>
      <c r="K50" s="72">
        <v>40.92</v>
      </c>
      <c r="L50" s="72"/>
      <c r="M50" s="198">
        <v>41.04</v>
      </c>
    </row>
    <row r="51" spans="1:13" x14ac:dyDescent="0.25">
      <c r="A51" s="1">
        <v>24</v>
      </c>
      <c r="B51" s="71">
        <v>40.869999999999997</v>
      </c>
      <c r="C51" s="72"/>
      <c r="D51" s="72">
        <v>41.05</v>
      </c>
      <c r="E51" s="72">
        <v>41.07</v>
      </c>
      <c r="F51" s="72">
        <v>40.86</v>
      </c>
      <c r="G51" s="72">
        <v>41.29</v>
      </c>
      <c r="H51" s="72">
        <v>44.28</v>
      </c>
      <c r="I51" s="72">
        <v>40.840000000000003</v>
      </c>
      <c r="J51" s="72"/>
      <c r="K51" s="72">
        <v>40.81</v>
      </c>
      <c r="L51" s="72"/>
      <c r="M51" s="198">
        <v>41.08</v>
      </c>
    </row>
    <row r="52" spans="1:13" x14ac:dyDescent="0.25">
      <c r="A52" s="1">
        <v>25</v>
      </c>
      <c r="B52" s="71">
        <v>40.880000000000003</v>
      </c>
      <c r="C52" s="72"/>
      <c r="D52" s="72">
        <v>40.94</v>
      </c>
      <c r="E52" s="72">
        <v>41.16</v>
      </c>
      <c r="F52" s="72">
        <v>40.86</v>
      </c>
      <c r="G52" s="72">
        <v>41.25</v>
      </c>
      <c r="H52" s="72">
        <v>41.48</v>
      </c>
      <c r="I52" s="72">
        <v>40.869999999999997</v>
      </c>
      <c r="J52" s="72"/>
      <c r="K52" s="72">
        <v>41.6</v>
      </c>
      <c r="L52" s="72"/>
      <c r="M52" s="198">
        <v>41.03</v>
      </c>
    </row>
    <row r="53" spans="1:13" x14ac:dyDescent="0.25">
      <c r="A53" s="1">
        <v>26</v>
      </c>
      <c r="B53" s="71">
        <v>40.78</v>
      </c>
      <c r="C53" s="72"/>
      <c r="D53" s="72">
        <v>41.13</v>
      </c>
      <c r="E53" s="72">
        <v>41.06</v>
      </c>
      <c r="F53" s="72">
        <v>41.63</v>
      </c>
      <c r="G53" s="72">
        <v>41.47</v>
      </c>
      <c r="H53" s="72">
        <v>41.33</v>
      </c>
      <c r="I53" s="72">
        <v>40.86</v>
      </c>
      <c r="J53" s="72"/>
      <c r="K53" s="72">
        <v>40.840000000000003</v>
      </c>
      <c r="L53" s="72"/>
      <c r="M53" s="198">
        <v>41.01</v>
      </c>
    </row>
    <row r="54" spans="1:13" x14ac:dyDescent="0.25">
      <c r="A54" s="1">
        <v>27</v>
      </c>
      <c r="B54" s="71">
        <v>41.31</v>
      </c>
      <c r="C54" s="72"/>
      <c r="D54" s="72">
        <v>41.22</v>
      </c>
      <c r="E54" s="72">
        <v>40.82</v>
      </c>
      <c r="F54" s="72">
        <v>40.770000000000003</v>
      </c>
      <c r="G54" s="72">
        <v>41.34</v>
      </c>
      <c r="H54" s="72">
        <v>41.3</v>
      </c>
      <c r="I54" s="72">
        <v>40.82</v>
      </c>
      <c r="J54" s="72"/>
      <c r="K54" s="72">
        <v>41.93</v>
      </c>
      <c r="L54" s="72"/>
      <c r="M54" s="198">
        <v>41.07</v>
      </c>
    </row>
    <row r="55" spans="1:13" x14ac:dyDescent="0.25">
      <c r="A55" s="1">
        <v>28</v>
      </c>
      <c r="B55" s="71">
        <v>41.21</v>
      </c>
      <c r="C55" s="72"/>
      <c r="D55" s="72">
        <v>40.94</v>
      </c>
      <c r="E55" s="72">
        <v>40.770000000000003</v>
      </c>
      <c r="F55" s="72">
        <v>40.69</v>
      </c>
      <c r="G55" s="72">
        <v>41.14</v>
      </c>
      <c r="H55" s="72">
        <v>41.13</v>
      </c>
      <c r="I55" s="72">
        <v>40.65</v>
      </c>
      <c r="J55" s="72"/>
      <c r="K55" s="72">
        <v>41.12</v>
      </c>
      <c r="L55" s="72"/>
      <c r="M55" s="198">
        <v>42.64</v>
      </c>
    </row>
    <row r="56" spans="1:13" x14ac:dyDescent="0.25">
      <c r="A56" s="1">
        <v>29</v>
      </c>
      <c r="B56" s="71">
        <v>41.13</v>
      </c>
      <c r="C56" s="72"/>
      <c r="D56" s="72">
        <v>41.23</v>
      </c>
      <c r="E56" s="72">
        <v>41.37</v>
      </c>
      <c r="F56" s="72">
        <v>40.72</v>
      </c>
      <c r="G56" s="72">
        <v>41.28</v>
      </c>
      <c r="H56" s="72">
        <v>41.56</v>
      </c>
      <c r="I56" s="72">
        <v>41</v>
      </c>
      <c r="J56" s="72"/>
      <c r="K56" s="72">
        <v>40.75</v>
      </c>
      <c r="L56" s="72"/>
      <c r="M56" s="198">
        <v>41</v>
      </c>
    </row>
    <row r="57" spans="1:13" x14ac:dyDescent="0.25">
      <c r="A57" s="1">
        <v>30</v>
      </c>
      <c r="B57" s="71">
        <v>40.950000000000003</v>
      </c>
      <c r="C57" s="72"/>
      <c r="D57" s="72">
        <v>41.83</v>
      </c>
      <c r="E57" s="72">
        <v>40.85</v>
      </c>
      <c r="F57" s="72">
        <v>41.01</v>
      </c>
      <c r="G57" s="72">
        <v>41.35</v>
      </c>
      <c r="H57" s="72">
        <v>41</v>
      </c>
      <c r="I57" s="72">
        <v>40.97</v>
      </c>
      <c r="J57" s="72"/>
      <c r="K57" s="72">
        <v>41.49</v>
      </c>
      <c r="L57" s="72"/>
      <c r="M57" s="198">
        <v>40.880000000000003</v>
      </c>
    </row>
    <row r="58" spans="1:13" x14ac:dyDescent="0.25">
      <c r="A58" s="1">
        <v>31</v>
      </c>
      <c r="B58" s="71">
        <v>41.18</v>
      </c>
      <c r="C58" s="72"/>
      <c r="D58" s="72">
        <v>41.27</v>
      </c>
      <c r="E58" s="72">
        <v>40.85</v>
      </c>
      <c r="F58" s="72">
        <v>40.98</v>
      </c>
      <c r="G58" s="72">
        <v>41.15</v>
      </c>
      <c r="H58" s="72">
        <v>40.94</v>
      </c>
      <c r="I58" s="72">
        <v>40.85</v>
      </c>
      <c r="J58" s="72"/>
      <c r="K58" s="72">
        <v>41.06</v>
      </c>
      <c r="L58" s="72"/>
      <c r="M58" s="198">
        <v>41.03</v>
      </c>
    </row>
    <row r="59" spans="1:13" x14ac:dyDescent="0.25">
      <c r="A59" s="1">
        <v>32</v>
      </c>
      <c r="B59" s="71">
        <v>41.14</v>
      </c>
      <c r="C59" s="72"/>
      <c r="D59" s="72">
        <v>41.31</v>
      </c>
      <c r="E59" s="72">
        <v>40.97</v>
      </c>
      <c r="F59" s="72">
        <v>41</v>
      </c>
      <c r="G59" s="72">
        <v>41.04</v>
      </c>
      <c r="H59" s="72">
        <v>40.97</v>
      </c>
      <c r="I59" s="72">
        <v>40.880000000000003</v>
      </c>
      <c r="J59" s="72"/>
      <c r="K59" s="72">
        <v>41.06</v>
      </c>
      <c r="L59" s="72"/>
      <c r="M59" s="198">
        <v>40.840000000000003</v>
      </c>
    </row>
    <row r="60" spans="1:13" x14ac:dyDescent="0.25">
      <c r="A60" s="1">
        <v>33</v>
      </c>
      <c r="B60" s="71">
        <v>41</v>
      </c>
      <c r="C60" s="72"/>
      <c r="D60" s="72">
        <v>41.1</v>
      </c>
      <c r="E60" s="72">
        <v>40.97</v>
      </c>
      <c r="F60" s="72">
        <v>41.22</v>
      </c>
      <c r="G60" s="72">
        <v>41.04</v>
      </c>
      <c r="H60" s="72">
        <v>41.23</v>
      </c>
      <c r="I60" s="72">
        <v>40.799999999999997</v>
      </c>
      <c r="J60" s="72"/>
      <c r="K60" s="72">
        <v>40.97</v>
      </c>
      <c r="L60" s="72"/>
      <c r="M60" s="198">
        <v>41.25</v>
      </c>
    </row>
    <row r="61" spans="1:13" x14ac:dyDescent="0.25">
      <c r="A61" s="1">
        <v>34</v>
      </c>
      <c r="B61" s="71">
        <v>40.96</v>
      </c>
      <c r="C61" s="72"/>
      <c r="D61" s="72">
        <v>41.02</v>
      </c>
      <c r="E61" s="72">
        <v>40.799999999999997</v>
      </c>
      <c r="F61" s="72">
        <v>41.03</v>
      </c>
      <c r="G61" s="72">
        <v>40.98</v>
      </c>
      <c r="H61" s="72">
        <v>41.1</v>
      </c>
      <c r="I61" s="72">
        <v>40.69</v>
      </c>
      <c r="J61" s="72"/>
      <c r="K61" s="72">
        <v>40.9</v>
      </c>
      <c r="L61" s="72"/>
      <c r="M61" s="198">
        <v>41.54</v>
      </c>
    </row>
    <row r="62" spans="1:13" x14ac:dyDescent="0.25">
      <c r="A62" s="1">
        <v>35</v>
      </c>
      <c r="B62" s="71">
        <v>41.03</v>
      </c>
      <c r="C62" s="72"/>
      <c r="D62" s="72">
        <v>41.06</v>
      </c>
      <c r="E62" s="72">
        <v>40.96</v>
      </c>
      <c r="F62" s="72">
        <v>40.840000000000003</v>
      </c>
      <c r="G62" s="72">
        <v>41.22</v>
      </c>
      <c r="H62" s="72">
        <v>41.31</v>
      </c>
      <c r="I62" s="72">
        <v>41.02</v>
      </c>
      <c r="J62" s="72"/>
      <c r="K62" s="72">
        <v>41.16</v>
      </c>
      <c r="L62" s="72"/>
      <c r="M62" s="198">
        <v>40.86</v>
      </c>
    </row>
    <row r="63" spans="1:13" x14ac:dyDescent="0.25">
      <c r="A63" s="1">
        <v>36</v>
      </c>
      <c r="B63" s="71">
        <v>40.85</v>
      </c>
      <c r="C63" s="72"/>
      <c r="D63" s="72">
        <v>41.16</v>
      </c>
      <c r="E63" s="72">
        <v>40.74</v>
      </c>
      <c r="F63" s="72">
        <v>41.03</v>
      </c>
      <c r="G63" s="72"/>
      <c r="H63" s="72">
        <v>41</v>
      </c>
      <c r="I63" s="72">
        <v>40.700000000000003</v>
      </c>
      <c r="J63" s="72"/>
      <c r="K63" s="72">
        <v>41.13</v>
      </c>
      <c r="L63" s="72"/>
      <c r="M63" s="198">
        <v>40.909999999999997</v>
      </c>
    </row>
    <row r="64" spans="1:13" x14ac:dyDescent="0.25">
      <c r="A64" s="1">
        <v>37</v>
      </c>
      <c r="B64" s="71">
        <v>41.19</v>
      </c>
      <c r="C64" s="72"/>
      <c r="D64" s="72">
        <v>41.08</v>
      </c>
      <c r="E64" s="72">
        <v>41.22</v>
      </c>
      <c r="F64" s="72">
        <v>41.03</v>
      </c>
      <c r="G64" s="72"/>
      <c r="H64" s="72">
        <v>40.909999999999997</v>
      </c>
      <c r="I64" s="72">
        <v>40.75</v>
      </c>
      <c r="J64" s="72"/>
      <c r="K64" s="72">
        <v>40.770000000000003</v>
      </c>
      <c r="L64" s="72"/>
      <c r="M64" s="198">
        <v>41.26</v>
      </c>
    </row>
    <row r="65" spans="1:13" x14ac:dyDescent="0.25">
      <c r="A65" s="1">
        <v>38</v>
      </c>
      <c r="B65" s="71">
        <v>40.96</v>
      </c>
      <c r="C65" s="72"/>
      <c r="D65" s="72">
        <v>41.32</v>
      </c>
      <c r="E65" s="72">
        <v>42.14</v>
      </c>
      <c r="F65" s="72">
        <v>40.98</v>
      </c>
      <c r="G65" s="72"/>
      <c r="H65" s="72">
        <v>40.909999999999997</v>
      </c>
      <c r="I65" s="72">
        <v>41</v>
      </c>
      <c r="J65" s="72"/>
      <c r="K65" s="72">
        <v>41.22</v>
      </c>
      <c r="L65" s="72"/>
      <c r="M65" s="198">
        <v>40.840000000000003</v>
      </c>
    </row>
    <row r="66" spans="1:13" x14ac:dyDescent="0.25">
      <c r="A66" s="1">
        <v>39</v>
      </c>
      <c r="B66" s="71">
        <v>40.92</v>
      </c>
      <c r="C66" s="72"/>
      <c r="D66" s="72">
        <v>41.29</v>
      </c>
      <c r="E66" s="72">
        <v>41.24</v>
      </c>
      <c r="F66" s="72">
        <v>40.869999999999997</v>
      </c>
      <c r="G66" s="72"/>
      <c r="H66" s="72">
        <v>40.93</v>
      </c>
      <c r="I66" s="72">
        <v>40.93</v>
      </c>
      <c r="J66" s="72"/>
      <c r="K66" s="72">
        <v>40.81</v>
      </c>
      <c r="L66" s="72"/>
      <c r="M66" s="198">
        <v>40.880000000000003</v>
      </c>
    </row>
    <row r="67" spans="1:13" x14ac:dyDescent="0.25">
      <c r="A67" s="1">
        <v>40</v>
      </c>
      <c r="B67" s="71">
        <v>41.17</v>
      </c>
      <c r="C67" s="72"/>
      <c r="D67" s="72">
        <v>41.4</v>
      </c>
      <c r="E67" s="72">
        <v>41.15</v>
      </c>
      <c r="F67" s="72">
        <v>41.84</v>
      </c>
      <c r="G67" s="72"/>
      <c r="H67" s="72">
        <v>41.18</v>
      </c>
      <c r="I67" s="72">
        <v>40.67</v>
      </c>
      <c r="J67" s="72"/>
      <c r="K67" s="72">
        <v>41.12</v>
      </c>
      <c r="L67" s="72"/>
      <c r="M67" s="198"/>
    </row>
    <row r="68" spans="1:13" x14ac:dyDescent="0.25">
      <c r="A68" s="1">
        <v>41</v>
      </c>
      <c r="B68" s="71"/>
      <c r="C68" s="72"/>
      <c r="D68" s="72">
        <v>41.01</v>
      </c>
      <c r="E68" s="72">
        <v>41.02</v>
      </c>
      <c r="F68" s="72">
        <v>41.24</v>
      </c>
      <c r="G68" s="72"/>
      <c r="H68" s="72">
        <v>41.46</v>
      </c>
      <c r="I68" s="72">
        <v>40.64</v>
      </c>
      <c r="J68" s="72"/>
      <c r="K68" s="72">
        <v>41.48</v>
      </c>
      <c r="L68" s="72"/>
      <c r="M68" s="198"/>
    </row>
    <row r="69" spans="1:13" x14ac:dyDescent="0.25">
      <c r="A69" s="1">
        <v>42</v>
      </c>
      <c r="B69" s="71"/>
      <c r="C69" s="72"/>
      <c r="D69" s="72">
        <v>41.01</v>
      </c>
      <c r="E69" s="72"/>
      <c r="F69" s="72">
        <v>40.86</v>
      </c>
      <c r="G69" s="72"/>
      <c r="H69" s="72">
        <v>41.13</v>
      </c>
      <c r="I69" s="72">
        <v>40.83</v>
      </c>
      <c r="J69" s="72"/>
      <c r="K69" s="72">
        <v>41.01</v>
      </c>
      <c r="L69" s="72"/>
      <c r="M69" s="198"/>
    </row>
    <row r="70" spans="1:13" x14ac:dyDescent="0.25">
      <c r="A70" s="1">
        <v>43</v>
      </c>
      <c r="B70" s="71"/>
      <c r="C70" s="72"/>
      <c r="D70" s="72">
        <v>41.08</v>
      </c>
      <c r="E70" s="72"/>
      <c r="F70" s="72">
        <v>41.06</v>
      </c>
      <c r="G70" s="72"/>
      <c r="H70" s="72">
        <v>41.07</v>
      </c>
      <c r="I70" s="72">
        <v>40.98</v>
      </c>
      <c r="J70" s="72"/>
      <c r="K70" s="72">
        <v>40.71</v>
      </c>
      <c r="L70" s="72"/>
      <c r="M70" s="198"/>
    </row>
    <row r="71" spans="1:13" x14ac:dyDescent="0.25">
      <c r="A71" s="1">
        <v>44</v>
      </c>
      <c r="B71" s="71"/>
      <c r="C71" s="72"/>
      <c r="D71" s="72">
        <v>41.22</v>
      </c>
      <c r="E71" s="72"/>
      <c r="F71" s="72">
        <v>40.869999999999997</v>
      </c>
      <c r="G71" s="72"/>
      <c r="H71" s="72">
        <v>40.880000000000003</v>
      </c>
      <c r="I71" s="72">
        <v>40.659999999999997</v>
      </c>
      <c r="J71" s="72"/>
      <c r="K71" s="72">
        <v>41.27</v>
      </c>
      <c r="L71" s="72"/>
      <c r="M71" s="198"/>
    </row>
    <row r="72" spans="1:13" x14ac:dyDescent="0.25">
      <c r="A72" s="1">
        <v>45</v>
      </c>
      <c r="B72" s="71"/>
      <c r="C72" s="72"/>
      <c r="D72" s="72"/>
      <c r="E72" s="72"/>
      <c r="F72" s="72">
        <v>40.92</v>
      </c>
      <c r="G72" s="72"/>
      <c r="H72" s="72">
        <v>40.94</v>
      </c>
      <c r="I72" s="72">
        <v>40.74</v>
      </c>
      <c r="J72" s="72"/>
      <c r="K72" s="72">
        <v>41.08</v>
      </c>
      <c r="L72" s="72"/>
      <c r="M72" s="198"/>
    </row>
    <row r="73" spans="1:13" x14ac:dyDescent="0.25">
      <c r="A73" s="1">
        <v>46</v>
      </c>
      <c r="B73" s="71"/>
      <c r="C73" s="72"/>
      <c r="D73" s="72"/>
      <c r="E73" s="72"/>
      <c r="F73" s="72">
        <v>40.79</v>
      </c>
      <c r="G73" s="72"/>
      <c r="H73" s="72">
        <v>42.58</v>
      </c>
      <c r="I73" s="72">
        <v>40.799999999999997</v>
      </c>
      <c r="J73" s="72"/>
      <c r="K73" s="72">
        <v>40.799999999999997</v>
      </c>
      <c r="L73" s="72"/>
      <c r="M73" s="198"/>
    </row>
    <row r="74" spans="1:13" x14ac:dyDescent="0.25">
      <c r="A74" s="1">
        <v>47</v>
      </c>
      <c r="B74" s="71"/>
      <c r="C74" s="72"/>
      <c r="D74" s="72"/>
      <c r="E74" s="72"/>
      <c r="F74" s="72">
        <v>40.96</v>
      </c>
      <c r="G74" s="72"/>
      <c r="H74" s="72">
        <v>42.42</v>
      </c>
      <c r="I74" s="72">
        <v>40.83</v>
      </c>
      <c r="J74" s="72"/>
      <c r="K74" s="72">
        <v>41.15</v>
      </c>
      <c r="L74" s="72"/>
      <c r="M74" s="198"/>
    </row>
    <row r="75" spans="1:13" x14ac:dyDescent="0.25">
      <c r="A75" s="1">
        <v>48</v>
      </c>
      <c r="B75" s="71"/>
      <c r="C75" s="72"/>
      <c r="D75" s="72"/>
      <c r="E75" s="72"/>
      <c r="F75" s="72">
        <v>40.799999999999997</v>
      </c>
      <c r="G75" s="72"/>
      <c r="H75" s="72">
        <v>41.55</v>
      </c>
      <c r="I75" s="72">
        <v>40.68</v>
      </c>
      <c r="J75" s="72"/>
      <c r="K75" s="72">
        <v>41.3</v>
      </c>
      <c r="L75" s="72"/>
      <c r="M75" s="198"/>
    </row>
    <row r="76" spans="1:13" x14ac:dyDescent="0.25">
      <c r="A76" s="1">
        <v>49</v>
      </c>
      <c r="B76" s="71"/>
      <c r="C76" s="72"/>
      <c r="D76" s="72"/>
      <c r="E76" s="72"/>
      <c r="F76" s="72">
        <v>40.78</v>
      </c>
      <c r="G76" s="72"/>
      <c r="H76" s="72">
        <v>41.23</v>
      </c>
      <c r="I76" s="72">
        <v>41.05</v>
      </c>
      <c r="J76" s="72"/>
      <c r="K76" s="72">
        <v>41.17</v>
      </c>
      <c r="L76" s="72"/>
      <c r="M76" s="198"/>
    </row>
    <row r="77" spans="1:13" x14ac:dyDescent="0.25">
      <c r="A77" s="1">
        <v>50</v>
      </c>
      <c r="B77" s="71"/>
      <c r="C77" s="72"/>
      <c r="D77" s="72"/>
      <c r="E77" s="72"/>
      <c r="F77" s="72">
        <v>40.799999999999997</v>
      </c>
      <c r="G77" s="72"/>
      <c r="H77" s="72">
        <v>40.97</v>
      </c>
      <c r="I77" s="72">
        <v>40.83</v>
      </c>
      <c r="J77" s="72"/>
      <c r="K77" s="72">
        <v>41.07</v>
      </c>
      <c r="L77" s="72"/>
      <c r="M77" s="198"/>
    </row>
    <row r="78" spans="1:13" x14ac:dyDescent="0.25">
      <c r="A78" s="1">
        <v>51</v>
      </c>
      <c r="B78" s="71"/>
      <c r="C78" s="72"/>
      <c r="D78" s="72"/>
      <c r="E78" s="72"/>
      <c r="F78" s="72">
        <v>40.78</v>
      </c>
      <c r="G78" s="72"/>
      <c r="H78" s="72">
        <v>40.97</v>
      </c>
      <c r="I78" s="72">
        <v>40.630000000000003</v>
      </c>
      <c r="J78" s="72"/>
      <c r="K78" s="72">
        <v>41</v>
      </c>
      <c r="L78" s="72"/>
      <c r="M78" s="198"/>
    </row>
    <row r="79" spans="1:13" x14ac:dyDescent="0.25">
      <c r="A79" s="1">
        <v>52</v>
      </c>
      <c r="B79" s="71"/>
      <c r="C79" s="72"/>
      <c r="D79" s="72"/>
      <c r="E79" s="72"/>
      <c r="F79" s="72">
        <v>40.79</v>
      </c>
      <c r="G79" s="72"/>
      <c r="H79" s="72">
        <v>40.98</v>
      </c>
      <c r="I79" s="72">
        <v>41.25</v>
      </c>
      <c r="J79" s="72"/>
      <c r="K79" s="72">
        <v>40.85</v>
      </c>
      <c r="L79" s="72"/>
      <c r="M79" s="198"/>
    </row>
    <row r="80" spans="1:13" x14ac:dyDescent="0.25">
      <c r="A80" s="1">
        <v>53</v>
      </c>
      <c r="B80" s="71"/>
      <c r="C80" s="72"/>
      <c r="D80" s="72"/>
      <c r="E80" s="72"/>
      <c r="F80" s="72">
        <v>40.880000000000003</v>
      </c>
      <c r="G80" s="72"/>
      <c r="H80" s="72">
        <v>41.02</v>
      </c>
      <c r="I80" s="72">
        <v>41.04</v>
      </c>
      <c r="J80" s="72"/>
      <c r="K80" s="72">
        <v>41.04</v>
      </c>
      <c r="L80" s="72"/>
      <c r="M80" s="198"/>
    </row>
    <row r="81" spans="1:13" x14ac:dyDescent="0.25">
      <c r="A81" s="1">
        <v>54</v>
      </c>
      <c r="B81" s="71"/>
      <c r="C81" s="72"/>
      <c r="D81" s="72"/>
      <c r="E81" s="72"/>
      <c r="F81" s="72">
        <v>40.85</v>
      </c>
      <c r="G81" s="72"/>
      <c r="H81" s="72">
        <v>41.12</v>
      </c>
      <c r="I81" s="72">
        <v>40.700000000000003</v>
      </c>
      <c r="J81" s="72"/>
      <c r="K81" s="72">
        <v>40.93</v>
      </c>
      <c r="L81" s="72"/>
      <c r="M81" s="198"/>
    </row>
    <row r="82" spans="1:13" x14ac:dyDescent="0.25">
      <c r="A82" s="1">
        <v>55</v>
      </c>
      <c r="B82" s="71"/>
      <c r="C82" s="72"/>
      <c r="D82" s="72"/>
      <c r="E82" s="72"/>
      <c r="F82" s="72">
        <v>40.89</v>
      </c>
      <c r="G82" s="72"/>
      <c r="H82" s="72">
        <v>41.21</v>
      </c>
      <c r="I82" s="72">
        <v>40.83</v>
      </c>
      <c r="J82" s="72"/>
      <c r="K82" s="72">
        <v>41.85</v>
      </c>
      <c r="L82" s="72"/>
      <c r="M82" s="198"/>
    </row>
    <row r="83" spans="1:13" x14ac:dyDescent="0.25">
      <c r="A83" s="1">
        <v>56</v>
      </c>
      <c r="B83" s="71"/>
      <c r="C83" s="72"/>
      <c r="D83" s="72"/>
      <c r="E83" s="72"/>
      <c r="F83" s="72">
        <v>40.94</v>
      </c>
      <c r="G83" s="72"/>
      <c r="H83" s="72">
        <v>40.869999999999997</v>
      </c>
      <c r="I83" s="72">
        <v>41.04</v>
      </c>
      <c r="J83" s="72"/>
      <c r="K83" s="72"/>
      <c r="L83" s="72"/>
      <c r="M83" s="198"/>
    </row>
    <row r="84" spans="1:13" x14ac:dyDescent="0.25">
      <c r="A84" s="1">
        <v>57</v>
      </c>
      <c r="B84" s="71"/>
      <c r="C84" s="72"/>
      <c r="D84" s="72"/>
      <c r="E84" s="72"/>
      <c r="F84" s="72">
        <v>40.86</v>
      </c>
      <c r="G84" s="72"/>
      <c r="H84" s="72">
        <v>40.79</v>
      </c>
      <c r="I84" s="72"/>
      <c r="J84" s="72"/>
      <c r="K84" s="72"/>
      <c r="L84" s="72"/>
      <c r="M84" s="198"/>
    </row>
    <row r="85" spans="1:13" x14ac:dyDescent="0.25">
      <c r="A85" s="1">
        <v>58</v>
      </c>
      <c r="B85" s="71"/>
      <c r="C85" s="72"/>
      <c r="D85" s="72"/>
      <c r="E85" s="72"/>
      <c r="F85" s="72">
        <v>40.89</v>
      </c>
      <c r="G85" s="72"/>
      <c r="H85" s="72">
        <v>41.09</v>
      </c>
      <c r="I85" s="72"/>
      <c r="J85" s="72"/>
      <c r="K85" s="72"/>
      <c r="L85" s="72"/>
      <c r="M85" s="198"/>
    </row>
    <row r="86" spans="1:13" x14ac:dyDescent="0.25">
      <c r="A86" s="1">
        <v>59</v>
      </c>
      <c r="B86" s="71"/>
      <c r="C86" s="72"/>
      <c r="D86" s="72"/>
      <c r="E86" s="72"/>
      <c r="F86" s="72">
        <v>40.97</v>
      </c>
      <c r="G86" s="72"/>
      <c r="H86" s="72">
        <v>41.27</v>
      </c>
      <c r="I86" s="72"/>
      <c r="J86" s="72"/>
      <c r="K86" s="72"/>
      <c r="L86" s="72"/>
      <c r="M86" s="198"/>
    </row>
    <row r="87" spans="1:13" x14ac:dyDescent="0.25">
      <c r="A87" s="1">
        <v>60</v>
      </c>
      <c r="B87" s="71"/>
      <c r="C87" s="72"/>
      <c r="D87" s="72"/>
      <c r="E87" s="72"/>
      <c r="F87" s="72">
        <v>40.82</v>
      </c>
      <c r="G87" s="72"/>
      <c r="H87" s="72"/>
      <c r="I87" s="72"/>
      <c r="J87" s="72"/>
      <c r="K87" s="72"/>
      <c r="L87" s="72"/>
      <c r="M87" s="198"/>
    </row>
    <row r="88" spans="1:13" ht="15.75" thickBot="1" x14ac:dyDescent="0.3">
      <c r="A88" s="1">
        <v>61</v>
      </c>
      <c r="B88" s="150"/>
      <c r="C88" s="151"/>
      <c r="D88" s="151"/>
      <c r="E88" s="151"/>
      <c r="F88" s="151">
        <v>40.950000000000003</v>
      </c>
      <c r="G88" s="151"/>
      <c r="H88" s="151"/>
      <c r="I88" s="151"/>
      <c r="J88" s="151"/>
      <c r="K88" s="151"/>
      <c r="L88" s="151"/>
      <c r="M88" s="199"/>
    </row>
    <row r="89" spans="1:13" x14ac:dyDescent="0.25">
      <c r="A89" s="1">
        <v>62</v>
      </c>
      <c r="E89" s="175"/>
      <c r="F89" s="2">
        <v>40.950000000000003</v>
      </c>
    </row>
    <row r="92" spans="1:13" x14ac:dyDescent="0.25">
      <c r="E92" s="175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94"/>
  <sheetViews>
    <sheetView zoomScale="60" zoomScaleNormal="60" zoomScalePageLayoutView="60" workbookViewId="0">
      <selection activeCell="O21" sqref="O21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2" customWidth="1"/>
    <col min="14" max="14" width="14" style="205" customWidth="1"/>
    <col min="15" max="16384" width="8.85546875" style="1"/>
  </cols>
  <sheetData>
    <row r="4" spans="1:16" ht="18.75" x14ac:dyDescent="0.3">
      <c r="A4" s="293" t="s">
        <v>71</v>
      </c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</row>
    <row r="5" spans="1:16" ht="7.5" customHeight="1" x14ac:dyDescent="0.25"/>
    <row r="6" spans="1:16" ht="17.25" x14ac:dyDescent="0.3">
      <c r="A6" s="243" t="s">
        <v>47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</row>
    <row r="7" spans="1:16" ht="7.5" customHeight="1" x14ac:dyDescent="0.25"/>
    <row r="8" spans="1:16" s="2" customFormat="1" ht="20.25" customHeight="1" x14ac:dyDescent="0.25">
      <c r="A8" s="294" t="s">
        <v>22</v>
      </c>
      <c r="B8" s="295" t="s">
        <v>13</v>
      </c>
      <c r="C8" s="295" t="s">
        <v>18</v>
      </c>
      <c r="D8" s="295" t="s">
        <v>23</v>
      </c>
      <c r="E8" s="296" t="s">
        <v>24</v>
      </c>
      <c r="F8" s="295" t="s">
        <v>25</v>
      </c>
      <c r="G8" s="295"/>
      <c r="H8" s="295"/>
      <c r="I8" s="295"/>
      <c r="J8" s="294" t="s">
        <v>26</v>
      </c>
      <c r="K8" s="294" t="s">
        <v>27</v>
      </c>
      <c r="L8" s="294"/>
      <c r="M8" s="185"/>
      <c r="N8" s="206"/>
    </row>
    <row r="9" spans="1:16" s="2" customFormat="1" ht="27.75" customHeight="1" x14ac:dyDescent="0.25">
      <c r="A9" s="294"/>
      <c r="B9" s="295"/>
      <c r="C9" s="295"/>
      <c r="D9" s="295"/>
      <c r="E9" s="296"/>
      <c r="F9" s="49" t="s">
        <v>28</v>
      </c>
      <c r="G9" s="49" t="s">
        <v>29</v>
      </c>
      <c r="H9" s="49" t="s">
        <v>30</v>
      </c>
      <c r="I9" s="49" t="s">
        <v>31</v>
      </c>
      <c r="J9" s="294"/>
      <c r="K9" s="190" t="s">
        <v>32</v>
      </c>
      <c r="L9" s="190" t="s">
        <v>33</v>
      </c>
      <c r="M9" s="50" t="s">
        <v>34</v>
      </c>
      <c r="N9" s="207" t="s">
        <v>35</v>
      </c>
    </row>
    <row r="10" spans="1:16" s="3" customFormat="1" ht="30" customHeight="1" x14ac:dyDescent="0.25">
      <c r="A10" s="51">
        <v>1</v>
      </c>
      <c r="B10" s="52" t="s">
        <v>73</v>
      </c>
      <c r="C10" s="53">
        <v>6</v>
      </c>
      <c r="D10" s="53">
        <v>44</v>
      </c>
      <c r="E10" s="186">
        <f>D10</f>
        <v>44</v>
      </c>
      <c r="F10" s="97">
        <f>MIN(B27:B88)</f>
        <v>40.46</v>
      </c>
      <c r="G10" s="86">
        <f>AVERAGE(B27:B88)</f>
        <v>40.93931818181818</v>
      </c>
      <c r="H10" s="54">
        <v>1</v>
      </c>
      <c r="I10" s="86">
        <f>G10-F10</f>
        <v>0.47931818181817931</v>
      </c>
      <c r="J10" s="98">
        <v>2.0902777777777781E-2</v>
      </c>
      <c r="K10" s="188">
        <f>J10</f>
        <v>2.0902777777777781E-2</v>
      </c>
      <c r="L10" s="55">
        <f>K10</f>
        <v>2.0902777777777781E-2</v>
      </c>
      <c r="M10" s="195" t="s">
        <v>159</v>
      </c>
      <c r="N10" s="208" t="s">
        <v>209</v>
      </c>
      <c r="O10" s="203" t="s">
        <v>212</v>
      </c>
      <c r="P10" s="57"/>
    </row>
    <row r="11" spans="1:16" s="3" customFormat="1" ht="30" customHeight="1" x14ac:dyDescent="0.25">
      <c r="A11" s="51">
        <v>2</v>
      </c>
      <c r="B11" s="52" t="s">
        <v>72</v>
      </c>
      <c r="C11" s="53">
        <v>69</v>
      </c>
      <c r="D11" s="53">
        <v>67</v>
      </c>
      <c r="E11" s="186">
        <f t="shared" ref="E11:E21" si="0">D11-D10</f>
        <v>23</v>
      </c>
      <c r="F11" s="152">
        <f>MIN(C27:C88)</f>
        <v>41.18</v>
      </c>
      <c r="G11" s="87">
        <f>AVERAGE(C27:C88)</f>
        <v>41.707727272727276</v>
      </c>
      <c r="H11" s="54">
        <v>1</v>
      </c>
      <c r="I11" s="86">
        <f>G11-F11</f>
        <v>0.52772727272727593</v>
      </c>
      <c r="J11" s="98">
        <v>3.3194444444444443E-2</v>
      </c>
      <c r="K11" s="98">
        <f>J11-J10</f>
        <v>1.2291666666666663E-2</v>
      </c>
      <c r="L11" s="55">
        <f>K11</f>
        <v>1.2291666666666663E-2</v>
      </c>
      <c r="M11" s="168" t="s">
        <v>160</v>
      </c>
      <c r="N11" s="159" t="s">
        <v>223</v>
      </c>
      <c r="O11" s="204" t="s">
        <v>220</v>
      </c>
      <c r="P11" s="160"/>
    </row>
    <row r="12" spans="1:16" s="3" customFormat="1" ht="30" customHeight="1" thickBot="1" x14ac:dyDescent="0.3">
      <c r="A12" s="51">
        <v>3</v>
      </c>
      <c r="B12" s="52" t="s">
        <v>72</v>
      </c>
      <c r="C12" s="53">
        <v>3</v>
      </c>
      <c r="D12" s="53">
        <v>116</v>
      </c>
      <c r="E12" s="186">
        <f t="shared" si="0"/>
        <v>49</v>
      </c>
      <c r="F12" s="152">
        <f>MIN(D27:D88)</f>
        <v>41.26</v>
      </c>
      <c r="G12" s="87">
        <f>AVERAGE(D27:D88)</f>
        <v>41.586250000000007</v>
      </c>
      <c r="H12" s="54">
        <v>4</v>
      </c>
      <c r="I12" s="86">
        <f t="shared" ref="I12:I21" si="1">G12-F12</f>
        <v>0.32625000000000881</v>
      </c>
      <c r="J12" s="98">
        <v>5.7418981481481481E-2</v>
      </c>
      <c r="K12" s="98">
        <f t="shared" ref="K12:K21" si="2">J12-J11</f>
        <v>2.4224537037037037E-2</v>
      </c>
      <c r="L12" s="55">
        <f>K12+L11</f>
        <v>3.6516203703703703E-2</v>
      </c>
      <c r="M12" s="168" t="s">
        <v>161</v>
      </c>
      <c r="N12" s="159"/>
      <c r="O12" s="171"/>
      <c r="P12" s="160"/>
    </row>
    <row r="13" spans="1:16" s="3" customFormat="1" ht="30" customHeight="1" thickBot="1" x14ac:dyDescent="0.3">
      <c r="A13" s="51">
        <v>4</v>
      </c>
      <c r="B13" s="52" t="s">
        <v>73</v>
      </c>
      <c r="C13" s="53">
        <v>9</v>
      </c>
      <c r="D13" s="53">
        <v>173</v>
      </c>
      <c r="E13" s="228">
        <f t="shared" si="0"/>
        <v>57</v>
      </c>
      <c r="F13" s="231">
        <f>MIN(E27:E88)</f>
        <v>40.33</v>
      </c>
      <c r="G13" s="229">
        <f>AVERAGE(E27:E88)</f>
        <v>40.738571428571426</v>
      </c>
      <c r="H13" s="54">
        <v>5</v>
      </c>
      <c r="I13" s="86">
        <f t="shared" si="1"/>
        <v>0.40857142857142748</v>
      </c>
      <c r="J13" s="98">
        <v>8.5451388888888882E-2</v>
      </c>
      <c r="K13" s="98">
        <f t="shared" si="2"/>
        <v>2.8032407407407402E-2</v>
      </c>
      <c r="L13" s="55">
        <f>K13+L10</f>
        <v>4.8935185185185179E-2</v>
      </c>
      <c r="M13" s="168" t="s">
        <v>162</v>
      </c>
      <c r="N13" s="159"/>
      <c r="O13" s="171"/>
      <c r="P13" s="160"/>
    </row>
    <row r="14" spans="1:16" s="3" customFormat="1" ht="30" customHeight="1" thickBot="1" x14ac:dyDescent="0.3">
      <c r="A14" s="51">
        <v>5</v>
      </c>
      <c r="B14" s="52" t="s">
        <v>72</v>
      </c>
      <c r="C14" s="53">
        <v>6</v>
      </c>
      <c r="D14" s="53">
        <v>208</v>
      </c>
      <c r="E14" s="186">
        <f t="shared" si="0"/>
        <v>35</v>
      </c>
      <c r="F14" s="230">
        <f>MIN(F27:F88)</f>
        <v>41.55</v>
      </c>
      <c r="G14" s="87">
        <f>AVERAGE(F27:F88)</f>
        <v>41.958529411764708</v>
      </c>
      <c r="H14" s="54">
        <v>2</v>
      </c>
      <c r="I14" s="86">
        <f t="shared" si="1"/>
        <v>0.40852941176471091</v>
      </c>
      <c r="J14" s="98">
        <v>0.10380787037037037</v>
      </c>
      <c r="K14" s="98">
        <f t="shared" si="2"/>
        <v>1.8356481481481488E-2</v>
      </c>
      <c r="L14" s="55">
        <f>K14+L12</f>
        <v>5.4872685185185191E-2</v>
      </c>
      <c r="M14" s="168" t="s">
        <v>163</v>
      </c>
      <c r="N14" s="159" t="s">
        <v>211</v>
      </c>
      <c r="O14" s="204" t="s">
        <v>212</v>
      </c>
      <c r="P14" s="160"/>
    </row>
    <row r="15" spans="1:16" s="3" customFormat="1" ht="30" customHeight="1" thickBot="1" x14ac:dyDescent="0.3">
      <c r="A15" s="51">
        <v>6</v>
      </c>
      <c r="B15" s="52" t="s">
        <v>72</v>
      </c>
      <c r="C15" s="53">
        <v>33</v>
      </c>
      <c r="D15" s="53">
        <v>265</v>
      </c>
      <c r="E15" s="228">
        <f t="shared" si="0"/>
        <v>57</v>
      </c>
      <c r="F15" s="232">
        <f>MIN(G27:G88)</f>
        <v>41.12</v>
      </c>
      <c r="G15" s="229">
        <f>AVERAGE(G27:G88)</f>
        <v>41.476607142857134</v>
      </c>
      <c r="H15" s="54">
        <v>5</v>
      </c>
      <c r="I15" s="86">
        <f t="shared" si="1"/>
        <v>0.35660714285713624</v>
      </c>
      <c r="J15" s="98">
        <v>0.13237268518518519</v>
      </c>
      <c r="K15" s="98">
        <f t="shared" si="2"/>
        <v>2.8564814814814821E-2</v>
      </c>
      <c r="L15" s="55">
        <f>K15+L14</f>
        <v>8.3437500000000012E-2</v>
      </c>
      <c r="M15" s="168" t="s">
        <v>164</v>
      </c>
      <c r="N15" s="159"/>
      <c r="O15" s="171"/>
      <c r="P15" s="160"/>
    </row>
    <row r="16" spans="1:16" s="3" customFormat="1" ht="30" customHeight="1" x14ac:dyDescent="0.25">
      <c r="A16" s="51">
        <v>7</v>
      </c>
      <c r="B16" s="52" t="s">
        <v>73</v>
      </c>
      <c r="C16" s="53">
        <v>21</v>
      </c>
      <c r="D16" s="53">
        <v>328</v>
      </c>
      <c r="E16" s="186">
        <f t="shared" si="0"/>
        <v>63</v>
      </c>
      <c r="F16" s="230">
        <f>MIN(H27:H94)</f>
        <v>40.44</v>
      </c>
      <c r="G16" s="87">
        <f>AVERAGE(H27:H88)</f>
        <v>40.746129032258054</v>
      </c>
      <c r="H16" s="54">
        <v>5</v>
      </c>
      <c r="I16" s="86">
        <f t="shared" si="1"/>
        <v>0.3061290322580561</v>
      </c>
      <c r="J16" s="98">
        <v>0.16322916666666668</v>
      </c>
      <c r="K16" s="98">
        <f t="shared" si="2"/>
        <v>3.0856481481481485E-2</v>
      </c>
      <c r="L16" s="55">
        <f>K16+L13</f>
        <v>7.9791666666666664E-2</v>
      </c>
      <c r="M16" s="168" t="s">
        <v>165</v>
      </c>
      <c r="N16" s="159"/>
      <c r="O16" s="161"/>
      <c r="P16" s="57"/>
    </row>
    <row r="17" spans="1:16" s="3" customFormat="1" ht="30" customHeight="1" x14ac:dyDescent="0.25">
      <c r="A17" s="51">
        <v>8</v>
      </c>
      <c r="B17" s="52" t="s">
        <v>73</v>
      </c>
      <c r="C17" s="53">
        <v>2</v>
      </c>
      <c r="D17" s="53">
        <v>349</v>
      </c>
      <c r="E17" s="186">
        <f t="shared" si="0"/>
        <v>21</v>
      </c>
      <c r="F17" s="152">
        <f>MIN(I27:I88)</f>
        <v>40.659999999999997</v>
      </c>
      <c r="G17" s="87">
        <f>AVERAGE(I27:I88)</f>
        <v>40.880999999999986</v>
      </c>
      <c r="H17" s="54">
        <v>5</v>
      </c>
      <c r="I17" s="86">
        <f t="shared" si="1"/>
        <v>0.22099999999998943</v>
      </c>
      <c r="J17" s="98">
        <v>0.17432870370370371</v>
      </c>
      <c r="K17" s="98">
        <f t="shared" si="2"/>
        <v>1.1099537037037033E-2</v>
      </c>
      <c r="L17" s="55">
        <f>K17+L16</f>
        <v>9.0891203703703696E-2</v>
      </c>
      <c r="M17" s="168" t="s">
        <v>166</v>
      </c>
      <c r="N17" s="209"/>
      <c r="O17" s="104"/>
      <c r="P17" s="57"/>
    </row>
    <row r="18" spans="1:16" s="3" customFormat="1" ht="30" customHeight="1" x14ac:dyDescent="0.25">
      <c r="A18" s="51">
        <v>9</v>
      </c>
      <c r="B18" s="52" t="s">
        <v>72</v>
      </c>
      <c r="C18" s="53">
        <v>21</v>
      </c>
      <c r="D18" s="53">
        <v>369</v>
      </c>
      <c r="E18" s="186">
        <f t="shared" si="0"/>
        <v>20</v>
      </c>
      <c r="F18" s="152">
        <f>MIN(J27:J88)</f>
        <v>41.17</v>
      </c>
      <c r="G18" s="87">
        <f>AVERAGE(J27:J88)</f>
        <v>41.547368421052624</v>
      </c>
      <c r="H18" s="54">
        <v>0</v>
      </c>
      <c r="I18" s="86">
        <f t="shared" si="1"/>
        <v>0.37736842105262269</v>
      </c>
      <c r="J18" s="98">
        <v>0.18510416666666665</v>
      </c>
      <c r="K18" s="98">
        <f t="shared" si="2"/>
        <v>1.0775462962962945E-2</v>
      </c>
      <c r="L18" s="55">
        <f>K18+L15</f>
        <v>9.4212962962962957E-2</v>
      </c>
      <c r="M18" s="168" t="s">
        <v>167</v>
      </c>
      <c r="N18" s="209"/>
      <c r="O18" s="104"/>
      <c r="P18" s="57"/>
    </row>
    <row r="19" spans="1:16" s="3" customFormat="1" ht="30" customHeight="1" x14ac:dyDescent="0.25">
      <c r="A19" s="51">
        <v>10</v>
      </c>
      <c r="B19" s="52" t="s">
        <v>72</v>
      </c>
      <c r="C19" s="53">
        <v>4</v>
      </c>
      <c r="D19" s="53">
        <v>410</v>
      </c>
      <c r="E19" s="186">
        <f t="shared" si="0"/>
        <v>41</v>
      </c>
      <c r="F19" s="152">
        <f>MIN(K27:K88)</f>
        <v>41.26</v>
      </c>
      <c r="G19" s="87">
        <f>AVERAGE(K27:K88)</f>
        <v>41.641499999999994</v>
      </c>
      <c r="H19" s="54">
        <v>7</v>
      </c>
      <c r="I19" s="86">
        <f t="shared" si="1"/>
        <v>0.38149999999999551</v>
      </c>
      <c r="J19" s="98">
        <v>0.20603009259259261</v>
      </c>
      <c r="K19" s="98">
        <f t="shared" si="2"/>
        <v>2.0925925925925959E-2</v>
      </c>
      <c r="L19" s="201">
        <f>K19+L18</f>
        <v>0.11513888888888892</v>
      </c>
      <c r="M19" s="168" t="s">
        <v>168</v>
      </c>
      <c r="N19" s="159" t="s">
        <v>222</v>
      </c>
      <c r="O19" s="204" t="s">
        <v>221</v>
      </c>
      <c r="P19" s="57"/>
    </row>
    <row r="20" spans="1:16" s="3" customFormat="1" ht="30" customHeight="1" x14ac:dyDescent="0.25">
      <c r="A20" s="51">
        <v>11</v>
      </c>
      <c r="B20" s="52" t="s">
        <v>73</v>
      </c>
      <c r="C20" s="58">
        <v>3</v>
      </c>
      <c r="D20" s="53">
        <v>430</v>
      </c>
      <c r="E20" s="186">
        <f t="shared" si="0"/>
        <v>20</v>
      </c>
      <c r="F20" s="152">
        <f>MIN(L27:L88)</f>
        <v>40.71</v>
      </c>
      <c r="G20" s="87">
        <f>AVERAGE(L27:L88)</f>
        <v>41.087894736842109</v>
      </c>
      <c r="H20" s="54">
        <v>1</v>
      </c>
      <c r="I20" s="86">
        <f t="shared" si="1"/>
        <v>0.37789473684210861</v>
      </c>
      <c r="J20" s="98">
        <v>0.21664351851851851</v>
      </c>
      <c r="K20" s="98">
        <f t="shared" si="2"/>
        <v>1.0613425925925901E-2</v>
      </c>
      <c r="L20" s="55">
        <f>K20+L17</f>
        <v>0.1015046296296296</v>
      </c>
      <c r="M20" s="168" t="s">
        <v>169</v>
      </c>
      <c r="N20" s="209"/>
      <c r="O20" s="57"/>
    </row>
    <row r="21" spans="1:16" s="3" customFormat="1" ht="30" customHeight="1" x14ac:dyDescent="0.25">
      <c r="A21" s="51" t="s">
        <v>36</v>
      </c>
      <c r="B21" s="52" t="s">
        <v>73</v>
      </c>
      <c r="C21" s="53">
        <v>1</v>
      </c>
      <c r="D21" s="53">
        <v>499</v>
      </c>
      <c r="E21" s="186">
        <f t="shared" si="0"/>
        <v>69</v>
      </c>
      <c r="F21" s="152">
        <f>MIN(M27:M94)</f>
        <v>40.619999999999997</v>
      </c>
      <c r="G21" s="87">
        <f>AVERAGE(M27:M88)</f>
        <v>41.024193548387082</v>
      </c>
      <c r="H21" s="54">
        <v>5</v>
      </c>
      <c r="I21" s="86">
        <f t="shared" si="1"/>
        <v>0.40419354838708443</v>
      </c>
      <c r="J21" s="98">
        <v>0.25012731481481482</v>
      </c>
      <c r="K21" s="194">
        <f t="shared" si="2"/>
        <v>3.3483796296296303E-2</v>
      </c>
      <c r="L21" s="201">
        <f>K21+L20</f>
        <v>0.13498842592592591</v>
      </c>
      <c r="M21" s="168"/>
      <c r="N21" s="240" t="s">
        <v>272</v>
      </c>
      <c r="O21" s="241" t="s">
        <v>273</v>
      </c>
    </row>
    <row r="22" spans="1:16" s="3" customFormat="1" ht="30" customHeight="1" x14ac:dyDescent="0.25">
      <c r="A22" s="59"/>
      <c r="B22" s="60"/>
      <c r="C22" s="61"/>
      <c r="D22" s="61"/>
      <c r="E22" s="61"/>
      <c r="F22" s="79">
        <f>AVERAGE(F10,F13,F16,F17,F20,F21)</f>
        <v>40.536666666666669</v>
      </c>
      <c r="G22" s="79">
        <f>AVERAGE(G10,G13,G16,G17,G20,G21)</f>
        <v>40.902851154646136</v>
      </c>
      <c r="H22" s="189" t="s">
        <v>252</v>
      </c>
      <c r="I22" s="79">
        <f>AVERAGE(I10,I13,I16,I17,I20,I21)</f>
        <v>0.36618448797947423</v>
      </c>
      <c r="J22" s="61"/>
      <c r="K22" s="61"/>
      <c r="L22" s="61"/>
      <c r="M22" s="196"/>
      <c r="N22" s="210"/>
    </row>
    <row r="23" spans="1:16" s="3" customFormat="1" ht="30" customHeight="1" x14ac:dyDescent="0.25">
      <c r="A23" s="146"/>
      <c r="B23" s="147"/>
      <c r="C23" s="148"/>
      <c r="D23" s="148"/>
      <c r="E23" s="148"/>
      <c r="F23" s="79">
        <f>AVERAGE(F11,F12,F14,F15,F18,F19)</f>
        <v>41.256666666666661</v>
      </c>
      <c r="G23" s="79">
        <f>AVERAGE(G11,G12,G14,G15,G18,G19)</f>
        <v>41.65299704140029</v>
      </c>
      <c r="H23" s="189" t="s">
        <v>253</v>
      </c>
      <c r="I23" s="79">
        <f>AVERAGE(I11,I12,I14,I15,I18,I19)</f>
        <v>0.39633037473362503</v>
      </c>
      <c r="J23" s="148"/>
      <c r="K23" s="148"/>
      <c r="L23" s="148"/>
      <c r="M23" s="196"/>
      <c r="N23" s="210"/>
    </row>
    <row r="24" spans="1:16" ht="30" customHeight="1" thickBot="1" x14ac:dyDescent="0.3">
      <c r="A24" s="64"/>
      <c r="B24" s="64"/>
      <c r="C24" s="64"/>
      <c r="D24" s="63"/>
      <c r="E24" s="63"/>
      <c r="F24" s="65">
        <f>AVERAGE(F10:F21)</f>
        <v>40.896666666666668</v>
      </c>
      <c r="G24" s="66">
        <f>AVERAGE(B27:M94)</f>
        <v>41.224528688524607</v>
      </c>
      <c r="H24" s="67"/>
      <c r="I24" s="68">
        <f>AVERAGE(I10:I21)</f>
        <v>0.3812574313565496</v>
      </c>
      <c r="J24" s="63"/>
      <c r="K24" s="63"/>
      <c r="L24" s="63"/>
      <c r="M24" s="63"/>
      <c r="N24" s="211"/>
    </row>
    <row r="25" spans="1:16" x14ac:dyDescent="0.25">
      <c r="B25" s="2"/>
      <c r="C25" s="2"/>
    </row>
    <row r="26" spans="1:16" ht="15.75" thickBot="1" x14ac:dyDescent="0.3">
      <c r="B26" s="2" t="str">
        <f>B10</f>
        <v>Бахмацкий Олег</v>
      </c>
      <c r="C26" s="2" t="str">
        <f>B11</f>
        <v>Загорулько Ваня</v>
      </c>
      <c r="D26" s="2" t="str">
        <f>B12</f>
        <v>Загорулько Ваня</v>
      </c>
      <c r="E26" s="2" t="str">
        <f>B13</f>
        <v>Бахмацкий Олег</v>
      </c>
      <c r="F26" s="2" t="str">
        <f>B14</f>
        <v>Загорулько Ваня</v>
      </c>
      <c r="G26" s="2" t="str">
        <f>B15</f>
        <v>Загорулько Ваня</v>
      </c>
      <c r="H26" s="2" t="str">
        <f>B16</f>
        <v>Бахмацкий Олег</v>
      </c>
      <c r="I26" s="2" t="str">
        <f>B17</f>
        <v>Бахмацкий Олег</v>
      </c>
      <c r="J26" s="2" t="str">
        <f>B18</f>
        <v>Загорулько Ваня</v>
      </c>
      <c r="K26" s="2" t="str">
        <f>B19</f>
        <v>Загорулько Ваня</v>
      </c>
      <c r="L26" s="2" t="str">
        <f>B20</f>
        <v>Бахмацкий Олег</v>
      </c>
      <c r="M26" s="2" t="str">
        <f>B21</f>
        <v>Бахмацкий Олег</v>
      </c>
    </row>
    <row r="27" spans="1:16" x14ac:dyDescent="0.25">
      <c r="A27" s="1">
        <v>1</v>
      </c>
      <c r="B27" s="69">
        <v>43.9</v>
      </c>
      <c r="C27" s="70">
        <v>41.5</v>
      </c>
      <c r="D27" s="70">
        <v>42.11</v>
      </c>
      <c r="E27" s="70">
        <v>41.31</v>
      </c>
      <c r="F27" s="70">
        <v>42.15</v>
      </c>
      <c r="G27" s="70">
        <v>41.7</v>
      </c>
      <c r="H27" s="70">
        <v>41.27</v>
      </c>
      <c r="I27" s="70">
        <v>41.48</v>
      </c>
      <c r="J27" s="70">
        <v>41.81</v>
      </c>
      <c r="K27" s="70">
        <v>41.7</v>
      </c>
      <c r="L27" s="70">
        <v>41.76</v>
      </c>
      <c r="M27" s="149">
        <v>41.54</v>
      </c>
    </row>
    <row r="28" spans="1:16" x14ac:dyDescent="0.25">
      <c r="A28" s="1">
        <v>2</v>
      </c>
      <c r="B28" s="71">
        <v>42.46</v>
      </c>
      <c r="C28" s="72">
        <v>41.41</v>
      </c>
      <c r="D28" s="72">
        <v>42.28</v>
      </c>
      <c r="E28" s="72">
        <v>41.2</v>
      </c>
      <c r="F28" s="72">
        <v>42.3</v>
      </c>
      <c r="G28" s="72">
        <v>41.48</v>
      </c>
      <c r="H28" s="72">
        <v>41.2</v>
      </c>
      <c r="I28" s="72">
        <v>41.03</v>
      </c>
      <c r="J28" s="72">
        <v>42.38</v>
      </c>
      <c r="K28" s="72">
        <v>41.61</v>
      </c>
      <c r="L28" s="72">
        <v>41.18</v>
      </c>
      <c r="M28" s="197">
        <v>41.31</v>
      </c>
      <c r="N28" s="212"/>
    </row>
    <row r="29" spans="1:16" x14ac:dyDescent="0.25">
      <c r="A29" s="1">
        <v>3</v>
      </c>
      <c r="B29" s="71">
        <v>41.25</v>
      </c>
      <c r="C29" s="72">
        <v>41.47</v>
      </c>
      <c r="D29" s="72">
        <v>41.5</v>
      </c>
      <c r="E29" s="72">
        <v>41.07</v>
      </c>
      <c r="F29" s="72">
        <v>41.75</v>
      </c>
      <c r="G29" s="72">
        <v>41.53</v>
      </c>
      <c r="H29" s="72">
        <v>41.19</v>
      </c>
      <c r="I29" s="72">
        <v>40.97</v>
      </c>
      <c r="J29" s="72">
        <v>41.64</v>
      </c>
      <c r="K29" s="72">
        <v>41.92</v>
      </c>
      <c r="L29" s="72">
        <v>41.04</v>
      </c>
      <c r="M29" s="197">
        <v>41.37</v>
      </c>
      <c r="N29" s="212"/>
    </row>
    <row r="30" spans="1:16" x14ac:dyDescent="0.25">
      <c r="A30" s="1">
        <v>4</v>
      </c>
      <c r="B30" s="71">
        <v>41.14</v>
      </c>
      <c r="C30" s="72">
        <v>41.43</v>
      </c>
      <c r="D30" s="72">
        <v>41.39</v>
      </c>
      <c r="E30" s="72">
        <v>41.8</v>
      </c>
      <c r="F30" s="72">
        <v>41.87</v>
      </c>
      <c r="G30" s="72">
        <v>41.25</v>
      </c>
      <c r="H30" s="72">
        <v>40.94</v>
      </c>
      <c r="I30" s="72">
        <v>40.92</v>
      </c>
      <c r="J30" s="72">
        <v>41.72</v>
      </c>
      <c r="K30" s="72">
        <v>41.63</v>
      </c>
      <c r="L30" s="72">
        <v>41.96</v>
      </c>
      <c r="M30" s="197">
        <v>40.94</v>
      </c>
      <c r="N30" s="212"/>
    </row>
    <row r="31" spans="1:16" x14ac:dyDescent="0.25">
      <c r="A31" s="1">
        <v>5</v>
      </c>
      <c r="B31" s="71">
        <v>40.840000000000003</v>
      </c>
      <c r="C31" s="72">
        <v>41.46</v>
      </c>
      <c r="D31" s="72">
        <v>41.26</v>
      </c>
      <c r="E31" s="72">
        <v>40.74</v>
      </c>
      <c r="F31" s="72">
        <v>41.93</v>
      </c>
      <c r="G31" s="72">
        <v>41.54</v>
      </c>
      <c r="H31" s="72">
        <v>41.05</v>
      </c>
      <c r="I31" s="72">
        <v>40.97</v>
      </c>
      <c r="J31" s="72">
        <v>41.4</v>
      </c>
      <c r="K31" s="72">
        <v>41.41</v>
      </c>
      <c r="L31" s="72">
        <v>41.08</v>
      </c>
      <c r="M31" s="198">
        <v>40.9</v>
      </c>
    </row>
    <row r="32" spans="1:16" x14ac:dyDescent="0.25">
      <c r="A32" s="1">
        <v>6</v>
      </c>
      <c r="B32" s="71">
        <v>40.840000000000003</v>
      </c>
      <c r="C32" s="72">
        <v>41.89</v>
      </c>
      <c r="D32" s="72">
        <v>41.54</v>
      </c>
      <c r="E32" s="72">
        <v>40.64</v>
      </c>
      <c r="F32" s="72">
        <v>41.72</v>
      </c>
      <c r="G32" s="72">
        <v>42.33</v>
      </c>
      <c r="H32" s="72">
        <v>40.840000000000003</v>
      </c>
      <c r="I32" s="72">
        <v>40.869999999999997</v>
      </c>
      <c r="J32" s="72">
        <v>41.45</v>
      </c>
      <c r="K32" s="72">
        <v>41.38</v>
      </c>
      <c r="L32" s="72">
        <v>41</v>
      </c>
      <c r="M32" s="198">
        <v>40.85</v>
      </c>
    </row>
    <row r="33" spans="1:13" x14ac:dyDescent="0.25">
      <c r="A33" s="1">
        <v>7</v>
      </c>
      <c r="B33" s="71">
        <v>41.51</v>
      </c>
      <c r="C33" s="72">
        <v>41.25</v>
      </c>
      <c r="D33" s="72">
        <v>41.6</v>
      </c>
      <c r="E33" s="72">
        <v>40.43</v>
      </c>
      <c r="F33" s="72">
        <v>41.86</v>
      </c>
      <c r="G33" s="72">
        <v>41.48</v>
      </c>
      <c r="H33" s="72">
        <v>40.83</v>
      </c>
      <c r="I33" s="72">
        <v>40.799999999999997</v>
      </c>
      <c r="J33" s="72">
        <v>41.3</v>
      </c>
      <c r="K33" s="72">
        <v>41.72</v>
      </c>
      <c r="L33" s="72">
        <v>40.97</v>
      </c>
      <c r="M33" s="198">
        <v>40.869999999999997</v>
      </c>
    </row>
    <row r="34" spans="1:13" x14ac:dyDescent="0.25">
      <c r="A34" s="1">
        <v>8</v>
      </c>
      <c r="B34" s="71">
        <v>41</v>
      </c>
      <c r="C34" s="72">
        <v>41.45</v>
      </c>
      <c r="D34" s="72">
        <v>41.41</v>
      </c>
      <c r="E34" s="72">
        <v>40.64</v>
      </c>
      <c r="F34" s="72">
        <v>41.88</v>
      </c>
      <c r="G34" s="72">
        <v>41.34</v>
      </c>
      <c r="H34" s="72">
        <v>40.79</v>
      </c>
      <c r="I34" s="72">
        <v>40.83</v>
      </c>
      <c r="J34" s="72">
        <v>41.67</v>
      </c>
      <c r="K34" s="72">
        <v>42.23</v>
      </c>
      <c r="L34" s="72">
        <v>41.07</v>
      </c>
      <c r="M34" s="198">
        <v>40.700000000000003</v>
      </c>
    </row>
    <row r="35" spans="1:13" x14ac:dyDescent="0.25">
      <c r="A35" s="1">
        <v>9</v>
      </c>
      <c r="B35" s="94">
        <v>41.63</v>
      </c>
      <c r="C35" s="72">
        <v>41.18</v>
      </c>
      <c r="D35" s="72">
        <v>41.73</v>
      </c>
      <c r="E35" s="72">
        <v>40.51</v>
      </c>
      <c r="F35" s="72">
        <v>41.69</v>
      </c>
      <c r="G35" s="72">
        <v>41.41</v>
      </c>
      <c r="H35" s="72">
        <v>40.58</v>
      </c>
      <c r="I35" s="72">
        <v>40.83</v>
      </c>
      <c r="J35" s="72">
        <v>41.31</v>
      </c>
      <c r="K35" s="72">
        <v>41.46</v>
      </c>
      <c r="L35" s="72">
        <v>41.05</v>
      </c>
      <c r="M35" s="198">
        <v>40.99</v>
      </c>
    </row>
    <row r="36" spans="1:13" x14ac:dyDescent="0.25">
      <c r="A36" s="1">
        <v>10</v>
      </c>
      <c r="B36" s="71">
        <v>40.93</v>
      </c>
      <c r="C36" s="72">
        <v>41.86</v>
      </c>
      <c r="D36" s="72">
        <v>41.3</v>
      </c>
      <c r="E36" s="72">
        <v>40.46</v>
      </c>
      <c r="F36" s="72">
        <v>41.88</v>
      </c>
      <c r="G36" s="72">
        <v>41.44</v>
      </c>
      <c r="H36" s="72">
        <v>41.01</v>
      </c>
      <c r="I36" s="72">
        <v>40.659999999999997</v>
      </c>
      <c r="J36" s="72">
        <v>41.32</v>
      </c>
      <c r="K36" s="72">
        <v>41.3</v>
      </c>
      <c r="L36" s="72">
        <v>41.35</v>
      </c>
      <c r="M36" s="198">
        <v>40.93</v>
      </c>
    </row>
    <row r="37" spans="1:13" x14ac:dyDescent="0.25">
      <c r="A37" s="1">
        <v>11</v>
      </c>
      <c r="B37" s="71">
        <v>40.76</v>
      </c>
      <c r="C37" s="72">
        <v>41.37</v>
      </c>
      <c r="D37" s="72">
        <v>42.03</v>
      </c>
      <c r="E37" s="72">
        <v>40.58</v>
      </c>
      <c r="F37" s="72">
        <v>41.88</v>
      </c>
      <c r="G37" s="72">
        <v>41.17</v>
      </c>
      <c r="H37" s="72">
        <v>40.92</v>
      </c>
      <c r="I37" s="72">
        <v>41.18</v>
      </c>
      <c r="J37" s="72">
        <v>41.41</v>
      </c>
      <c r="K37" s="72">
        <v>41.26</v>
      </c>
      <c r="L37" s="72">
        <v>41.3</v>
      </c>
      <c r="M37" s="198">
        <v>40.85</v>
      </c>
    </row>
    <row r="38" spans="1:13" x14ac:dyDescent="0.25">
      <c r="A38" s="1">
        <v>12</v>
      </c>
      <c r="B38" s="71">
        <v>40.6</v>
      </c>
      <c r="C38" s="72">
        <v>41.42</v>
      </c>
      <c r="D38" s="72">
        <v>41.38</v>
      </c>
      <c r="E38" s="72">
        <v>40.56</v>
      </c>
      <c r="F38" s="72">
        <v>42.4</v>
      </c>
      <c r="G38" s="72">
        <v>41.39</v>
      </c>
      <c r="H38" s="72">
        <v>40.880000000000003</v>
      </c>
      <c r="I38" s="72">
        <v>40.71</v>
      </c>
      <c r="J38" s="72">
        <v>41.56</v>
      </c>
      <c r="K38" s="72">
        <v>42.1</v>
      </c>
      <c r="L38" s="72">
        <v>40.86</v>
      </c>
      <c r="M38" s="198">
        <v>41.07</v>
      </c>
    </row>
    <row r="39" spans="1:13" x14ac:dyDescent="0.25">
      <c r="A39" s="1">
        <v>13</v>
      </c>
      <c r="B39" s="71">
        <v>40.6</v>
      </c>
      <c r="C39" s="72">
        <v>42.03</v>
      </c>
      <c r="D39" s="72">
        <v>41.61</v>
      </c>
      <c r="E39" s="72">
        <v>40.700000000000003</v>
      </c>
      <c r="F39" s="72">
        <v>41.92</v>
      </c>
      <c r="G39" s="72">
        <v>41.44</v>
      </c>
      <c r="H39" s="72">
        <v>40.76</v>
      </c>
      <c r="I39" s="72">
        <v>40.729999999999997</v>
      </c>
      <c r="J39" s="72">
        <v>41.62</v>
      </c>
      <c r="K39" s="72">
        <v>41.68</v>
      </c>
      <c r="L39" s="72">
        <v>40.85</v>
      </c>
      <c r="M39" s="198">
        <v>41.05</v>
      </c>
    </row>
    <row r="40" spans="1:13" x14ac:dyDescent="0.25">
      <c r="A40" s="1">
        <v>14</v>
      </c>
      <c r="B40" s="78">
        <v>40.46</v>
      </c>
      <c r="C40" s="72">
        <v>41.38</v>
      </c>
      <c r="D40" s="72">
        <v>41.46</v>
      </c>
      <c r="E40" s="72">
        <v>40.82</v>
      </c>
      <c r="F40" s="72">
        <v>42.07</v>
      </c>
      <c r="G40" s="72">
        <v>41.34</v>
      </c>
      <c r="H40" s="72">
        <v>40.92</v>
      </c>
      <c r="I40" s="72">
        <v>40.840000000000003</v>
      </c>
      <c r="J40" s="72">
        <v>41.38</v>
      </c>
      <c r="K40" s="72">
        <v>41.62</v>
      </c>
      <c r="L40" s="72">
        <v>40.82</v>
      </c>
      <c r="M40" s="198">
        <v>40.89</v>
      </c>
    </row>
    <row r="41" spans="1:13" x14ac:dyDescent="0.25">
      <c r="A41" s="1">
        <v>15</v>
      </c>
      <c r="B41" s="71">
        <v>40.67</v>
      </c>
      <c r="C41" s="72">
        <v>41.6</v>
      </c>
      <c r="D41" s="72">
        <v>41.38</v>
      </c>
      <c r="E41" s="72">
        <v>41.01</v>
      </c>
      <c r="F41" s="72">
        <v>42</v>
      </c>
      <c r="G41" s="72">
        <v>41.34</v>
      </c>
      <c r="H41" s="72">
        <v>40.6</v>
      </c>
      <c r="I41" s="72">
        <v>40.659999999999997</v>
      </c>
      <c r="J41" s="72">
        <v>41.56</v>
      </c>
      <c r="K41" s="72">
        <v>41.98</v>
      </c>
      <c r="L41" s="72">
        <v>40.729999999999997</v>
      </c>
      <c r="M41" s="198">
        <v>41.31</v>
      </c>
    </row>
    <row r="42" spans="1:13" x14ac:dyDescent="0.25">
      <c r="A42" s="1">
        <v>16</v>
      </c>
      <c r="B42" s="71">
        <v>40.5</v>
      </c>
      <c r="C42" s="72">
        <v>41.46</v>
      </c>
      <c r="D42" s="72">
        <v>41.56</v>
      </c>
      <c r="E42" s="72">
        <v>40.770000000000003</v>
      </c>
      <c r="F42" s="72">
        <v>42.19</v>
      </c>
      <c r="G42" s="72">
        <v>41.53</v>
      </c>
      <c r="H42" s="72">
        <v>40.75</v>
      </c>
      <c r="I42" s="72">
        <v>40.68</v>
      </c>
      <c r="J42" s="72">
        <v>41.17</v>
      </c>
      <c r="K42" s="72">
        <v>41.53</v>
      </c>
      <c r="L42" s="72">
        <v>40.89</v>
      </c>
      <c r="M42" s="198">
        <v>40.799999999999997</v>
      </c>
    </row>
    <row r="43" spans="1:13" x14ac:dyDescent="0.25">
      <c r="A43" s="1">
        <v>17</v>
      </c>
      <c r="B43" s="71">
        <v>40.869999999999997</v>
      </c>
      <c r="C43" s="103">
        <v>41.65</v>
      </c>
      <c r="D43" s="72">
        <v>41.43</v>
      </c>
      <c r="E43" s="72">
        <v>41.56</v>
      </c>
      <c r="F43" s="72">
        <v>41.94</v>
      </c>
      <c r="G43" s="72">
        <v>41.73</v>
      </c>
      <c r="H43" s="72">
        <v>40.659999999999997</v>
      </c>
      <c r="I43" s="72">
        <v>40.729999999999997</v>
      </c>
      <c r="J43" s="72">
        <v>41.3</v>
      </c>
      <c r="K43" s="72">
        <v>41.48</v>
      </c>
      <c r="L43" s="72">
        <v>40.81</v>
      </c>
      <c r="M43" s="198">
        <v>40.92</v>
      </c>
    </row>
    <row r="44" spans="1:13" x14ac:dyDescent="0.25">
      <c r="A44" s="1">
        <v>18</v>
      </c>
      <c r="B44" s="71">
        <v>40.64</v>
      </c>
      <c r="C44" s="72">
        <v>41.82</v>
      </c>
      <c r="D44" s="72">
        <v>41.52</v>
      </c>
      <c r="E44" s="72">
        <v>40.909999999999997</v>
      </c>
      <c r="F44" s="72">
        <v>41.55</v>
      </c>
      <c r="G44" s="72">
        <v>41.53</v>
      </c>
      <c r="H44" s="72">
        <v>40.56</v>
      </c>
      <c r="I44" s="72">
        <v>40.799999999999997</v>
      </c>
      <c r="J44" s="72">
        <v>41.92</v>
      </c>
      <c r="K44" s="72">
        <v>41.31</v>
      </c>
      <c r="L44" s="72">
        <v>40.71</v>
      </c>
      <c r="M44" s="198">
        <v>41.34</v>
      </c>
    </row>
    <row r="45" spans="1:13" x14ac:dyDescent="0.25">
      <c r="A45" s="1">
        <v>19</v>
      </c>
      <c r="B45" s="71">
        <v>40.869999999999997</v>
      </c>
      <c r="C45" s="72">
        <v>43.65</v>
      </c>
      <c r="D45" s="72">
        <v>41.77</v>
      </c>
      <c r="E45" s="72">
        <v>40.65</v>
      </c>
      <c r="F45" s="72">
        <v>41.87</v>
      </c>
      <c r="G45" s="72">
        <v>41.58</v>
      </c>
      <c r="H45" s="72">
        <v>40.68</v>
      </c>
      <c r="I45" s="72">
        <v>41.05</v>
      </c>
      <c r="J45" s="72">
        <v>41.48</v>
      </c>
      <c r="K45" s="72">
        <v>41.31</v>
      </c>
      <c r="L45" s="72">
        <v>41.24</v>
      </c>
      <c r="M45" s="198">
        <v>40.83</v>
      </c>
    </row>
    <row r="46" spans="1:13" x14ac:dyDescent="0.25">
      <c r="A46" s="1">
        <v>20</v>
      </c>
      <c r="B46" s="71">
        <v>40.83</v>
      </c>
      <c r="C46" s="72">
        <v>42.67</v>
      </c>
      <c r="D46" s="72">
        <v>41.59</v>
      </c>
      <c r="E46" s="72">
        <v>40.659999999999997</v>
      </c>
      <c r="F46" s="72">
        <v>42.05</v>
      </c>
      <c r="G46" s="72">
        <v>42.6</v>
      </c>
      <c r="H46" s="72">
        <v>41.42</v>
      </c>
      <c r="I46" s="72">
        <v>40.880000000000003</v>
      </c>
      <c r="J46" s="72"/>
      <c r="K46" s="72">
        <v>41.36</v>
      </c>
      <c r="L46" s="72"/>
      <c r="M46" s="198">
        <v>41.23</v>
      </c>
    </row>
    <row r="47" spans="1:13" x14ac:dyDescent="0.25">
      <c r="A47" s="1">
        <v>21</v>
      </c>
      <c r="B47" s="71">
        <v>40.799999999999997</v>
      </c>
      <c r="C47" s="72">
        <v>41.83</v>
      </c>
      <c r="D47" s="72">
        <v>41.48</v>
      </c>
      <c r="E47" s="72">
        <v>40.700000000000003</v>
      </c>
      <c r="F47" s="72">
        <v>41.73</v>
      </c>
      <c r="G47" s="72">
        <v>41.65</v>
      </c>
      <c r="H47" s="72">
        <v>40.99</v>
      </c>
      <c r="I47" s="72"/>
      <c r="J47" s="72"/>
      <c r="K47" s="72">
        <v>41.54</v>
      </c>
      <c r="L47" s="72"/>
      <c r="M47" s="198">
        <v>40.67</v>
      </c>
    </row>
    <row r="48" spans="1:13" x14ac:dyDescent="0.25">
      <c r="A48" s="1">
        <v>22</v>
      </c>
      <c r="B48" s="71">
        <v>40.74</v>
      </c>
      <c r="C48" s="72">
        <v>41.79</v>
      </c>
      <c r="D48" s="72">
        <v>41.3</v>
      </c>
      <c r="E48" s="72">
        <v>40.450000000000003</v>
      </c>
      <c r="F48" s="72">
        <v>42.06</v>
      </c>
      <c r="G48" s="72">
        <v>41.12</v>
      </c>
      <c r="H48" s="72">
        <v>40.65</v>
      </c>
      <c r="I48" s="72"/>
      <c r="J48" s="72"/>
      <c r="K48" s="72">
        <v>41.69</v>
      </c>
      <c r="L48" s="72"/>
      <c r="M48" s="198">
        <v>41.18</v>
      </c>
    </row>
    <row r="49" spans="1:13" x14ac:dyDescent="0.25">
      <c r="A49" s="1">
        <v>23</v>
      </c>
      <c r="B49" s="71">
        <v>40.74</v>
      </c>
      <c r="C49" s="72"/>
      <c r="D49" s="72">
        <v>42.26</v>
      </c>
      <c r="E49" s="72">
        <v>40.69</v>
      </c>
      <c r="F49" s="72">
        <v>41.62</v>
      </c>
      <c r="G49" s="72">
        <v>41.29</v>
      </c>
      <c r="H49" s="72">
        <v>40.86</v>
      </c>
      <c r="I49" s="72"/>
      <c r="J49" s="72"/>
      <c r="K49" s="72">
        <v>42.13</v>
      </c>
      <c r="L49" s="72"/>
      <c r="M49" s="198">
        <v>41.7</v>
      </c>
    </row>
    <row r="50" spans="1:13" x14ac:dyDescent="0.25">
      <c r="A50" s="1">
        <v>24</v>
      </c>
      <c r="B50" s="71">
        <v>40.82</v>
      </c>
      <c r="C50" s="72"/>
      <c r="D50" s="72">
        <v>41.83</v>
      </c>
      <c r="E50" s="72">
        <v>40.799999999999997</v>
      </c>
      <c r="F50" s="72">
        <v>41.8</v>
      </c>
      <c r="G50" s="72">
        <v>41.56</v>
      </c>
      <c r="H50" s="72">
        <v>40.81</v>
      </c>
      <c r="I50" s="72"/>
      <c r="J50" s="72"/>
      <c r="K50" s="72">
        <v>41.42</v>
      </c>
      <c r="L50" s="72"/>
      <c r="M50" s="198">
        <v>41.34</v>
      </c>
    </row>
    <row r="51" spans="1:13" x14ac:dyDescent="0.25">
      <c r="A51" s="1">
        <v>25</v>
      </c>
      <c r="B51" s="71">
        <v>40.619999999999997</v>
      </c>
      <c r="C51" s="72"/>
      <c r="D51" s="72">
        <v>41.46</v>
      </c>
      <c r="E51" s="72">
        <v>40.56</v>
      </c>
      <c r="F51" s="72">
        <v>41.79</v>
      </c>
      <c r="G51" s="72">
        <v>41.21</v>
      </c>
      <c r="H51" s="72">
        <v>40.65</v>
      </c>
      <c r="I51" s="72"/>
      <c r="J51" s="72"/>
      <c r="K51" s="72">
        <v>41.44</v>
      </c>
      <c r="L51" s="72"/>
      <c r="M51" s="198">
        <v>41.16</v>
      </c>
    </row>
    <row r="52" spans="1:13" x14ac:dyDescent="0.25">
      <c r="A52" s="1">
        <v>26</v>
      </c>
      <c r="B52" s="71">
        <v>41.04</v>
      </c>
      <c r="C52" s="72"/>
      <c r="D52" s="72">
        <v>41.27</v>
      </c>
      <c r="E52" s="72">
        <v>40.840000000000003</v>
      </c>
      <c r="F52" s="72">
        <v>42.35</v>
      </c>
      <c r="G52" s="72">
        <v>41.35</v>
      </c>
      <c r="H52" s="72">
        <v>40.67</v>
      </c>
      <c r="I52" s="72"/>
      <c r="J52" s="72"/>
      <c r="K52" s="72">
        <v>42.25</v>
      </c>
      <c r="L52" s="72"/>
      <c r="M52" s="198">
        <v>40.869999999999997</v>
      </c>
    </row>
    <row r="53" spans="1:13" x14ac:dyDescent="0.25">
      <c r="A53" s="1">
        <v>27</v>
      </c>
      <c r="B53" s="71">
        <v>40.65</v>
      </c>
      <c r="C53" s="72"/>
      <c r="D53" s="72">
        <v>42.28</v>
      </c>
      <c r="E53" s="72">
        <v>40.58</v>
      </c>
      <c r="F53" s="72">
        <v>42.68</v>
      </c>
      <c r="G53" s="72">
        <v>41.7</v>
      </c>
      <c r="H53" s="72">
        <v>40.89</v>
      </c>
      <c r="I53" s="72"/>
      <c r="J53" s="72"/>
      <c r="K53" s="72">
        <v>41.28</v>
      </c>
      <c r="L53" s="72"/>
      <c r="M53" s="198">
        <v>41.07</v>
      </c>
    </row>
    <row r="54" spans="1:13" x14ac:dyDescent="0.25">
      <c r="A54" s="1">
        <v>28</v>
      </c>
      <c r="B54" s="71">
        <v>40.909999999999997</v>
      </c>
      <c r="C54" s="72"/>
      <c r="D54" s="72">
        <v>41.45</v>
      </c>
      <c r="E54" s="72">
        <v>40.57</v>
      </c>
      <c r="F54" s="72">
        <v>41.71</v>
      </c>
      <c r="G54" s="72">
        <v>41.26</v>
      </c>
      <c r="H54" s="72">
        <v>40.659999999999997</v>
      </c>
      <c r="I54" s="72"/>
      <c r="J54" s="72"/>
      <c r="K54" s="72">
        <v>41.34</v>
      </c>
      <c r="L54" s="72"/>
      <c r="M54" s="198">
        <v>41.13</v>
      </c>
    </row>
    <row r="55" spans="1:13" x14ac:dyDescent="0.25">
      <c r="A55" s="1">
        <v>29</v>
      </c>
      <c r="B55" s="71">
        <v>40.76</v>
      </c>
      <c r="C55" s="72"/>
      <c r="D55" s="72">
        <v>41.4</v>
      </c>
      <c r="E55" s="72">
        <v>40.9</v>
      </c>
      <c r="F55" s="72">
        <v>41.6</v>
      </c>
      <c r="G55" s="72">
        <v>42.27</v>
      </c>
      <c r="H55" s="72">
        <v>40.56</v>
      </c>
      <c r="I55" s="72"/>
      <c r="J55" s="72"/>
      <c r="K55" s="72">
        <v>41.5</v>
      </c>
      <c r="L55" s="72"/>
      <c r="M55" s="198">
        <v>40.86</v>
      </c>
    </row>
    <row r="56" spans="1:13" x14ac:dyDescent="0.25">
      <c r="A56" s="1">
        <v>30</v>
      </c>
      <c r="B56" s="71">
        <v>40.61</v>
      </c>
      <c r="C56" s="72"/>
      <c r="D56" s="72">
        <v>41.53</v>
      </c>
      <c r="E56" s="72">
        <v>40.549999999999997</v>
      </c>
      <c r="F56" s="72">
        <v>43.14</v>
      </c>
      <c r="G56" s="72">
        <v>41.36</v>
      </c>
      <c r="H56" s="72">
        <v>40.58</v>
      </c>
      <c r="I56" s="72"/>
      <c r="J56" s="72"/>
      <c r="K56" s="72">
        <v>41.28</v>
      </c>
      <c r="L56" s="72"/>
      <c r="M56" s="198">
        <v>41.1</v>
      </c>
    </row>
    <row r="57" spans="1:13" x14ac:dyDescent="0.25">
      <c r="A57" s="1">
        <v>31</v>
      </c>
      <c r="B57" s="71">
        <v>40.71</v>
      </c>
      <c r="C57" s="72"/>
      <c r="D57" s="72">
        <v>41.37</v>
      </c>
      <c r="E57" s="72">
        <v>42.05</v>
      </c>
      <c r="F57" s="72">
        <v>41.77</v>
      </c>
      <c r="G57" s="72">
        <v>41.21</v>
      </c>
      <c r="H57" s="72">
        <v>40.65</v>
      </c>
      <c r="I57" s="72"/>
      <c r="J57" s="72"/>
      <c r="K57" s="72">
        <v>41.65</v>
      </c>
      <c r="L57" s="72"/>
      <c r="M57" s="198">
        <v>40.700000000000003</v>
      </c>
    </row>
    <row r="58" spans="1:13" x14ac:dyDescent="0.25">
      <c r="A58" s="1">
        <v>32</v>
      </c>
      <c r="B58" s="71">
        <v>40.58</v>
      </c>
      <c r="C58" s="72"/>
      <c r="D58" s="72">
        <v>41.88</v>
      </c>
      <c r="E58" s="72">
        <v>40.94</v>
      </c>
      <c r="F58" s="72">
        <v>41.79</v>
      </c>
      <c r="G58" s="72">
        <v>41.33</v>
      </c>
      <c r="H58" s="72">
        <v>40.78</v>
      </c>
      <c r="I58" s="72"/>
      <c r="J58" s="72"/>
      <c r="K58" s="72">
        <v>41.4</v>
      </c>
      <c r="L58" s="72"/>
      <c r="M58" s="198">
        <v>40.99</v>
      </c>
    </row>
    <row r="59" spans="1:13" x14ac:dyDescent="0.25">
      <c r="A59" s="1">
        <v>33</v>
      </c>
      <c r="B59" s="71">
        <v>40.99</v>
      </c>
      <c r="C59" s="72"/>
      <c r="D59" s="72">
        <v>41.71</v>
      </c>
      <c r="E59" s="72">
        <v>41.37</v>
      </c>
      <c r="F59" s="72">
        <v>41.67</v>
      </c>
      <c r="G59" s="72">
        <v>41.46</v>
      </c>
      <c r="H59" s="72">
        <v>40.57</v>
      </c>
      <c r="I59" s="72"/>
      <c r="J59" s="72"/>
      <c r="K59" s="72">
        <v>41.82</v>
      </c>
      <c r="L59" s="72"/>
      <c r="M59" s="198">
        <v>40.81</v>
      </c>
    </row>
    <row r="60" spans="1:13" x14ac:dyDescent="0.25">
      <c r="A60" s="1">
        <v>34</v>
      </c>
      <c r="B60" s="71">
        <v>40.630000000000003</v>
      </c>
      <c r="C60" s="72"/>
      <c r="D60" s="72">
        <v>41.27</v>
      </c>
      <c r="E60" s="72">
        <v>40.43</v>
      </c>
      <c r="F60" s="72">
        <v>41.98</v>
      </c>
      <c r="G60" s="72">
        <v>41.31</v>
      </c>
      <c r="H60" s="72">
        <v>40.49</v>
      </c>
      <c r="I60" s="72"/>
      <c r="J60" s="72"/>
      <c r="K60" s="72">
        <v>41.59</v>
      </c>
      <c r="L60" s="72"/>
      <c r="M60" s="198">
        <v>40.619999999999997</v>
      </c>
    </row>
    <row r="61" spans="1:13" x14ac:dyDescent="0.25">
      <c r="A61" s="1">
        <v>35</v>
      </c>
      <c r="B61" s="71">
        <v>40.729999999999997</v>
      </c>
      <c r="C61" s="72"/>
      <c r="D61" s="72">
        <v>41.44</v>
      </c>
      <c r="E61" s="72">
        <v>40.69</v>
      </c>
      <c r="F61" s="72"/>
      <c r="G61" s="72">
        <v>41.16</v>
      </c>
      <c r="H61" s="72">
        <v>40.6</v>
      </c>
      <c r="I61" s="72"/>
      <c r="J61" s="72"/>
      <c r="K61" s="72">
        <v>41.44</v>
      </c>
      <c r="L61" s="72"/>
      <c r="M61" s="198">
        <v>40.869999999999997</v>
      </c>
    </row>
    <row r="62" spans="1:13" x14ac:dyDescent="0.25">
      <c r="A62" s="1">
        <v>36</v>
      </c>
      <c r="B62" s="71">
        <v>40.81</v>
      </c>
      <c r="C62" s="72"/>
      <c r="D62" s="72">
        <v>41.61</v>
      </c>
      <c r="E62" s="72">
        <v>40.520000000000003</v>
      </c>
      <c r="F62" s="72"/>
      <c r="G62" s="72">
        <v>41.33</v>
      </c>
      <c r="H62" s="72">
        <v>40.57</v>
      </c>
      <c r="I62" s="72"/>
      <c r="J62" s="72"/>
      <c r="K62" s="72">
        <v>43.72</v>
      </c>
      <c r="L62" s="72"/>
      <c r="M62" s="198">
        <v>40.869999999999997</v>
      </c>
    </row>
    <row r="63" spans="1:13" x14ac:dyDescent="0.25">
      <c r="A63" s="1">
        <v>37</v>
      </c>
      <c r="B63" s="71">
        <v>40.57</v>
      </c>
      <c r="C63" s="72"/>
      <c r="D63" s="72">
        <v>41.39</v>
      </c>
      <c r="E63" s="72">
        <v>40.630000000000003</v>
      </c>
      <c r="F63" s="72"/>
      <c r="G63" s="72">
        <v>42.04</v>
      </c>
      <c r="H63" s="72">
        <v>40.590000000000003</v>
      </c>
      <c r="I63" s="72"/>
      <c r="J63" s="72"/>
      <c r="K63" s="72">
        <v>41.48</v>
      </c>
      <c r="L63" s="72"/>
      <c r="M63" s="198">
        <v>40.950000000000003</v>
      </c>
    </row>
    <row r="64" spans="1:13" x14ac:dyDescent="0.25">
      <c r="A64" s="1">
        <v>38</v>
      </c>
      <c r="B64" s="71">
        <v>40.75</v>
      </c>
      <c r="C64" s="72"/>
      <c r="D64" s="72">
        <v>41.48</v>
      </c>
      <c r="E64" s="72">
        <v>40.700000000000003</v>
      </c>
      <c r="F64" s="72"/>
      <c r="G64" s="72">
        <v>41.55</v>
      </c>
      <c r="H64" s="72">
        <v>40.54</v>
      </c>
      <c r="I64" s="72"/>
      <c r="J64" s="72"/>
      <c r="K64" s="72">
        <v>41.47</v>
      </c>
      <c r="L64" s="72"/>
      <c r="M64" s="198">
        <v>40.69</v>
      </c>
    </row>
    <row r="65" spans="1:13" x14ac:dyDescent="0.25">
      <c r="A65" s="1">
        <v>39</v>
      </c>
      <c r="B65" s="71">
        <v>41.11</v>
      </c>
      <c r="C65" s="72"/>
      <c r="D65" s="72">
        <v>41.49</v>
      </c>
      <c r="E65" s="72">
        <v>40.71</v>
      </c>
      <c r="F65" s="72"/>
      <c r="G65" s="72">
        <v>41.23</v>
      </c>
      <c r="H65" s="72">
        <v>40.5</v>
      </c>
      <c r="I65" s="72"/>
      <c r="J65" s="72"/>
      <c r="K65" s="72">
        <v>41.54</v>
      </c>
      <c r="L65" s="72"/>
      <c r="M65" s="198">
        <v>40.880000000000003</v>
      </c>
    </row>
    <row r="66" spans="1:13" x14ac:dyDescent="0.25">
      <c r="A66" s="1">
        <v>40</v>
      </c>
      <c r="B66" s="71">
        <v>40.770000000000003</v>
      </c>
      <c r="C66" s="72"/>
      <c r="D66" s="72">
        <v>41.44</v>
      </c>
      <c r="E66" s="72">
        <v>40.44</v>
      </c>
      <c r="F66" s="72"/>
      <c r="G66" s="72">
        <v>41.27</v>
      </c>
      <c r="H66" s="72">
        <v>40.53</v>
      </c>
      <c r="I66" s="72"/>
      <c r="J66" s="72"/>
      <c r="K66" s="72">
        <v>41.69</v>
      </c>
      <c r="L66" s="72"/>
      <c r="M66" s="198">
        <v>40.68</v>
      </c>
    </row>
    <row r="67" spans="1:13" x14ac:dyDescent="0.25">
      <c r="A67" s="1">
        <v>41</v>
      </c>
      <c r="B67" s="71">
        <v>40.93</v>
      </c>
      <c r="C67" s="72"/>
      <c r="D67" s="72">
        <v>41.76</v>
      </c>
      <c r="E67" s="72">
        <v>40.49</v>
      </c>
      <c r="F67" s="72"/>
      <c r="G67" s="72">
        <v>41.32</v>
      </c>
      <c r="H67" s="72">
        <v>40.58</v>
      </c>
      <c r="I67" s="72"/>
      <c r="J67" s="72"/>
      <c r="K67" s="72"/>
      <c r="L67" s="72"/>
      <c r="M67" s="198">
        <v>40.659999999999997</v>
      </c>
    </row>
    <row r="68" spans="1:13" x14ac:dyDescent="0.25">
      <c r="A68" s="1">
        <v>42</v>
      </c>
      <c r="B68" s="71">
        <v>40.82</v>
      </c>
      <c r="C68" s="72"/>
      <c r="D68" s="72">
        <v>41.67</v>
      </c>
      <c r="E68" s="72">
        <v>40.770000000000003</v>
      </c>
      <c r="F68" s="72"/>
      <c r="G68" s="72">
        <v>41.66</v>
      </c>
      <c r="H68" s="72">
        <v>40.69</v>
      </c>
      <c r="I68" s="72"/>
      <c r="J68" s="72"/>
      <c r="K68" s="72"/>
      <c r="L68" s="72"/>
      <c r="M68" s="198">
        <v>41.31</v>
      </c>
    </row>
    <row r="69" spans="1:13" x14ac:dyDescent="0.25">
      <c r="A69" s="1">
        <v>43</v>
      </c>
      <c r="B69" s="71">
        <v>40.909999999999997</v>
      </c>
      <c r="C69" s="72"/>
      <c r="D69" s="72">
        <v>41.81</v>
      </c>
      <c r="E69" s="72">
        <v>40.700000000000003</v>
      </c>
      <c r="F69" s="72"/>
      <c r="G69" s="72">
        <v>41.21</v>
      </c>
      <c r="H69" s="72">
        <v>40.85</v>
      </c>
      <c r="I69" s="72"/>
      <c r="J69" s="72"/>
      <c r="K69" s="72"/>
      <c r="L69" s="72"/>
      <c r="M69" s="198">
        <v>41.12</v>
      </c>
    </row>
    <row r="70" spans="1:13" x14ac:dyDescent="0.25">
      <c r="A70" s="1">
        <v>44</v>
      </c>
      <c r="B70" s="71">
        <v>41.03</v>
      </c>
      <c r="C70" s="72"/>
      <c r="D70" s="72">
        <v>41.58</v>
      </c>
      <c r="E70" s="72">
        <v>40.5</v>
      </c>
      <c r="F70" s="72"/>
      <c r="G70" s="72">
        <v>42.28</v>
      </c>
      <c r="H70" s="72">
        <v>40.71</v>
      </c>
      <c r="I70" s="72"/>
      <c r="J70" s="72"/>
      <c r="K70" s="72"/>
      <c r="L70" s="72"/>
      <c r="M70" s="198">
        <v>40.94</v>
      </c>
    </row>
    <row r="71" spans="1:13" x14ac:dyDescent="0.25">
      <c r="A71" s="1">
        <v>45</v>
      </c>
      <c r="B71" s="71"/>
      <c r="C71" s="72"/>
      <c r="D71" s="72">
        <v>41.39</v>
      </c>
      <c r="E71" s="72">
        <v>40.79</v>
      </c>
      <c r="F71" s="72"/>
      <c r="G71" s="72">
        <v>41.37</v>
      </c>
      <c r="H71" s="72">
        <v>40.67</v>
      </c>
      <c r="I71" s="72"/>
      <c r="J71" s="72"/>
      <c r="K71" s="72"/>
      <c r="L71" s="72"/>
      <c r="M71" s="198">
        <v>40.97</v>
      </c>
    </row>
    <row r="72" spans="1:13" x14ac:dyDescent="0.25">
      <c r="A72" s="1">
        <v>46</v>
      </c>
      <c r="B72" s="71"/>
      <c r="C72" s="72"/>
      <c r="D72" s="72">
        <v>41.45</v>
      </c>
      <c r="E72" s="72">
        <v>40.590000000000003</v>
      </c>
      <c r="F72" s="72"/>
      <c r="G72" s="72">
        <v>41.36</v>
      </c>
      <c r="H72" s="72">
        <v>40.6</v>
      </c>
      <c r="I72" s="72"/>
      <c r="J72" s="72"/>
      <c r="K72" s="72"/>
      <c r="L72" s="72"/>
      <c r="M72" s="198">
        <v>41.04</v>
      </c>
    </row>
    <row r="73" spans="1:13" x14ac:dyDescent="0.25">
      <c r="A73" s="1">
        <v>47</v>
      </c>
      <c r="B73" s="71"/>
      <c r="C73" s="72"/>
      <c r="D73" s="72">
        <v>41.81</v>
      </c>
      <c r="E73" s="72">
        <v>40.380000000000003</v>
      </c>
      <c r="F73" s="72"/>
      <c r="G73" s="72">
        <v>41.42</v>
      </c>
      <c r="H73" s="72">
        <v>40.840000000000003</v>
      </c>
      <c r="I73" s="72"/>
      <c r="J73" s="72"/>
      <c r="K73" s="72"/>
      <c r="L73" s="72"/>
      <c r="M73" s="198">
        <v>41</v>
      </c>
    </row>
    <row r="74" spans="1:13" x14ac:dyDescent="0.25">
      <c r="A74" s="1">
        <v>48</v>
      </c>
      <c r="B74" s="71"/>
      <c r="C74" s="72"/>
      <c r="D74" s="72">
        <v>41.48</v>
      </c>
      <c r="E74" s="72">
        <v>40.42</v>
      </c>
      <c r="F74" s="72"/>
      <c r="G74" s="72">
        <v>41.3</v>
      </c>
      <c r="H74" s="72">
        <v>40.72</v>
      </c>
      <c r="I74" s="72"/>
      <c r="J74" s="72"/>
      <c r="K74" s="72"/>
      <c r="L74" s="72"/>
      <c r="M74" s="198">
        <v>41.07</v>
      </c>
    </row>
    <row r="75" spans="1:13" x14ac:dyDescent="0.25">
      <c r="A75" s="1">
        <v>49</v>
      </c>
      <c r="B75" s="71"/>
      <c r="C75" s="72"/>
      <c r="D75" s="72"/>
      <c r="E75" s="72">
        <v>40.619999999999997</v>
      </c>
      <c r="F75" s="72"/>
      <c r="G75" s="72">
        <v>41.47</v>
      </c>
      <c r="H75" s="72">
        <v>40.57</v>
      </c>
      <c r="I75" s="72"/>
      <c r="J75" s="72"/>
      <c r="K75" s="72"/>
      <c r="L75" s="72"/>
      <c r="M75" s="198">
        <v>41.27</v>
      </c>
    </row>
    <row r="76" spans="1:13" x14ac:dyDescent="0.25">
      <c r="A76" s="1">
        <v>50</v>
      </c>
      <c r="B76" s="71"/>
      <c r="C76" s="72"/>
      <c r="D76" s="72"/>
      <c r="E76" s="72">
        <v>40.43</v>
      </c>
      <c r="F76" s="72"/>
      <c r="G76" s="72">
        <v>41.37</v>
      </c>
      <c r="H76" s="72">
        <v>40.76</v>
      </c>
      <c r="I76" s="72"/>
      <c r="J76" s="72"/>
      <c r="K76" s="72"/>
      <c r="L76" s="72"/>
      <c r="M76" s="198">
        <v>40.98</v>
      </c>
    </row>
    <row r="77" spans="1:13" x14ac:dyDescent="0.25">
      <c r="A77" s="1">
        <v>51</v>
      </c>
      <c r="B77" s="71"/>
      <c r="C77" s="72"/>
      <c r="D77" s="72"/>
      <c r="E77" s="72">
        <v>40.33</v>
      </c>
      <c r="F77" s="72"/>
      <c r="G77" s="72">
        <v>41.42</v>
      </c>
      <c r="H77" s="72">
        <v>40.44</v>
      </c>
      <c r="I77" s="72"/>
      <c r="J77" s="72"/>
      <c r="K77" s="72"/>
      <c r="L77" s="72"/>
      <c r="M77" s="198">
        <v>40.98</v>
      </c>
    </row>
    <row r="78" spans="1:13" x14ac:dyDescent="0.25">
      <c r="A78" s="1">
        <v>52</v>
      </c>
      <c r="B78" s="71"/>
      <c r="C78" s="72"/>
      <c r="D78" s="72"/>
      <c r="E78" s="72">
        <v>40.58</v>
      </c>
      <c r="F78" s="72"/>
      <c r="G78" s="72">
        <v>41.52</v>
      </c>
      <c r="H78" s="72">
        <v>40.96</v>
      </c>
      <c r="I78" s="72"/>
      <c r="J78" s="72"/>
      <c r="K78" s="72"/>
      <c r="L78" s="72"/>
      <c r="M78" s="198">
        <v>40.950000000000003</v>
      </c>
    </row>
    <row r="79" spans="1:13" x14ac:dyDescent="0.25">
      <c r="A79" s="1">
        <v>53</v>
      </c>
      <c r="B79" s="71"/>
      <c r="C79" s="72"/>
      <c r="D79" s="72"/>
      <c r="E79" s="72">
        <v>40.5</v>
      </c>
      <c r="F79" s="72"/>
      <c r="G79" s="72">
        <v>41.34</v>
      </c>
      <c r="H79" s="72">
        <v>40.590000000000003</v>
      </c>
      <c r="I79" s="72"/>
      <c r="J79" s="72"/>
      <c r="K79" s="72"/>
      <c r="L79" s="72"/>
      <c r="M79" s="198">
        <v>40.9</v>
      </c>
    </row>
    <row r="80" spans="1:13" x14ac:dyDescent="0.25">
      <c r="A80" s="1">
        <v>54</v>
      </c>
      <c r="B80" s="71"/>
      <c r="C80" s="72"/>
      <c r="D80" s="72"/>
      <c r="E80" s="72">
        <v>40.520000000000003</v>
      </c>
      <c r="F80" s="72"/>
      <c r="G80" s="72">
        <v>41.33</v>
      </c>
      <c r="H80" s="72">
        <v>40.67</v>
      </c>
      <c r="I80" s="72"/>
      <c r="J80" s="72"/>
      <c r="K80" s="72"/>
      <c r="L80" s="72"/>
      <c r="M80" s="198">
        <v>40.97</v>
      </c>
    </row>
    <row r="81" spans="1:13" x14ac:dyDescent="0.25">
      <c r="A81" s="1">
        <v>55</v>
      </c>
      <c r="B81" s="71"/>
      <c r="C81" s="72"/>
      <c r="D81" s="72"/>
      <c r="E81" s="72">
        <v>40.61</v>
      </c>
      <c r="F81" s="72"/>
      <c r="G81" s="72">
        <v>41.2</v>
      </c>
      <c r="H81" s="72">
        <v>40.68</v>
      </c>
      <c r="I81" s="72"/>
      <c r="J81" s="72"/>
      <c r="K81" s="72"/>
      <c r="L81" s="72"/>
      <c r="M81" s="198">
        <v>41.09</v>
      </c>
    </row>
    <row r="82" spans="1:13" x14ac:dyDescent="0.25">
      <c r="A82" s="1">
        <v>56</v>
      </c>
      <c r="B82" s="71"/>
      <c r="C82" s="72"/>
      <c r="D82" s="72"/>
      <c r="E82" s="72">
        <v>40.99</v>
      </c>
      <c r="F82" s="72"/>
      <c r="G82" s="72">
        <v>41.31</v>
      </c>
      <c r="H82" s="72">
        <v>40.54</v>
      </c>
      <c r="I82" s="72"/>
      <c r="J82" s="72"/>
      <c r="K82" s="72"/>
      <c r="L82" s="72"/>
      <c r="M82" s="198">
        <v>41.07</v>
      </c>
    </row>
    <row r="83" spans="1:13" x14ac:dyDescent="0.25">
      <c r="A83" s="1">
        <v>57</v>
      </c>
      <c r="B83" s="71"/>
      <c r="C83" s="72"/>
      <c r="D83" s="72"/>
      <c r="E83" s="72"/>
      <c r="F83" s="72"/>
      <c r="G83" s="72"/>
      <c r="H83" s="72">
        <v>40.71</v>
      </c>
      <c r="I83" s="72"/>
      <c r="J83" s="72"/>
      <c r="K83" s="72"/>
      <c r="L83" s="72"/>
      <c r="M83" s="198">
        <v>41.08</v>
      </c>
    </row>
    <row r="84" spans="1:13" x14ac:dyDescent="0.25">
      <c r="A84" s="1">
        <v>58</v>
      </c>
      <c r="B84" s="71"/>
      <c r="C84" s="72"/>
      <c r="D84" s="72"/>
      <c r="E84" s="72"/>
      <c r="F84" s="72"/>
      <c r="G84" s="72"/>
      <c r="H84" s="72">
        <v>40.71</v>
      </c>
      <c r="I84" s="72"/>
      <c r="J84" s="72"/>
      <c r="K84" s="72"/>
      <c r="L84" s="72"/>
      <c r="M84" s="198">
        <v>41.36</v>
      </c>
    </row>
    <row r="85" spans="1:13" x14ac:dyDescent="0.25">
      <c r="A85" s="1">
        <v>59</v>
      </c>
      <c r="B85" s="71"/>
      <c r="C85" s="72"/>
      <c r="D85" s="72"/>
      <c r="E85" s="72"/>
      <c r="F85" s="72"/>
      <c r="G85" s="72"/>
      <c r="H85" s="72">
        <v>40.6</v>
      </c>
      <c r="I85" s="72"/>
      <c r="J85" s="72"/>
      <c r="K85" s="72"/>
      <c r="L85" s="72"/>
      <c r="M85" s="198">
        <v>41.24</v>
      </c>
    </row>
    <row r="86" spans="1:13" x14ac:dyDescent="0.25">
      <c r="A86" s="1">
        <v>60</v>
      </c>
      <c r="B86" s="71"/>
      <c r="C86" s="72"/>
      <c r="D86" s="72"/>
      <c r="E86" s="72"/>
      <c r="F86" s="72"/>
      <c r="G86" s="72"/>
      <c r="H86" s="72">
        <v>40.78</v>
      </c>
      <c r="I86" s="72"/>
      <c r="J86" s="72"/>
      <c r="K86" s="72"/>
      <c r="L86" s="72"/>
      <c r="M86" s="198">
        <v>41.1</v>
      </c>
    </row>
    <row r="87" spans="1:13" ht="15.75" thickBot="1" x14ac:dyDescent="0.3">
      <c r="A87" s="1">
        <v>61</v>
      </c>
      <c r="B87" s="150"/>
      <c r="C87" s="151"/>
      <c r="D87" s="151"/>
      <c r="E87" s="151"/>
      <c r="F87" s="151"/>
      <c r="G87" s="151"/>
      <c r="H87" s="151">
        <v>40.659999999999997</v>
      </c>
      <c r="I87" s="151"/>
      <c r="J87" s="151"/>
      <c r="K87" s="151"/>
      <c r="L87" s="151"/>
      <c r="M87" s="199">
        <v>41.33</v>
      </c>
    </row>
    <row r="88" spans="1:13" x14ac:dyDescent="0.25">
      <c r="A88" s="1">
        <v>62</v>
      </c>
      <c r="E88" s="175"/>
      <c r="H88" s="2">
        <v>40.94</v>
      </c>
      <c r="M88" s="2">
        <v>41.24</v>
      </c>
    </row>
    <row r="89" spans="1:13" x14ac:dyDescent="0.25">
      <c r="A89" s="1">
        <v>63</v>
      </c>
      <c r="M89" s="2">
        <v>41.68</v>
      </c>
    </row>
    <row r="90" spans="1:13" x14ac:dyDescent="0.25">
      <c r="A90" s="1">
        <v>64</v>
      </c>
      <c r="M90" s="2">
        <v>41.35</v>
      </c>
    </row>
    <row r="91" spans="1:13" x14ac:dyDescent="0.25">
      <c r="A91" s="1">
        <v>65</v>
      </c>
      <c r="E91" s="175"/>
      <c r="M91" s="2">
        <v>41.58</v>
      </c>
    </row>
    <row r="92" spans="1:13" x14ac:dyDescent="0.25">
      <c r="A92" s="1">
        <v>66</v>
      </c>
      <c r="M92" s="2">
        <v>41.49</v>
      </c>
    </row>
    <row r="93" spans="1:13" x14ac:dyDescent="0.25">
      <c r="A93" s="1">
        <v>67</v>
      </c>
      <c r="M93" s="2">
        <v>41.32</v>
      </c>
    </row>
    <row r="94" spans="1:13" x14ac:dyDescent="0.25">
      <c r="A94" s="1">
        <v>68</v>
      </c>
      <c r="M94" s="2">
        <v>41.36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Общие результаты</vt:lpstr>
      <vt:lpstr>Регистрация</vt:lpstr>
      <vt:lpstr>X Racing Team</vt:lpstr>
      <vt:lpstr>Mesnyki</vt:lpstr>
      <vt:lpstr>MST</vt:lpstr>
      <vt:lpstr>Fortuna Racing</vt:lpstr>
      <vt:lpstr>Kart Freedom</vt:lpstr>
      <vt:lpstr>NSJ</vt:lpstr>
      <vt:lpstr>Kozak I razboiniki</vt:lpstr>
      <vt:lpstr>Fossa</vt:lpstr>
      <vt:lpstr>Simon F1up</vt:lpstr>
      <vt:lpstr>Flash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2018-11-07T10:19:19Z</cp:lastPrinted>
  <dcterms:created xsi:type="dcterms:W3CDTF">2006-09-16T00:00:00Z</dcterms:created>
  <dcterms:modified xsi:type="dcterms:W3CDTF">2018-11-08T12:27:36Z</dcterms:modified>
</cp:coreProperties>
</file>