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filterPrivacy="1" autoCompressPictures="0"/>
  <bookViews>
    <workbookView xWindow="14780" yWindow="0" windowWidth="12120" windowHeight="15540" tabRatio="918"/>
  </bookViews>
  <sheets>
    <sheet name="Общие результаты" sheetId="4" r:id="rId1"/>
    <sheet name="Регистрация" sheetId="5" r:id="rId2"/>
    <sheet name="MST" sheetId="63" r:id="rId3"/>
    <sheet name="Mesnyki" sheetId="66" r:id="rId4"/>
    <sheet name="X Racing Team" sheetId="58" r:id="rId5"/>
    <sheet name="Fortuna Racing" sheetId="59" r:id="rId6"/>
    <sheet name="NSJ" sheetId="64" r:id="rId7"/>
    <sheet name="15а18" sheetId="61" r:id="rId8"/>
    <sheet name="Flash" sheetId="62" r:id="rId9"/>
    <sheet name="Kozak I razboiniki" sheetId="60" r:id="rId10"/>
    <sheet name="FNT" sheetId="51" r:id="rId11"/>
    <sheet name="Fossa" sheetId="56" r:id="rId12"/>
    <sheet name="KartFreedom" sheetId="65" r:id="rId1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65" l="1"/>
  <c r="K14" i="65"/>
  <c r="K11" i="65"/>
  <c r="K10" i="65"/>
  <c r="L10" i="65"/>
  <c r="L11" i="65"/>
  <c r="L14" i="65"/>
  <c r="K13" i="65"/>
  <c r="K12" i="65"/>
  <c r="L12" i="65"/>
  <c r="L13" i="65"/>
  <c r="G12" i="65"/>
  <c r="E20" i="65"/>
  <c r="F12" i="65"/>
  <c r="I12" i="65"/>
  <c r="G13" i="65"/>
  <c r="F20" i="65"/>
  <c r="F13" i="65"/>
  <c r="I13" i="65"/>
  <c r="G15" i="65"/>
  <c r="F15" i="65"/>
  <c r="I15" i="65"/>
  <c r="I17" i="65"/>
  <c r="G10" i="65"/>
  <c r="F10" i="65"/>
  <c r="I10" i="65"/>
  <c r="G11" i="65"/>
  <c r="F11" i="65"/>
  <c r="I11" i="65"/>
  <c r="G14" i="65"/>
  <c r="F14" i="65"/>
  <c r="I14" i="65"/>
  <c r="I16" i="65"/>
  <c r="G17" i="65"/>
  <c r="G16" i="65"/>
  <c r="F17" i="65"/>
  <c r="F16" i="65"/>
  <c r="G19" i="56"/>
  <c r="L16" i="56"/>
  <c r="L15" i="56"/>
  <c r="L11" i="56"/>
  <c r="L10" i="56"/>
  <c r="I14" i="56"/>
  <c r="K15" i="56"/>
  <c r="G16" i="56"/>
  <c r="G15" i="56"/>
  <c r="G14" i="56"/>
  <c r="F10" i="56"/>
  <c r="F11" i="56"/>
  <c r="F15" i="56"/>
  <c r="F16" i="56"/>
  <c r="F17" i="56"/>
  <c r="G21" i="56"/>
  <c r="F21" i="56"/>
  <c r="H21" i="56"/>
  <c r="F14" i="56"/>
  <c r="F13" i="56"/>
  <c r="F12" i="56"/>
  <c r="G12" i="56"/>
  <c r="I12" i="56"/>
  <c r="G13" i="56"/>
  <c r="I13" i="56"/>
  <c r="I18" i="56"/>
  <c r="I15" i="56"/>
  <c r="I16" i="56"/>
  <c r="G10" i="56"/>
  <c r="I10" i="56"/>
  <c r="G11" i="56"/>
  <c r="I11" i="56"/>
  <c r="I17" i="56"/>
  <c r="G18" i="56"/>
  <c r="G17" i="56"/>
  <c r="F18" i="56"/>
  <c r="K15" i="51"/>
  <c r="K13" i="51"/>
  <c r="K11" i="51"/>
  <c r="L11" i="51"/>
  <c r="L13" i="51"/>
  <c r="L15" i="51"/>
  <c r="K14" i="51"/>
  <c r="K12" i="51"/>
  <c r="K10" i="51"/>
  <c r="L10" i="51"/>
  <c r="L12" i="51"/>
  <c r="L14" i="51"/>
  <c r="G11" i="51"/>
  <c r="F11" i="51"/>
  <c r="I11" i="51"/>
  <c r="G13" i="51"/>
  <c r="F20" i="51"/>
  <c r="F13" i="51"/>
  <c r="I13" i="51"/>
  <c r="G15" i="51"/>
  <c r="F15" i="51"/>
  <c r="I15" i="51"/>
  <c r="I17" i="51"/>
  <c r="G10" i="51"/>
  <c r="F10" i="51"/>
  <c r="I10" i="51"/>
  <c r="G12" i="51"/>
  <c r="E20" i="51"/>
  <c r="F12" i="51"/>
  <c r="I12" i="51"/>
  <c r="G14" i="51"/>
  <c r="F14" i="51"/>
  <c r="I14" i="51"/>
  <c r="I16" i="51"/>
  <c r="G17" i="51"/>
  <c r="G16" i="51"/>
  <c r="F17" i="51"/>
  <c r="F16" i="51"/>
  <c r="K15" i="60"/>
  <c r="K13" i="60"/>
  <c r="K10" i="60"/>
  <c r="L10" i="60"/>
  <c r="L13" i="60"/>
  <c r="L15" i="60"/>
  <c r="K14" i="60"/>
  <c r="K12" i="60"/>
  <c r="K11" i="60"/>
  <c r="L11" i="60"/>
  <c r="L12" i="60"/>
  <c r="L14" i="60"/>
  <c r="G10" i="60"/>
  <c r="F10" i="60"/>
  <c r="I10" i="60"/>
  <c r="G13" i="60"/>
  <c r="F20" i="60"/>
  <c r="F13" i="60"/>
  <c r="I13" i="60"/>
  <c r="G15" i="60"/>
  <c r="F15" i="60"/>
  <c r="I15" i="60"/>
  <c r="I16" i="60"/>
  <c r="G11" i="60"/>
  <c r="F11" i="60"/>
  <c r="I11" i="60"/>
  <c r="G12" i="60"/>
  <c r="E20" i="60"/>
  <c r="F12" i="60"/>
  <c r="I12" i="60"/>
  <c r="G14" i="60"/>
  <c r="F14" i="60"/>
  <c r="I14" i="60"/>
  <c r="I17" i="60"/>
  <c r="G17" i="60"/>
  <c r="G16" i="60"/>
  <c r="F17" i="60"/>
  <c r="F16" i="60"/>
  <c r="K15" i="62"/>
  <c r="K14" i="62"/>
  <c r="K11" i="62"/>
  <c r="K10" i="62"/>
  <c r="L10" i="62"/>
  <c r="L11" i="62"/>
  <c r="L14" i="62"/>
  <c r="L15" i="62"/>
  <c r="K12" i="62"/>
  <c r="L12" i="62"/>
  <c r="G12" i="62"/>
  <c r="E20" i="62"/>
  <c r="F12" i="62"/>
  <c r="I12" i="62"/>
  <c r="G13" i="62"/>
  <c r="F20" i="62"/>
  <c r="F13" i="62"/>
  <c r="I13" i="62"/>
  <c r="I17" i="62"/>
  <c r="G10" i="62"/>
  <c r="F10" i="62"/>
  <c r="I10" i="62"/>
  <c r="G11" i="62"/>
  <c r="F11" i="62"/>
  <c r="I11" i="62"/>
  <c r="G14" i="62"/>
  <c r="F14" i="62"/>
  <c r="I14" i="62"/>
  <c r="G15" i="62"/>
  <c r="F15" i="62"/>
  <c r="I15" i="62"/>
  <c r="I16" i="62"/>
  <c r="G17" i="62"/>
  <c r="G16" i="62"/>
  <c r="F17" i="62"/>
  <c r="F16" i="62"/>
  <c r="L15" i="61"/>
  <c r="L14" i="61"/>
  <c r="L13" i="61"/>
  <c r="L12" i="61"/>
  <c r="L11" i="61"/>
  <c r="I17" i="61"/>
  <c r="I16" i="61"/>
  <c r="G17" i="61"/>
  <c r="G16" i="61"/>
  <c r="F17" i="61"/>
  <c r="F16" i="61"/>
  <c r="K15" i="64"/>
  <c r="K13" i="64"/>
  <c r="K10" i="64"/>
  <c r="L10" i="64"/>
  <c r="L13" i="64"/>
  <c r="L15" i="64"/>
  <c r="K14" i="64"/>
  <c r="K12" i="64"/>
  <c r="K11" i="64"/>
  <c r="L11" i="64"/>
  <c r="L12" i="64"/>
  <c r="L14" i="64"/>
  <c r="G11" i="64"/>
  <c r="F11" i="64"/>
  <c r="I11" i="64"/>
  <c r="G12" i="64"/>
  <c r="E20" i="64"/>
  <c r="F12" i="64"/>
  <c r="I12" i="64"/>
  <c r="G14" i="64"/>
  <c r="F14" i="64"/>
  <c r="I14" i="64"/>
  <c r="I17" i="64"/>
  <c r="G10" i="64"/>
  <c r="F10" i="64"/>
  <c r="I10" i="64"/>
  <c r="G13" i="64"/>
  <c r="F20" i="64"/>
  <c r="F13" i="64"/>
  <c r="I13" i="64"/>
  <c r="G15" i="64"/>
  <c r="F15" i="64"/>
  <c r="I15" i="64"/>
  <c r="I16" i="64"/>
  <c r="G17" i="64"/>
  <c r="G16" i="64"/>
  <c r="F17" i="64"/>
  <c r="F16" i="64"/>
  <c r="I17" i="59"/>
  <c r="I16" i="59"/>
  <c r="G17" i="59"/>
  <c r="G16" i="59"/>
  <c r="F17" i="59"/>
  <c r="F16" i="59"/>
  <c r="K15" i="59"/>
  <c r="K11" i="59"/>
  <c r="K10" i="59"/>
  <c r="L10" i="59"/>
  <c r="L11" i="59"/>
  <c r="L15" i="59"/>
  <c r="K14" i="59"/>
  <c r="K13" i="59"/>
  <c r="K12" i="59"/>
  <c r="L12" i="59"/>
  <c r="L13" i="59"/>
  <c r="L14" i="59"/>
  <c r="E20" i="59"/>
  <c r="F12" i="59"/>
  <c r="F20" i="59"/>
  <c r="F13" i="59"/>
  <c r="F14" i="59"/>
  <c r="F10" i="59"/>
  <c r="F11" i="59"/>
  <c r="F15" i="59"/>
  <c r="G18" i="58"/>
  <c r="G10" i="58"/>
  <c r="F10" i="58"/>
  <c r="I10" i="58"/>
  <c r="G11" i="58"/>
  <c r="F11" i="58"/>
  <c r="I11" i="58"/>
  <c r="G12" i="58"/>
  <c r="E20" i="58"/>
  <c r="F12" i="58"/>
  <c r="I12" i="58"/>
  <c r="I16" i="58"/>
  <c r="K15" i="58"/>
  <c r="K14" i="58"/>
  <c r="K13" i="58"/>
  <c r="L13" i="58"/>
  <c r="L14" i="58"/>
  <c r="L15" i="58"/>
  <c r="K12" i="58"/>
  <c r="K11" i="58"/>
  <c r="K10" i="58"/>
  <c r="L10" i="58"/>
  <c r="L11" i="58"/>
  <c r="L12" i="58"/>
  <c r="G13" i="58"/>
  <c r="F20" i="58"/>
  <c r="F13" i="58"/>
  <c r="I13" i="58"/>
  <c r="G14" i="58"/>
  <c r="F14" i="58"/>
  <c r="I14" i="58"/>
  <c r="G15" i="58"/>
  <c r="F15" i="58"/>
  <c r="I15" i="58"/>
  <c r="I17" i="58"/>
  <c r="G17" i="58"/>
  <c r="G16" i="58"/>
  <c r="F17" i="58"/>
  <c r="F16" i="58"/>
  <c r="F10" i="66"/>
  <c r="I16" i="66"/>
  <c r="I17" i="66"/>
  <c r="G17" i="66"/>
  <c r="G16" i="66"/>
  <c r="F17" i="66"/>
  <c r="F16" i="66"/>
  <c r="K15" i="66"/>
  <c r="K12" i="66"/>
  <c r="K10" i="66"/>
  <c r="L10" i="66"/>
  <c r="L12" i="66"/>
  <c r="L15" i="66"/>
  <c r="K14" i="66"/>
  <c r="K13" i="66"/>
  <c r="K11" i="66"/>
  <c r="L11" i="66"/>
  <c r="L13" i="66"/>
  <c r="L14" i="66"/>
  <c r="G18" i="63"/>
  <c r="G13" i="63"/>
  <c r="F13" i="63"/>
  <c r="I13" i="63"/>
  <c r="G15" i="63"/>
  <c r="F15" i="63"/>
  <c r="I15" i="63"/>
  <c r="I17" i="63"/>
  <c r="G10" i="63"/>
  <c r="F10" i="63"/>
  <c r="I10" i="63"/>
  <c r="G11" i="63"/>
  <c r="F11" i="63"/>
  <c r="I11" i="63"/>
  <c r="G12" i="63"/>
  <c r="F12" i="63"/>
  <c r="I12" i="63"/>
  <c r="G14" i="63"/>
  <c r="F14" i="63"/>
  <c r="I14" i="63"/>
  <c r="I16" i="63"/>
  <c r="G17" i="63"/>
  <c r="G16" i="63"/>
  <c r="F17" i="63"/>
  <c r="F16" i="63"/>
  <c r="L15" i="63"/>
  <c r="L14" i="63"/>
  <c r="L13" i="63"/>
  <c r="L12" i="63"/>
  <c r="L11" i="63"/>
  <c r="L10" i="63"/>
  <c r="E15" i="56"/>
  <c r="E14" i="56"/>
  <c r="K14" i="56"/>
  <c r="K15" i="63"/>
  <c r="K14" i="63"/>
  <c r="K13" i="63"/>
  <c r="K12" i="63"/>
  <c r="K11" i="63"/>
  <c r="K10" i="63"/>
  <c r="K16" i="5"/>
  <c r="K13" i="5"/>
  <c r="K10" i="5"/>
  <c r="K7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G18" i="66"/>
  <c r="F11" i="66"/>
  <c r="E20" i="66"/>
  <c r="F12" i="66"/>
  <c r="F20" i="66"/>
  <c r="F13" i="66"/>
  <c r="F14" i="66"/>
  <c r="F15" i="66"/>
  <c r="E10" i="65"/>
  <c r="K15" i="65"/>
  <c r="K13" i="62"/>
  <c r="K16" i="56"/>
  <c r="K11" i="56"/>
  <c r="K10" i="56"/>
  <c r="K13" i="56"/>
  <c r="K12" i="56"/>
  <c r="L12" i="56"/>
  <c r="G18" i="64"/>
  <c r="K15" i="61"/>
  <c r="K13" i="61"/>
  <c r="K11" i="61"/>
  <c r="K14" i="61"/>
  <c r="K12" i="61"/>
  <c r="K10" i="61"/>
  <c r="L10" i="61"/>
  <c r="K25" i="5"/>
  <c r="K28" i="5"/>
  <c r="H20" i="66"/>
  <c r="G20" i="66"/>
  <c r="D20" i="66"/>
  <c r="C20" i="66"/>
  <c r="G15" i="66"/>
  <c r="E15" i="66"/>
  <c r="G14" i="66"/>
  <c r="I14" i="66"/>
  <c r="E14" i="66"/>
  <c r="G13" i="66"/>
  <c r="E13" i="66"/>
  <c r="G12" i="66"/>
  <c r="E12" i="66"/>
  <c r="G11" i="66"/>
  <c r="E11" i="66"/>
  <c r="G10" i="66"/>
  <c r="E10" i="66"/>
  <c r="H20" i="65"/>
  <c r="G20" i="65"/>
  <c r="D20" i="65"/>
  <c r="C20" i="65"/>
  <c r="E15" i="65"/>
  <c r="E14" i="65"/>
  <c r="E13" i="65"/>
  <c r="E12" i="65"/>
  <c r="E11" i="65"/>
  <c r="H20" i="64"/>
  <c r="G20" i="64"/>
  <c r="D20" i="64"/>
  <c r="C20" i="64"/>
  <c r="E15" i="64"/>
  <c r="E14" i="64"/>
  <c r="E13" i="64"/>
  <c r="E12" i="64"/>
  <c r="E11" i="64"/>
  <c r="E10" i="64"/>
  <c r="H20" i="63"/>
  <c r="G20" i="63"/>
  <c r="F20" i="63"/>
  <c r="E20" i="63"/>
  <c r="D20" i="63"/>
  <c r="C20" i="63"/>
  <c r="E15" i="63"/>
  <c r="E14" i="63"/>
  <c r="E13" i="63"/>
  <c r="E12" i="63"/>
  <c r="E11" i="63"/>
  <c r="E10" i="63"/>
  <c r="H20" i="62"/>
  <c r="G20" i="62"/>
  <c r="D20" i="62"/>
  <c r="C20" i="62"/>
  <c r="G18" i="62"/>
  <c r="E15" i="62"/>
  <c r="E14" i="62"/>
  <c r="E13" i="62"/>
  <c r="E12" i="62"/>
  <c r="E11" i="62"/>
  <c r="E10" i="62"/>
  <c r="H20" i="61"/>
  <c r="G20" i="61"/>
  <c r="F20" i="61"/>
  <c r="F13" i="61"/>
  <c r="I13" i="61"/>
  <c r="E20" i="61"/>
  <c r="D20" i="61"/>
  <c r="C20" i="61"/>
  <c r="G18" i="61"/>
  <c r="G15" i="61"/>
  <c r="F15" i="61"/>
  <c r="I15" i="61"/>
  <c r="E15" i="61"/>
  <c r="G14" i="61"/>
  <c r="F14" i="61"/>
  <c r="E14" i="61"/>
  <c r="G13" i="61"/>
  <c r="E13" i="61"/>
  <c r="G12" i="61"/>
  <c r="F12" i="61"/>
  <c r="E12" i="61"/>
  <c r="G11" i="61"/>
  <c r="F11" i="61"/>
  <c r="E11" i="61"/>
  <c r="G10" i="61"/>
  <c r="F10" i="61"/>
  <c r="E10" i="61"/>
  <c r="H20" i="60"/>
  <c r="G20" i="60"/>
  <c r="D20" i="60"/>
  <c r="C20" i="60"/>
  <c r="G18" i="60"/>
  <c r="E15" i="60"/>
  <c r="E14" i="60"/>
  <c r="E13" i="60"/>
  <c r="E12" i="60"/>
  <c r="E11" i="60"/>
  <c r="E10" i="60"/>
  <c r="H20" i="59"/>
  <c r="G20" i="59"/>
  <c r="D20" i="59"/>
  <c r="C20" i="59"/>
  <c r="G18" i="59"/>
  <c r="G15" i="59"/>
  <c r="E15" i="59"/>
  <c r="G14" i="59"/>
  <c r="I14" i="59"/>
  <c r="E14" i="59"/>
  <c r="G13" i="59"/>
  <c r="E13" i="59"/>
  <c r="G12" i="59"/>
  <c r="E12" i="59"/>
  <c r="G11" i="59"/>
  <c r="E11" i="59"/>
  <c r="G10" i="59"/>
  <c r="E10" i="59"/>
  <c r="H20" i="58"/>
  <c r="G20" i="58"/>
  <c r="D20" i="58"/>
  <c r="C20" i="58"/>
  <c r="E15" i="58"/>
  <c r="E14" i="58"/>
  <c r="E13" i="58"/>
  <c r="E12" i="58"/>
  <c r="E11" i="58"/>
  <c r="E10" i="58"/>
  <c r="E21" i="56"/>
  <c r="D21" i="56"/>
  <c r="C21" i="56"/>
  <c r="B21" i="56"/>
  <c r="E16" i="56"/>
  <c r="E13" i="56"/>
  <c r="E12" i="56"/>
  <c r="E11" i="56"/>
  <c r="E10" i="56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1" i="61"/>
  <c r="I10" i="66"/>
  <c r="I10" i="61"/>
  <c r="G18" i="51"/>
  <c r="H20" i="51"/>
  <c r="G20" i="51"/>
  <c r="D20" i="51"/>
  <c r="C20" i="51"/>
  <c r="E15" i="51"/>
  <c r="E14" i="51"/>
  <c r="E13" i="51"/>
  <c r="E12" i="51"/>
  <c r="E11" i="51"/>
  <c r="E10" i="51"/>
  <c r="F19" i="56"/>
  <c r="I14" i="61"/>
  <c r="I15" i="59"/>
  <c r="I11" i="59"/>
  <c r="I10" i="59"/>
  <c r="I11" i="66"/>
  <c r="L15" i="65"/>
  <c r="I13" i="66"/>
  <c r="I12" i="66"/>
  <c r="F18" i="66"/>
  <c r="F18" i="62"/>
  <c r="F18" i="51"/>
  <c r="L13" i="62"/>
  <c r="L13" i="56"/>
  <c r="L14" i="56"/>
  <c r="I13" i="59"/>
  <c r="I12" i="59"/>
  <c r="F18" i="59"/>
  <c r="F18" i="64"/>
  <c r="F18" i="61"/>
  <c r="I12" i="61"/>
  <c r="F18" i="63"/>
  <c r="I15" i="66"/>
  <c r="K34" i="5"/>
  <c r="K19" i="5"/>
  <c r="K37" i="5"/>
  <c r="K31" i="5"/>
  <c r="K22" i="5"/>
  <c r="F18" i="58"/>
  <c r="F18" i="60"/>
  <c r="F18" i="65"/>
  <c r="I19" i="56"/>
  <c r="I18" i="51"/>
  <c r="I18" i="62"/>
  <c r="I18" i="66"/>
  <c r="L28" i="5"/>
  <c r="L25" i="5"/>
  <c r="L10" i="5"/>
  <c r="L13" i="5"/>
  <c r="L31" i="5"/>
  <c r="L34" i="5"/>
  <c r="I18" i="59"/>
  <c r="I18" i="64"/>
  <c r="I18" i="61"/>
  <c r="I18" i="63"/>
  <c r="L19" i="5"/>
  <c r="L37" i="5"/>
  <c r="L22" i="5"/>
  <c r="L16" i="5"/>
  <c r="L7" i="5"/>
  <c r="I18" i="60"/>
  <c r="I18" i="58"/>
  <c r="I18" i="6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<sst xmlns="http://schemas.openxmlformats.org/spreadsheetml/2006/main" count="509" uniqueCount="217">
  <si>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</si>
  <si>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</si>
  <si>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</si>
  <si>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</si>
  <si>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</si>
  <si>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</si>
  <si>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</si>
  <si>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</si>
  <si>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</si>
  <si>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</si>
  <si>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</si>
  <si>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</si>
  <si>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</si>
  <si>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</si>
  <si>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</si>
  <si>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</si>
  <si>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</si>
  <si>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</si>
  <si>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</si>
  <si>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</si>
  <si>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</si>
  <si>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</si>
  <si>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</si>
  <si>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</si>
  <si>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</si>
  <si>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</si>
  <si>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</si>
  <si>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</si>
  <si>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</si>
  <si>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</si>
  <si>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</si>
  <si>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</si>
  <si>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</si>
  <si>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</si>
  <si>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</si>
  <si>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</si>
  <si>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</si>
  <si>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</si>
  <si>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</si>
  <si>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</si>
  <si>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</si>
  <si>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</si>
  <si>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</si>
  <si>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</si>
  <si>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</si>
  <si>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</si>
  <si>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</si>
  <si>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</si>
  <si>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</si>
  <si>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</si>
  <si>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</si>
  <si>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</si>
  <si>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</si>
  <si>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</si>
  <si>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</si>
  <si>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</si>
  <si>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</si>
  <si>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</si>
  <si>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</si>
  <si>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1-1</t>
  </si>
  <si>
    <t>1-2</t>
  </si>
  <si>
    <t>NSJ</t>
  </si>
  <si>
    <t>Стоцкий Андрей</t>
  </si>
  <si>
    <t>Терещенко Андрей</t>
  </si>
  <si>
    <t>KartFreedom</t>
  </si>
  <si>
    <t>Mesnyki</t>
  </si>
  <si>
    <t>Петушков Андрей</t>
  </si>
  <si>
    <t>Наум</t>
  </si>
  <si>
    <t>Звягин Гриша</t>
  </si>
  <si>
    <t>MST</t>
  </si>
  <si>
    <t>Fossa</t>
  </si>
  <si>
    <t>Фалько Костя</t>
  </si>
  <si>
    <t>Лихошерст Алексей</t>
  </si>
  <si>
    <t>X Racing Team</t>
  </si>
  <si>
    <t>Fortuna Racing</t>
  </si>
  <si>
    <t>Фортуна Таня</t>
  </si>
  <si>
    <t>Шутка Виталий</t>
  </si>
  <si>
    <t>15а18</t>
  </si>
  <si>
    <t>Таволжан Виталий</t>
  </si>
  <si>
    <t>Ткаченко Кирилл</t>
  </si>
  <si>
    <t>Kozak I razboiniki</t>
  </si>
  <si>
    <t>Манило Денис</t>
  </si>
  <si>
    <t>Flash</t>
  </si>
  <si>
    <t>Звягин Григорий</t>
  </si>
  <si>
    <t>Пикулин Паша</t>
  </si>
  <si>
    <t>Мифтахутдинов Ильяс</t>
  </si>
  <si>
    <t>Загорулько Иван</t>
  </si>
  <si>
    <t>Юрченко Вова</t>
  </si>
  <si>
    <t>Kart Freedom</t>
  </si>
  <si>
    <t>Серия мини марафонов "Большие Гонки 2018", 10-й этап, 29.09.18</t>
  </si>
  <si>
    <t>Конфигурация № 4</t>
  </si>
  <si>
    <r>
      <t>Серия мини марафонов "Большие Гонки", 29.09.2018, Конфигурация</t>
    </r>
    <r>
      <rPr>
        <b/>
        <i/>
        <sz val="18"/>
        <color indexed="8"/>
        <rFont val="Calibri"/>
        <family val="2"/>
        <charset val="204"/>
      </rPr>
      <t xml:space="preserve"> №4</t>
    </r>
  </si>
  <si>
    <t>Чемпионат мини марафон "Большие Гонки", 10-й этап</t>
  </si>
  <si>
    <t>Гаврилюк Олег</t>
  </si>
  <si>
    <t>80,7</t>
  </si>
  <si>
    <t>72,1</t>
  </si>
  <si>
    <t>X racing team</t>
  </si>
  <si>
    <t xml:space="preserve">Пикулин Павел </t>
  </si>
  <si>
    <t>77,5</t>
  </si>
  <si>
    <t>Назарчук Игорь</t>
  </si>
  <si>
    <t>71,6</t>
  </si>
  <si>
    <t>Бахмацкий Олег</t>
  </si>
  <si>
    <t>75,8</t>
  </si>
  <si>
    <t>Несторенко Андрей</t>
  </si>
  <si>
    <t>Плакидюк Виталий</t>
  </si>
  <si>
    <t>FNT</t>
  </si>
  <si>
    <t>104,1</t>
  </si>
  <si>
    <t>67.2</t>
  </si>
  <si>
    <t>94</t>
  </si>
  <si>
    <t>Лантушенко Игорь</t>
  </si>
  <si>
    <t>Петушков</t>
  </si>
  <si>
    <t>Звягин</t>
  </si>
  <si>
    <t>Пикулин</t>
  </si>
  <si>
    <t>Мифтахутдинов</t>
  </si>
  <si>
    <t>Шутка</t>
  </si>
  <si>
    <t>Фортуна</t>
  </si>
  <si>
    <t>Лантушенко</t>
  </si>
  <si>
    <t>Стоцкий</t>
  </si>
  <si>
    <t>Таволжан</t>
  </si>
  <si>
    <t>Ткаченко</t>
  </si>
  <si>
    <t>Терещенко</t>
  </si>
  <si>
    <t>Загорулько</t>
  </si>
  <si>
    <t>Манило</t>
  </si>
  <si>
    <t>Гаврилюк</t>
  </si>
  <si>
    <t>Несторенко</t>
  </si>
  <si>
    <t>Плакидюк</t>
  </si>
  <si>
    <t>Лихошерст</t>
  </si>
  <si>
    <t>Фалько</t>
  </si>
  <si>
    <t>Юрченко</t>
  </si>
  <si>
    <t>Назарчук</t>
  </si>
  <si>
    <t>2:36.99</t>
  </si>
  <si>
    <t>2:33.87</t>
  </si>
  <si>
    <t>2:33.72</t>
  </si>
  <si>
    <t>2:32.05</t>
  </si>
  <si>
    <t>2:30.96</t>
  </si>
  <si>
    <t>2:37.34</t>
  </si>
  <si>
    <t>2:32.53</t>
  </si>
  <si>
    <t>2:29.60</t>
  </si>
  <si>
    <t>2:30.95</t>
  </si>
  <si>
    <t>2:32.15</t>
  </si>
  <si>
    <t>2:34.13</t>
  </si>
  <si>
    <t>2:33.43</t>
  </si>
  <si>
    <t>2:31.48</t>
  </si>
  <si>
    <t>2:31.72</t>
  </si>
  <si>
    <t>2:31.01</t>
  </si>
  <si>
    <t>2:32.35</t>
  </si>
  <si>
    <t>2:32.89</t>
  </si>
  <si>
    <t>2:32.09</t>
  </si>
  <si>
    <t>2:32.69</t>
  </si>
  <si>
    <t>2:32.31</t>
  </si>
  <si>
    <t>2:29.61</t>
  </si>
  <si>
    <t>2:50.75</t>
  </si>
  <si>
    <t>2:38.44</t>
  </si>
  <si>
    <t>2:29.58</t>
  </si>
  <si>
    <t>2:31.43</t>
  </si>
  <si>
    <t>2:31.22</t>
  </si>
  <si>
    <t>2:33.94</t>
  </si>
  <si>
    <t>2:32.73</t>
  </si>
  <si>
    <t>2:38.27</t>
  </si>
  <si>
    <t>2:31.16</t>
  </si>
  <si>
    <t>2:33.36</t>
  </si>
  <si>
    <t>2:34.38</t>
  </si>
  <si>
    <t>2:32.57</t>
  </si>
  <si>
    <t>2:34.58</t>
  </si>
  <si>
    <t>2:30.12</t>
  </si>
  <si>
    <t>2:32.42</t>
  </si>
  <si>
    <t>2:30.83</t>
  </si>
  <si>
    <t>2:32.94</t>
  </si>
  <si>
    <t>2:31.80</t>
  </si>
  <si>
    <t>2:34.68</t>
  </si>
  <si>
    <t>2:33.30</t>
  </si>
  <si>
    <t>2:33.59</t>
  </si>
  <si>
    <t>2:38.00</t>
  </si>
  <si>
    <t>2:32.64</t>
  </si>
  <si>
    <t>2:33.78</t>
  </si>
  <si>
    <t>2:35.97</t>
  </si>
  <si>
    <t>2:47.03</t>
  </si>
  <si>
    <t>2:33.82</t>
  </si>
  <si>
    <t>2:36.82</t>
  </si>
  <si>
    <t>5 c</t>
  </si>
  <si>
    <t>лимит</t>
  </si>
  <si>
    <t xml:space="preserve">5 с </t>
  </si>
  <si>
    <t>от судьи за подбивание 12</t>
  </si>
  <si>
    <t>17 с</t>
  </si>
  <si>
    <t>сами задержались на пит стопе</t>
  </si>
  <si>
    <t>2:37.21</t>
  </si>
  <si>
    <t>2:31.31</t>
  </si>
  <si>
    <t>2:31.00</t>
  </si>
  <si>
    <t>5 с</t>
  </si>
  <si>
    <t>2:34.08</t>
  </si>
  <si>
    <t>2:35.40</t>
  </si>
  <si>
    <t>от судьи за подбивание 7</t>
  </si>
  <si>
    <t>линия</t>
  </si>
  <si>
    <t>15a18</t>
  </si>
  <si>
    <t>54.99</t>
  </si>
  <si>
    <t>54.56</t>
  </si>
  <si>
    <t>55.09</t>
  </si>
  <si>
    <t>55.55</t>
  </si>
  <si>
    <t>55.19</t>
  </si>
  <si>
    <t>55.60</t>
  </si>
  <si>
    <t>54.32</t>
  </si>
  <si>
    <t>54.79</t>
  </si>
  <si>
    <t>55.43</t>
  </si>
  <si>
    <t>56.96</t>
  </si>
  <si>
    <t>57.03</t>
  </si>
  <si>
    <t>57.490</t>
  </si>
  <si>
    <t>57.510</t>
  </si>
  <si>
    <t>1  круг 2,5 с</t>
  </si>
  <si>
    <t>1 круг 3 с</t>
  </si>
  <si>
    <t>1 круг 5 с</t>
  </si>
  <si>
    <t>1 круг 13,5 с</t>
  </si>
  <si>
    <t>1 круг 49,5 с</t>
  </si>
  <si>
    <t>2 круга</t>
  </si>
  <si>
    <t>6 кругов</t>
  </si>
  <si>
    <t>4 круга</t>
  </si>
  <si>
    <t>7 кругов</t>
  </si>
  <si>
    <t>Бахмацкий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</si>
</sst>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FF66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2">
    <xf numFmtId="0" fontId="0" fillId="0" borderId="0"/>
    <xf numFmtId="0" fontId="10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312">
    <xf numFmtId="0" fontId="0" fillId="0" borderId="0" xfId="0"/>
    <xf numFmtId="0" fontId="10" fillId="0" borderId="0" xfId="1"/>
    <xf numFmtId="0" fontId="10" fillId="0" borderId="0" xfId="1" applyAlignment="1">
      <alignment horizontal="center"/>
    </xf>
    <xf numFmtId="0" fontId="10" fillId="0" borderId="0" xfId="1" applyAlignment="1">
      <alignment vertical="center"/>
    </xf>
    <xf numFmtId="0" fontId="10" fillId="0" borderId="11" xfId="1" applyBorder="1" applyAlignment="1">
      <alignment horizontal="center" vertical="center"/>
    </xf>
    <xf numFmtId="0" fontId="10" fillId="0" borderId="12" xfId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0" xfId="1" applyAlignment="1">
      <alignment horizontal="center" vertical="center"/>
    </xf>
    <xf numFmtId="0" fontId="10" fillId="0" borderId="14" xfId="1" applyBorder="1" applyAlignment="1">
      <alignment horizontal="center" vertical="center"/>
    </xf>
    <xf numFmtId="0" fontId="10" fillId="0" borderId="7" xfId="1" applyFill="1" applyBorder="1" applyAlignment="1">
      <alignment horizontal="center" vertical="center"/>
    </xf>
    <xf numFmtId="0" fontId="10" fillId="0" borderId="5" xfId="1" applyFill="1" applyBorder="1" applyAlignment="1">
      <alignment horizontal="center" vertical="center"/>
    </xf>
    <xf numFmtId="0" fontId="10" fillId="0" borderId="17" xfId="1" applyBorder="1" applyAlignment="1">
      <alignment horizontal="center" vertical="center"/>
    </xf>
    <xf numFmtId="0" fontId="10" fillId="0" borderId="19" xfId="1" applyFill="1" applyBorder="1" applyAlignment="1">
      <alignment horizontal="center" vertical="center"/>
    </xf>
    <xf numFmtId="164" fontId="10" fillId="0" borderId="20" xfId="1" applyNumberFormat="1" applyFill="1" applyBorder="1" applyAlignment="1">
      <alignment horizontal="center" vertical="center"/>
    </xf>
    <xf numFmtId="0" fontId="10" fillId="0" borderId="21" xfId="1" applyFill="1" applyBorder="1" applyAlignment="1">
      <alignment horizontal="center" vertical="center"/>
    </xf>
    <xf numFmtId="0" fontId="10" fillId="0" borderId="20" xfId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20" xfId="1" applyFont="1" applyFill="1" applyBorder="1" applyAlignment="1">
      <alignment horizontal="center" vertical="center"/>
    </xf>
    <xf numFmtId="164" fontId="10" fillId="0" borderId="20" xfId="1" applyNumberFormat="1" applyFont="1" applyFill="1" applyBorder="1" applyAlignment="1">
      <alignment horizontal="center" vertical="center"/>
    </xf>
    <xf numFmtId="0" fontId="10" fillId="0" borderId="30" xfId="1" applyBorder="1" applyAlignment="1">
      <alignment horizontal="center" vertical="center"/>
    </xf>
    <xf numFmtId="0" fontId="10" fillId="0" borderId="0" xfId="1" applyAlignment="1"/>
    <xf numFmtId="0" fontId="15" fillId="0" borderId="0" xfId="1" applyFont="1" applyBorder="1" applyAlignment="1">
      <alignment horizontal="center"/>
    </xf>
    <xf numFmtId="0" fontId="17" fillId="0" borderId="28" xfId="1" applyFont="1" applyBorder="1" applyAlignment="1">
      <alignment horizontal="center" vertical="center"/>
    </xf>
    <xf numFmtId="49" fontId="17" fillId="0" borderId="4" xfId="1" applyNumberFormat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6" xfId="1" applyFont="1" applyFill="1" applyBorder="1" applyAlignment="1">
      <alignment horizontal="center" vertical="center"/>
    </xf>
    <xf numFmtId="2" fontId="20" fillId="0" borderId="6" xfId="1" applyNumberFormat="1" applyFont="1" applyFill="1" applyBorder="1" applyAlignment="1">
      <alignment horizontal="center" vertical="center"/>
    </xf>
    <xf numFmtId="49" fontId="17" fillId="0" borderId="20" xfId="1" applyNumberFormat="1" applyFont="1" applyFill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0" fillId="0" borderId="21" xfId="1" applyFont="1" applyFill="1" applyBorder="1" applyAlignment="1">
      <alignment horizontal="center" vertical="center"/>
    </xf>
    <xf numFmtId="0" fontId="20" fillId="0" borderId="37" xfId="1" applyFont="1" applyFill="1" applyBorder="1" applyAlignment="1">
      <alignment horizontal="center" vertical="center"/>
    </xf>
    <xf numFmtId="2" fontId="20" fillId="0" borderId="37" xfId="1" applyNumberFormat="1" applyFont="1" applyFill="1" applyBorder="1" applyAlignment="1">
      <alignment horizontal="center" vertical="center"/>
    </xf>
    <xf numFmtId="49" fontId="17" fillId="0" borderId="41" xfId="1" applyNumberFormat="1" applyFont="1" applyFill="1" applyBorder="1" applyAlignment="1">
      <alignment horizontal="center" vertical="center"/>
    </xf>
    <xf numFmtId="0" fontId="20" fillId="0" borderId="42" xfId="1" applyFont="1" applyFill="1" applyBorder="1" applyAlignment="1">
      <alignment horizontal="center" vertical="center"/>
    </xf>
    <xf numFmtId="165" fontId="20" fillId="0" borderId="23" xfId="1" applyNumberFormat="1" applyFont="1" applyFill="1" applyBorder="1" applyAlignment="1">
      <alignment horizontal="center" vertical="center"/>
    </xf>
    <xf numFmtId="165" fontId="20" fillId="0" borderId="42" xfId="1" applyNumberFormat="1" applyFont="1" applyFill="1" applyBorder="1" applyAlignment="1">
      <alignment horizontal="center" vertical="center"/>
    </xf>
    <xf numFmtId="49" fontId="17" fillId="0" borderId="37" xfId="1" applyNumberFormat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2" fontId="17" fillId="0" borderId="37" xfId="1" applyNumberFormat="1" applyFont="1" applyFill="1" applyBorder="1" applyAlignment="1">
      <alignment horizontal="center" vertical="center"/>
    </xf>
    <xf numFmtId="49" fontId="17" fillId="0" borderId="43" xfId="1" applyNumberFormat="1" applyFont="1" applyFill="1" applyBorder="1" applyAlignment="1">
      <alignment horizontal="center" vertical="center"/>
    </xf>
    <xf numFmtId="0" fontId="17" fillId="0" borderId="0" xfId="1" applyFont="1"/>
    <xf numFmtId="49" fontId="17" fillId="0" borderId="11" xfId="1" applyNumberFormat="1" applyFont="1" applyFill="1" applyBorder="1" applyAlignment="1">
      <alignment horizontal="center" vertical="center"/>
    </xf>
    <xf numFmtId="49" fontId="17" fillId="0" borderId="13" xfId="1" applyNumberFormat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49" fontId="17" fillId="0" borderId="26" xfId="1" applyNumberFormat="1" applyFont="1" applyFill="1" applyBorder="1" applyAlignment="1">
      <alignment horizontal="center" vertical="center"/>
    </xf>
    <xf numFmtId="49" fontId="17" fillId="0" borderId="36" xfId="1" applyNumberFormat="1" applyFont="1" applyFill="1" applyBorder="1" applyAlignment="1">
      <alignment horizontal="center" vertical="center"/>
    </xf>
    <xf numFmtId="0" fontId="17" fillId="0" borderId="34" xfId="1" applyFont="1" applyFill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2" fontId="17" fillId="0" borderId="36" xfId="1" applyNumberFormat="1" applyFont="1" applyFill="1" applyBorder="1" applyAlignment="1">
      <alignment horizontal="center" vertical="center"/>
    </xf>
    <xf numFmtId="0" fontId="20" fillId="0" borderId="43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49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wrapText="1"/>
    </xf>
    <xf numFmtId="0" fontId="22" fillId="0" borderId="22" xfId="1" applyFont="1" applyBorder="1" applyAlignment="1">
      <alignment horizontal="center" vertical="center"/>
    </xf>
    <xf numFmtId="0" fontId="24" fillId="0" borderId="22" xfId="1" applyFont="1" applyFill="1" applyBorder="1" applyAlignment="1">
      <alignment horizontal="center" vertical="center"/>
    </xf>
    <xf numFmtId="0" fontId="22" fillId="0" borderId="22" xfId="1" applyFont="1" applyBorder="1" applyAlignment="1">
      <alignment horizontal="center" vertical="center" wrapText="1"/>
    </xf>
    <xf numFmtId="0" fontId="10" fillId="0" borderId="5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22" fillId="0" borderId="49" xfId="1" applyFont="1" applyBorder="1" applyAlignment="1">
      <alignment horizontal="center" vertical="center"/>
    </xf>
    <xf numFmtId="0" fontId="22" fillId="0" borderId="46" xfId="1" applyFont="1" applyBorder="1" applyAlignment="1">
      <alignment horizontal="center" vertical="center"/>
    </xf>
    <xf numFmtId="0" fontId="23" fillId="0" borderId="46" xfId="1" applyFont="1" applyBorder="1" applyAlignment="1">
      <alignment vertical="center"/>
    </xf>
    <xf numFmtId="0" fontId="23" fillId="0" borderId="46" xfId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0" fontId="22" fillId="0" borderId="0" xfId="1" applyFont="1" applyBorder="1"/>
    <xf numFmtId="0" fontId="22" fillId="0" borderId="0" xfId="1" applyFont="1" applyBorder="1" applyAlignment="1">
      <alignment horizontal="center"/>
    </xf>
    <xf numFmtId="0" fontId="22" fillId="0" borderId="0" xfId="1" applyFont="1" applyAlignment="1">
      <alignment horizontal="center"/>
    </xf>
    <xf numFmtId="164" fontId="22" fillId="0" borderId="20" xfId="1" applyNumberFormat="1" applyFont="1" applyBorder="1" applyAlignment="1">
      <alignment horizontal="center" vertical="center"/>
    </xf>
    <xf numFmtId="164" fontId="22" fillId="0" borderId="22" xfId="1" applyNumberFormat="1" applyFont="1" applyBorder="1" applyAlignment="1">
      <alignment horizontal="center" vertical="center"/>
    </xf>
    <xf numFmtId="164" fontId="22" fillId="0" borderId="21" xfId="1" applyNumberFormat="1" applyFont="1" applyBorder="1" applyAlignment="1">
      <alignment horizontal="center" vertical="center"/>
    </xf>
    <xf numFmtId="0" fontId="22" fillId="0" borderId="0" xfId="1" applyFont="1"/>
    <xf numFmtId="164" fontId="22" fillId="2" borderId="26" xfId="1" applyNumberFormat="1" applyFont="1" applyFill="1" applyBorder="1" applyAlignment="1">
      <alignment horizontal="center" vertical="center"/>
    </xf>
    <xf numFmtId="164" fontId="22" fillId="2" borderId="28" xfId="1" applyNumberFormat="1" applyFont="1" applyFill="1" applyBorder="1" applyAlignment="1">
      <alignment horizontal="center" vertical="center"/>
    </xf>
    <xf numFmtId="164" fontId="22" fillId="0" borderId="28" xfId="1" applyNumberFormat="1" applyFont="1" applyBorder="1" applyAlignment="1">
      <alignment horizontal="center" vertical="center"/>
    </xf>
    <xf numFmtId="164" fontId="22" fillId="2" borderId="27" xfId="1" applyNumberFormat="1" applyFont="1" applyFill="1" applyBorder="1" applyAlignment="1">
      <alignment horizontal="center" vertical="center"/>
    </xf>
    <xf numFmtId="0" fontId="10" fillId="0" borderId="0" xfId="1" applyAlignment="1">
      <alignment horizontal="left"/>
    </xf>
    <xf numFmtId="2" fontId="10" fillId="0" borderId="51" xfId="1" applyNumberFormat="1" applyBorder="1" applyAlignment="1">
      <alignment horizontal="center"/>
    </xf>
    <xf numFmtId="2" fontId="10" fillId="0" borderId="52" xfId="1" applyNumberFormat="1" applyBorder="1" applyAlignment="1">
      <alignment horizontal="center"/>
    </xf>
    <xf numFmtId="2" fontId="10" fillId="0" borderId="47" xfId="1" applyNumberFormat="1" applyBorder="1" applyAlignment="1">
      <alignment horizontal="center"/>
    </xf>
    <xf numFmtId="2" fontId="10" fillId="0" borderId="0" xfId="1" applyNumberFormat="1" applyBorder="1" applyAlignment="1">
      <alignment horizontal="center"/>
    </xf>
    <xf numFmtId="0" fontId="17" fillId="0" borderId="48" xfId="1" applyFont="1" applyFill="1" applyBorder="1" applyAlignment="1">
      <alignment horizontal="center" vertical="center"/>
    </xf>
    <xf numFmtId="0" fontId="17" fillId="0" borderId="43" xfId="1" applyFont="1" applyFill="1" applyBorder="1" applyAlignment="1">
      <alignment horizontal="center" vertical="center"/>
    </xf>
    <xf numFmtId="2" fontId="17" fillId="0" borderId="43" xfId="1" applyNumberFormat="1" applyFont="1" applyFill="1" applyBorder="1" applyAlignment="1">
      <alignment horizontal="center" vertical="center"/>
    </xf>
    <xf numFmtId="0" fontId="10" fillId="0" borderId="32" xfId="1" applyFill="1" applyBorder="1" applyAlignment="1">
      <alignment horizontal="center" vertical="center"/>
    </xf>
    <xf numFmtId="164" fontId="10" fillId="0" borderId="33" xfId="1" applyNumberFormat="1" applyFill="1" applyBorder="1" applyAlignment="1">
      <alignment horizontal="center" vertical="center"/>
    </xf>
    <xf numFmtId="0" fontId="10" fillId="0" borderId="34" xfId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2" fontId="9" fillId="0" borderId="47" xfId="1" applyNumberFormat="1" applyFont="1" applyBorder="1" applyAlignment="1">
      <alignment horizontal="center"/>
    </xf>
    <xf numFmtId="164" fontId="22" fillId="0" borderId="41" xfId="1" applyNumberFormat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2" fontId="8" fillId="0" borderId="21" xfId="1" applyNumberFormat="1" applyFont="1" applyFill="1" applyBorder="1" applyAlignment="1">
      <alignment horizontal="center" vertical="center"/>
    </xf>
    <xf numFmtId="0" fontId="10" fillId="0" borderId="33" xfId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  <xf numFmtId="1" fontId="19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right" vertical="center"/>
    </xf>
    <xf numFmtId="0" fontId="19" fillId="0" borderId="22" xfId="1" applyFont="1" applyBorder="1" applyAlignment="1">
      <alignment horizontal="center" vertical="center"/>
    </xf>
    <xf numFmtId="164" fontId="24" fillId="0" borderId="22" xfId="1" applyNumberFormat="1" applyFont="1" applyFill="1" applyBorder="1" applyAlignment="1">
      <alignment horizontal="center" vertical="center"/>
    </xf>
    <xf numFmtId="0" fontId="7" fillId="0" borderId="0" xfId="1" applyFont="1"/>
    <xf numFmtId="165" fontId="17" fillId="0" borderId="16" xfId="1" applyNumberFormat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20" fillId="0" borderId="36" xfId="1" applyFont="1" applyFill="1" applyBorder="1" applyAlignment="1">
      <alignment horizontal="center" vertical="center"/>
    </xf>
    <xf numFmtId="2" fontId="7" fillId="0" borderId="21" xfId="1" applyNumberFormat="1" applyFont="1" applyFill="1" applyBorder="1" applyAlignment="1">
      <alignment horizontal="center" vertical="center"/>
    </xf>
    <xf numFmtId="0" fontId="7" fillId="0" borderId="50" xfId="1" applyFont="1" applyBorder="1" applyAlignment="1">
      <alignment vertical="center"/>
    </xf>
    <xf numFmtId="2" fontId="7" fillId="0" borderId="47" xfId="1" applyNumberFormat="1" applyFont="1" applyBorder="1" applyAlignment="1">
      <alignment horizontal="center"/>
    </xf>
    <xf numFmtId="0" fontId="20" fillId="0" borderId="48" xfId="1" applyFont="1" applyFill="1" applyBorder="1" applyAlignment="1">
      <alignment vertical="center"/>
    </xf>
    <xf numFmtId="164" fontId="22" fillId="0" borderId="38" xfId="1" applyNumberFormat="1" applyFont="1" applyBorder="1" applyAlignment="1">
      <alignment horizontal="center" vertical="center"/>
    </xf>
    <xf numFmtId="164" fontId="22" fillId="0" borderId="48" xfId="1" applyNumberFormat="1" applyFont="1" applyBorder="1" applyAlignment="1">
      <alignment horizontal="center" vertical="center"/>
    </xf>
    <xf numFmtId="2" fontId="24" fillId="0" borderId="22" xfId="1" applyNumberFormat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21" fillId="0" borderId="22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21" fillId="0" borderId="22" xfId="1" applyFont="1" applyBorder="1" applyAlignment="1">
      <alignment horizontal="center" vertical="center" wrapText="1"/>
    </xf>
    <xf numFmtId="0" fontId="10" fillId="0" borderId="0" xfId="1" applyBorder="1" applyAlignment="1">
      <alignment horizontal="center"/>
    </xf>
    <xf numFmtId="0" fontId="10" fillId="0" borderId="52" xfId="1" applyBorder="1" applyAlignment="1">
      <alignment horizontal="center"/>
    </xf>
    <xf numFmtId="0" fontId="10" fillId="0" borderId="53" xfId="1" applyBorder="1" applyAlignment="1">
      <alignment horizontal="center"/>
    </xf>
    <xf numFmtId="0" fontId="10" fillId="0" borderId="54" xfId="1" applyBorder="1" applyAlignment="1">
      <alignment horizontal="center"/>
    </xf>
    <xf numFmtId="0" fontId="10" fillId="0" borderId="32" xfId="1" applyBorder="1" applyAlignment="1">
      <alignment horizontal="center"/>
    </xf>
    <xf numFmtId="0" fontId="10" fillId="0" borderId="55" xfId="1" applyBorder="1" applyAlignment="1">
      <alignment horizontal="center"/>
    </xf>
    <xf numFmtId="2" fontId="6" fillId="0" borderId="0" xfId="1" applyNumberFormat="1" applyFont="1" applyBorder="1" applyAlignment="1">
      <alignment horizontal="center"/>
    </xf>
    <xf numFmtId="0" fontId="6" fillId="0" borderId="0" xfId="1" applyFont="1" applyBorder="1" applyAlignment="1">
      <alignment vertical="center"/>
    </xf>
    <xf numFmtId="21" fontId="6" fillId="0" borderId="16" xfId="1" applyNumberFormat="1" applyFont="1" applyFill="1" applyBorder="1" applyAlignment="1">
      <alignment horizontal="center" vertical="center"/>
    </xf>
    <xf numFmtId="2" fontId="6" fillId="0" borderId="22" xfId="1" applyNumberFormat="1" applyFont="1" applyFill="1" applyBorder="1" applyAlignment="1">
      <alignment horizontal="center" vertical="center"/>
    </xf>
    <xf numFmtId="2" fontId="28" fillId="0" borderId="20" xfId="1" applyNumberFormat="1" applyFont="1" applyFill="1" applyBorder="1" applyAlignment="1">
      <alignment horizontal="center" vertical="center"/>
    </xf>
    <xf numFmtId="2" fontId="6" fillId="0" borderId="21" xfId="1" applyNumberFormat="1" applyFont="1" applyFill="1" applyBorder="1" applyAlignment="1">
      <alignment horizontal="center" vertical="center"/>
    </xf>
    <xf numFmtId="165" fontId="17" fillId="0" borderId="38" xfId="1" applyNumberFormat="1" applyFont="1" applyBorder="1" applyAlignment="1">
      <alignment horizontal="center" vertical="center"/>
    </xf>
    <xf numFmtId="165" fontId="17" fillId="0" borderId="22" xfId="1" applyNumberFormat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19" fillId="0" borderId="15" xfId="1" applyFont="1" applyBorder="1" applyAlignment="1">
      <alignment vertical="center"/>
    </xf>
    <xf numFmtId="0" fontId="19" fillId="0" borderId="18" xfId="1" applyFont="1" applyBorder="1" applyAlignment="1">
      <alignment vertical="center"/>
    </xf>
    <xf numFmtId="0" fontId="19" fillId="0" borderId="40" xfId="1" applyFont="1" applyFill="1" applyBorder="1" applyAlignment="1">
      <alignment vertical="center"/>
    </xf>
    <xf numFmtId="0" fontId="19" fillId="0" borderId="18" xfId="1" applyFont="1" applyFill="1" applyBorder="1" applyAlignment="1">
      <alignment vertical="center"/>
    </xf>
    <xf numFmtId="0" fontId="19" fillId="0" borderId="45" xfId="1" applyFont="1" applyFill="1" applyBorder="1" applyAlignment="1">
      <alignment vertical="center"/>
    </xf>
    <xf numFmtId="0" fontId="19" fillId="0" borderId="25" xfId="1" applyFont="1" applyFill="1" applyBorder="1" applyAlignment="1">
      <alignment vertical="center"/>
    </xf>
    <xf numFmtId="0" fontId="19" fillId="0" borderId="40" xfId="1" applyFont="1" applyBorder="1" applyAlignment="1">
      <alignment vertical="center"/>
    </xf>
    <xf numFmtId="0" fontId="20" fillId="0" borderId="48" xfId="1" applyFont="1" applyFill="1" applyBorder="1" applyAlignment="1">
      <alignment horizontal="center" vertical="center"/>
    </xf>
    <xf numFmtId="2" fontId="20" fillId="0" borderId="43" xfId="1" applyNumberFormat="1" applyFont="1" applyFill="1" applyBorder="1" applyAlignment="1">
      <alignment horizontal="center" vertical="center"/>
    </xf>
    <xf numFmtId="0" fontId="19" fillId="0" borderId="57" xfId="1" applyFont="1" applyFill="1" applyBorder="1" applyAlignment="1">
      <alignment vertical="center"/>
    </xf>
    <xf numFmtId="0" fontId="15" fillId="0" borderId="4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7" fillId="0" borderId="49" xfId="1" applyFont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19" fillId="0" borderId="25" xfId="1" applyFont="1" applyBorder="1" applyAlignment="1">
      <alignment vertical="center"/>
    </xf>
    <xf numFmtId="0" fontId="20" fillId="0" borderId="27" xfId="1" applyFont="1" applyFill="1" applyBorder="1" applyAlignment="1">
      <alignment horizontal="center" vertical="center"/>
    </xf>
    <xf numFmtId="2" fontId="20" fillId="0" borderId="36" xfId="1" applyNumberFormat="1" applyFont="1" applyFill="1" applyBorder="1" applyAlignment="1">
      <alignment horizontal="center" vertical="center"/>
    </xf>
    <xf numFmtId="0" fontId="20" fillId="0" borderId="29" xfId="1" applyFont="1" applyFill="1" applyBorder="1" applyAlignment="1">
      <alignment horizontal="center" vertical="center"/>
    </xf>
    <xf numFmtId="165" fontId="20" fillId="0" borderId="9" xfId="1" applyNumberFormat="1" applyFont="1" applyFill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/>
    </xf>
    <xf numFmtId="0" fontId="20" fillId="0" borderId="13" xfId="1" applyFont="1" applyFill="1" applyBorder="1" applyAlignment="1">
      <alignment horizontal="center" vertical="center"/>
    </xf>
    <xf numFmtId="2" fontId="20" fillId="0" borderId="13" xfId="1" applyNumberFormat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vertical="center"/>
    </xf>
    <xf numFmtId="165" fontId="20" fillId="0" borderId="2" xfId="1" applyNumberFormat="1" applyFont="1" applyFill="1" applyBorder="1" applyAlignment="1">
      <alignment horizontal="center" vertical="center"/>
    </xf>
    <xf numFmtId="165" fontId="20" fillId="0" borderId="29" xfId="1" applyNumberFormat="1" applyFont="1" applyFill="1" applyBorder="1" applyAlignment="1">
      <alignment horizontal="center" vertical="center"/>
    </xf>
    <xf numFmtId="0" fontId="20" fillId="0" borderId="10" xfId="1" applyFont="1" applyFill="1" applyBorder="1" applyAlignment="1">
      <alignment vertical="center"/>
    </xf>
    <xf numFmtId="0" fontId="17" fillId="0" borderId="12" xfId="1" applyFont="1" applyFill="1" applyBorder="1" applyAlignment="1">
      <alignment horizontal="center" vertical="center"/>
    </xf>
    <xf numFmtId="49" fontId="17" fillId="0" borderId="6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0" fontId="17" fillId="0" borderId="27" xfId="1" applyFont="1" applyFill="1" applyBorder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166" fontId="29" fillId="0" borderId="22" xfId="1" applyNumberFormat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164" fontId="22" fillId="0" borderId="28" xfId="1" applyNumberFormat="1" applyFont="1" applyBorder="1" applyAlignment="1">
      <alignment horizontal="left" vertical="center"/>
    </xf>
    <xf numFmtId="2" fontId="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vertical="center"/>
    </xf>
    <xf numFmtId="2" fontId="10" fillId="0" borderId="53" xfId="1" applyNumberFormat="1" applyBorder="1" applyAlignment="1">
      <alignment horizontal="center"/>
    </xf>
    <xf numFmtId="2" fontId="10" fillId="0" borderId="54" xfId="1" applyNumberFormat="1" applyBorder="1" applyAlignment="1">
      <alignment horizontal="center"/>
    </xf>
    <xf numFmtId="2" fontId="0" fillId="0" borderId="54" xfId="1" applyNumberFormat="1" applyFont="1" applyBorder="1" applyAlignment="1">
      <alignment horizontal="center"/>
    </xf>
    <xf numFmtId="2" fontId="10" fillId="0" borderId="30" xfId="1" applyNumberFormat="1" applyBorder="1" applyAlignment="1">
      <alignment horizontal="center"/>
    </xf>
    <xf numFmtId="2" fontId="10" fillId="0" borderId="32" xfId="1" applyNumberFormat="1" applyBorder="1" applyAlignment="1">
      <alignment horizontal="center"/>
    </xf>
    <xf numFmtId="2" fontId="10" fillId="0" borderId="55" xfId="1" applyNumberFormat="1" applyBorder="1" applyAlignment="1">
      <alignment horizontal="center"/>
    </xf>
    <xf numFmtId="2" fontId="24" fillId="0" borderId="38" xfId="1" applyNumberFormat="1" applyFont="1" applyFill="1" applyBorder="1" applyAlignment="1">
      <alignment horizontal="center" vertical="center"/>
    </xf>
    <xf numFmtId="164" fontId="24" fillId="0" borderId="37" xfId="1" applyNumberFormat="1" applyFont="1" applyFill="1" applyBorder="1" applyAlignment="1">
      <alignment horizontal="center" vertical="center"/>
    </xf>
    <xf numFmtId="2" fontId="24" fillId="0" borderId="49" xfId="1" applyNumberFormat="1" applyFont="1" applyFill="1" applyBorder="1" applyAlignment="1">
      <alignment horizontal="center" vertical="center"/>
    </xf>
    <xf numFmtId="2" fontId="30" fillId="0" borderId="61" xfId="1" applyNumberFormat="1" applyFont="1" applyFill="1" applyBorder="1" applyAlignment="1">
      <alignment horizontal="center" vertical="center"/>
    </xf>
    <xf numFmtId="2" fontId="30" fillId="3" borderId="61" xfId="1" applyNumberFormat="1" applyFont="1" applyFill="1" applyBorder="1" applyAlignment="1">
      <alignment horizontal="center" vertical="center"/>
    </xf>
    <xf numFmtId="2" fontId="24" fillId="0" borderId="62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0" fontId="0" fillId="0" borderId="31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49" fontId="22" fillId="0" borderId="22" xfId="1" applyNumberFormat="1" applyFont="1" applyBorder="1" applyAlignment="1">
      <alignment horizontal="center" vertical="center" wrapText="1"/>
    </xf>
    <xf numFmtId="49" fontId="4" fillId="0" borderId="22" xfId="1" applyNumberFormat="1" applyFont="1" applyBorder="1" applyAlignment="1">
      <alignment horizontal="center" vertical="center" wrapText="1"/>
    </xf>
    <xf numFmtId="49" fontId="10" fillId="0" borderId="5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10" fillId="0" borderId="0" xfId="1" applyNumberFormat="1" applyFont="1" applyBorder="1" applyAlignment="1">
      <alignment vertical="center"/>
    </xf>
    <xf numFmtId="49" fontId="10" fillId="0" borderId="0" xfId="1" applyNumberFormat="1" applyFont="1" applyAlignment="1">
      <alignment vertical="center"/>
    </xf>
    <xf numFmtId="49" fontId="10" fillId="0" borderId="0" xfId="1" applyNumberFormat="1" applyAlignment="1">
      <alignment vertical="center"/>
    </xf>
    <xf numFmtId="49" fontId="0" fillId="0" borderId="50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vertical="center"/>
    </xf>
    <xf numFmtId="49" fontId="0" fillId="0" borderId="0" xfId="1" applyNumberFormat="1" applyFont="1" applyAlignment="1">
      <alignment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2" fontId="0" fillId="0" borderId="35" xfId="1" applyNumberFormat="1" applyFont="1" applyFill="1" applyBorder="1" applyAlignment="1">
      <alignment horizontal="center" vertical="center"/>
    </xf>
    <xf numFmtId="2" fontId="0" fillId="0" borderId="27" xfId="1" applyNumberFormat="1" applyFont="1" applyFill="1" applyBorder="1" applyAlignment="1">
      <alignment horizontal="center" vertical="center"/>
    </xf>
    <xf numFmtId="49" fontId="7" fillId="0" borderId="50" xfId="1" applyNumberFormat="1" applyFont="1" applyBorder="1" applyAlignment="1">
      <alignment vertical="center"/>
    </xf>
    <xf numFmtId="0" fontId="21" fillId="0" borderId="49" xfId="1" applyFont="1" applyBorder="1" applyAlignment="1">
      <alignment horizontal="center" vertical="center" wrapText="1"/>
    </xf>
    <xf numFmtId="46" fontId="23" fillId="0" borderId="46" xfId="1" applyNumberFormat="1" applyFont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/>
    </xf>
    <xf numFmtId="2" fontId="3" fillId="0" borderId="47" xfId="1" applyNumberFormat="1" applyFont="1" applyBorder="1" applyAlignment="1">
      <alignment horizontal="center"/>
    </xf>
    <xf numFmtId="0" fontId="10" fillId="0" borderId="47" xfId="1" applyBorder="1"/>
    <xf numFmtId="0" fontId="10" fillId="0" borderId="49" xfId="1" applyFont="1" applyBorder="1" applyAlignment="1">
      <alignment horizontal="center" wrapText="1"/>
    </xf>
    <xf numFmtId="0" fontId="24" fillId="0" borderId="22" xfId="1" applyFont="1" applyFill="1" applyBorder="1" applyAlignment="1">
      <alignment vertical="center"/>
    </xf>
    <xf numFmtId="166" fontId="24" fillId="0" borderId="22" xfId="1" applyNumberFormat="1" applyFont="1" applyFill="1" applyBorder="1" applyAlignment="1">
      <alignment horizontal="center" vertical="center"/>
    </xf>
    <xf numFmtId="166" fontId="29" fillId="0" borderId="22" xfId="1" applyNumberFormat="1" applyFont="1" applyFill="1" applyBorder="1" applyAlignment="1">
      <alignment horizontal="center" vertical="center"/>
    </xf>
    <xf numFmtId="167" fontId="24" fillId="0" borderId="22" xfId="1" applyNumberFormat="1" applyFont="1" applyFill="1" applyBorder="1" applyAlignment="1">
      <alignment horizontal="center" vertical="center" wrapText="1"/>
    </xf>
    <xf numFmtId="49" fontId="24" fillId="0" borderId="22" xfId="1" applyNumberFormat="1" applyFont="1" applyFill="1" applyBorder="1" applyAlignment="1">
      <alignment horizontal="center" vertical="center" wrapText="1"/>
    </xf>
    <xf numFmtId="1" fontId="24" fillId="0" borderId="22" xfId="1" applyNumberFormat="1" applyFont="1" applyFill="1" applyBorder="1" applyAlignment="1">
      <alignment horizontal="center" vertical="center"/>
    </xf>
    <xf numFmtId="0" fontId="24" fillId="0" borderId="22" xfId="1" applyFont="1" applyFill="1" applyBorder="1" applyAlignment="1">
      <alignment horizontal="center" vertical="center" wrapText="1"/>
    </xf>
    <xf numFmtId="49" fontId="2" fillId="0" borderId="22" xfId="1" applyNumberFormat="1" applyFont="1" applyBorder="1" applyAlignment="1">
      <alignment horizontal="center" vertical="center" wrapText="1"/>
    </xf>
    <xf numFmtId="0" fontId="24" fillId="0" borderId="22" xfId="1" applyFont="1" applyBorder="1" applyAlignment="1">
      <alignment vertical="center"/>
    </xf>
    <xf numFmtId="0" fontId="24" fillId="0" borderId="22" xfId="1" applyFont="1" applyBorder="1" applyAlignment="1">
      <alignment horizontal="center" vertical="center"/>
    </xf>
    <xf numFmtId="167" fontId="24" fillId="0" borderId="22" xfId="1" applyNumberFormat="1" applyFont="1" applyBorder="1" applyAlignment="1">
      <alignment horizontal="center" vertical="center" wrapText="1"/>
    </xf>
    <xf numFmtId="1" fontId="24" fillId="0" borderId="22" xfId="1" applyNumberFormat="1" applyFont="1" applyBorder="1" applyAlignment="1">
      <alignment horizontal="center" vertical="center"/>
    </xf>
    <xf numFmtId="166" fontId="24" fillId="0" borderId="22" xfId="1" applyNumberFormat="1" applyFont="1" applyBorder="1" applyAlignment="1">
      <alignment horizontal="center" vertical="center"/>
    </xf>
    <xf numFmtId="0" fontId="24" fillId="0" borderId="23" xfId="1" applyFont="1" applyFill="1" applyBorder="1" applyAlignment="1">
      <alignment horizontal="center" vertical="center"/>
    </xf>
    <xf numFmtId="166" fontId="24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164" fontId="2" fillId="0" borderId="38" xfId="1" applyNumberFormat="1" applyFont="1" applyBorder="1" applyAlignment="1">
      <alignment horizontal="left" vertical="center"/>
    </xf>
    <xf numFmtId="164" fontId="2" fillId="0" borderId="22" xfId="1" applyNumberFormat="1" applyFont="1" applyBorder="1" applyAlignment="1">
      <alignment horizontal="left" vertical="center"/>
    </xf>
    <xf numFmtId="2" fontId="34" fillId="3" borderId="61" xfId="1" applyNumberFormat="1" applyFont="1" applyFill="1" applyBorder="1" applyAlignment="1">
      <alignment horizontal="center" vertical="center"/>
    </xf>
    <xf numFmtId="2" fontId="34" fillId="0" borderId="61" xfId="1" applyNumberFormat="1" applyFont="1" applyFill="1" applyBorder="1" applyAlignment="1">
      <alignment horizontal="center" vertical="center"/>
    </xf>
    <xf numFmtId="164" fontId="2" fillId="0" borderId="38" xfId="1" applyNumberFormat="1" applyFont="1" applyBorder="1" applyAlignment="1">
      <alignment horizontal="center" vertical="center"/>
    </xf>
    <xf numFmtId="164" fontId="2" fillId="0" borderId="22" xfId="1" applyNumberFormat="1" applyFont="1" applyBorder="1" applyAlignment="1">
      <alignment horizontal="center" vertical="center"/>
    </xf>
    <xf numFmtId="166" fontId="24" fillId="4" borderId="22" xfId="1" applyNumberFormat="1" applyFont="1" applyFill="1" applyBorder="1" applyAlignment="1">
      <alignment horizontal="center" vertical="center"/>
    </xf>
    <xf numFmtId="0" fontId="0" fillId="0" borderId="50" xfId="1" applyFont="1" applyBorder="1" applyAlignment="1">
      <alignment vertical="center"/>
    </xf>
    <xf numFmtId="0" fontId="0" fillId="0" borderId="0" xfId="1" applyFont="1" applyAlignment="1">
      <alignment vertical="center"/>
    </xf>
    <xf numFmtId="0" fontId="0" fillId="0" borderId="0" xfId="1" applyFont="1" applyBorder="1" applyAlignment="1">
      <alignment vertical="center"/>
    </xf>
    <xf numFmtId="164" fontId="0" fillId="0" borderId="20" xfId="1" applyNumberFormat="1" applyFont="1" applyFill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1" fillId="0" borderId="22" xfId="1" applyNumberFormat="1" applyFont="1" applyBorder="1" applyAlignment="1">
      <alignment horizontal="left" vertic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0" fillId="0" borderId="1" xfId="1" applyBorder="1" applyAlignment="1">
      <alignment horizontal="center" vertical="center" wrapText="1"/>
    </xf>
    <xf numFmtId="0" fontId="10" fillId="0" borderId="8" xfId="1" applyBorder="1" applyAlignment="1">
      <alignment horizontal="center" vertical="center" wrapText="1"/>
    </xf>
    <xf numFmtId="0" fontId="10" fillId="0" borderId="2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0" fillId="0" borderId="3" xfId="1" applyBorder="1" applyAlignment="1">
      <alignment horizontal="center" vertical="center" wrapText="1"/>
    </xf>
    <xf numFmtId="0" fontId="10" fillId="0" borderId="10" xfId="1" applyBorder="1" applyAlignment="1">
      <alignment horizontal="center" vertical="center" wrapText="1"/>
    </xf>
    <xf numFmtId="0" fontId="10" fillId="0" borderId="14" xfId="1" applyBorder="1" applyAlignment="1">
      <alignment horizontal="center" vertical="center"/>
    </xf>
    <xf numFmtId="0" fontId="10" fillId="0" borderId="56" xfId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7" xfId="1" applyBorder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wrapText="1"/>
    </xf>
    <xf numFmtId="0" fontId="11" fillId="0" borderId="4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24" xfId="1" applyFont="1" applyBorder="1" applyAlignment="1">
      <alignment horizontal="center" vertical="center"/>
    </xf>
    <xf numFmtId="164" fontId="17" fillId="0" borderId="15" xfId="1" applyNumberFormat="1" applyFont="1" applyBorder="1" applyAlignment="1">
      <alignment horizontal="center" vertical="center"/>
    </xf>
    <xf numFmtId="164" fontId="17" fillId="0" borderId="40" xfId="1" applyNumberFormat="1" applyFont="1" applyBorder="1" applyAlignment="1">
      <alignment horizontal="center" vertical="center"/>
    </xf>
    <xf numFmtId="164" fontId="17" fillId="0" borderId="25" xfId="1" applyNumberFormat="1" applyFont="1" applyBorder="1" applyAlignment="1">
      <alignment horizontal="center" vertical="center"/>
    </xf>
    <xf numFmtId="0" fontId="17" fillId="0" borderId="56" xfId="1" applyFont="1" applyBorder="1" applyAlignment="1">
      <alignment horizontal="center" vertical="center"/>
    </xf>
    <xf numFmtId="0" fontId="17" fillId="0" borderId="58" xfId="1" applyFont="1" applyBorder="1" applyAlignment="1">
      <alignment horizontal="center" vertical="center"/>
    </xf>
    <xf numFmtId="0" fontId="17" fillId="0" borderId="60" xfId="1" applyFont="1" applyBorder="1" applyAlignment="1">
      <alignment horizontal="center" vertical="center"/>
    </xf>
    <xf numFmtId="0" fontId="18" fillId="0" borderId="44" xfId="1" applyFont="1" applyFill="1" applyBorder="1" applyAlignment="1">
      <alignment horizontal="center" vertical="center"/>
    </xf>
    <xf numFmtId="0" fontId="17" fillId="0" borderId="57" xfId="1" applyFont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7" fillId="0" borderId="59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21" fillId="0" borderId="22" xfId="1" applyFont="1" applyBorder="1" applyAlignment="1">
      <alignment horizontal="center" vertical="center" wrapText="1"/>
    </xf>
    <xf numFmtId="0" fontId="21" fillId="0" borderId="2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2" fontId="21" fillId="0" borderId="49" xfId="1" applyNumberFormat="1" applyFont="1" applyBorder="1" applyAlignment="1">
      <alignment horizontal="center" vertical="center" wrapText="1"/>
    </xf>
    <xf numFmtId="2" fontId="21" fillId="0" borderId="62" xfId="1" applyNumberFormat="1" applyFont="1" applyBorder="1" applyAlignment="1">
      <alignment horizontal="center" vertical="center" wrapText="1"/>
    </xf>
    <xf numFmtId="0" fontId="21" fillId="0" borderId="23" xfId="1" applyFont="1" applyBorder="1" applyAlignment="1">
      <alignment horizontal="center" vertical="center"/>
    </xf>
    <xf numFmtId="0" fontId="21" fillId="0" borderId="19" xfId="1" applyFont="1" applyBorder="1" applyAlignment="1">
      <alignment horizontal="center" vertical="center"/>
    </xf>
    <xf numFmtId="0" fontId="21" fillId="0" borderId="37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 wrapText="1"/>
    </xf>
    <xf numFmtId="0" fontId="21" fillId="0" borderId="62" xfId="1" applyFont="1" applyBorder="1" applyAlignment="1">
      <alignment horizontal="center" vertical="center" wrapText="1"/>
    </xf>
    <xf numFmtId="0" fontId="21" fillId="0" borderId="38" xfId="1" applyFont="1" applyBorder="1" applyAlignment="1">
      <alignment horizontal="center" vertical="center"/>
    </xf>
    <xf numFmtId="2" fontId="21" fillId="0" borderId="38" xfId="1" applyNumberFormat="1" applyFont="1" applyBorder="1" applyAlignment="1">
      <alignment horizontal="center" vertical="center" wrapText="1"/>
    </xf>
    <xf numFmtId="0" fontId="21" fillId="0" borderId="38" xfId="1" applyFont="1" applyBorder="1" applyAlignment="1">
      <alignment horizontal="center" vertical="center" wrapText="1"/>
    </xf>
  </cellXfs>
  <cellStyles count="3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Обычный" xfId="0" builtinId="0"/>
    <cellStyle name="Обычный 2" xfId="1"/>
    <cellStyle name="Просмотренная гиперссылка" xfId="3" builtinId="9" hidden="1"/>
    <cellStyle name="Просмотренная гиперссылка" xfId="5" builtinId="9" hidden="1"/>
    <cellStyle name="Просмотренная гиперссылка" xfId="7" builtinId="9" hidden="1"/>
    <cellStyle name="Просмотренная гиперссылка" xfId="9" builtinId="9" hidden="1"/>
    <cellStyle name="Просмотренная гиперссылка" xfId="11" builtinId="9" hidden="1"/>
    <cellStyle name="Просмотренная гиперссылка" xfId="13" builtinId="9" hidden="1"/>
    <cellStyle name="Просмотренная гиперссылка" xfId="15" builtinId="9" hidden="1"/>
    <cellStyle name="Просмотренная гиперссылка" xfId="17" builtinId="9" hidden="1"/>
    <cellStyle name="Просмотренная гиперссылка" xfId="19" builtinId="9" hidden="1"/>
    <cellStyle name="Просмотренная гиперссылка" xfId="21" builtinId="9" hidden="1"/>
    <cellStyle name="Просмотренная гиперссылка" xfId="23" builtinId="9" hidden="1"/>
    <cellStyle name="Просмотренная гиперссылка" xfId="25" builtinId="9" hidden="1"/>
    <cellStyle name="Просмотренная гиперссылка" xfId="27" builtinId="9" hidden="1"/>
    <cellStyle name="Просмотренная гиперссылка" xfId="29" builtinId="9" hidden="1"/>
    <cellStyle name="Просмотренная гиперссылка" xfId="31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MST!$C$21:$C$78</c:f>
              <c:numCache>
                <c:formatCode>0.00</c:formatCode>
                <c:ptCount val="45"/>
                <c:pt idx="0">
                  <c:v>59.27</c:v>
                </c:pt>
                <c:pt idx="1">
                  <c:v>57.38</c:v>
                </c:pt>
                <c:pt idx="2">
                  <c:v>57.96</c:v>
                </c:pt>
                <c:pt idx="3">
                  <c:v>56.93</c:v>
                </c:pt>
                <c:pt idx="4">
                  <c:v>56.99</c:v>
                </c:pt>
                <c:pt idx="5">
                  <c:v>57.87</c:v>
                </c:pt>
                <c:pt idx="6">
                  <c:v>56.79</c:v>
                </c:pt>
                <c:pt idx="7">
                  <c:v>57.2</c:v>
                </c:pt>
                <c:pt idx="8">
                  <c:v>57.94</c:v>
                </c:pt>
                <c:pt idx="9">
                  <c:v>57.04</c:v>
                </c:pt>
                <c:pt idx="10">
                  <c:v>57.33</c:v>
                </c:pt>
                <c:pt idx="11">
                  <c:v>57.45</c:v>
                </c:pt>
                <c:pt idx="12">
                  <c:v>56.93</c:v>
                </c:pt>
                <c:pt idx="13">
                  <c:v>57.04</c:v>
                </c:pt>
                <c:pt idx="14">
                  <c:v>56.72</c:v>
                </c:pt>
                <c:pt idx="15">
                  <c:v>57.14</c:v>
                </c:pt>
                <c:pt idx="16">
                  <c:v>56.72</c:v>
                </c:pt>
                <c:pt idx="17">
                  <c:v>57.41</c:v>
                </c:pt>
                <c:pt idx="18">
                  <c:v>56.42</c:v>
                </c:pt>
                <c:pt idx="19">
                  <c:v>57.25</c:v>
                </c:pt>
                <c:pt idx="20">
                  <c:v>57.5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MST!$D$21:$D$78</c:f>
              <c:numCache>
                <c:formatCode>0.00</c:formatCode>
                <c:ptCount val="45"/>
                <c:pt idx="0">
                  <c:v>57.24</c:v>
                </c:pt>
                <c:pt idx="1">
                  <c:v>56.94</c:v>
                </c:pt>
                <c:pt idx="2">
                  <c:v>57.59</c:v>
                </c:pt>
                <c:pt idx="3">
                  <c:v>57.39</c:v>
                </c:pt>
                <c:pt idx="4">
                  <c:v>57.78</c:v>
                </c:pt>
                <c:pt idx="5">
                  <c:v>57.34</c:v>
                </c:pt>
                <c:pt idx="6">
                  <c:v>57.75</c:v>
                </c:pt>
                <c:pt idx="7">
                  <c:v>57.71</c:v>
                </c:pt>
                <c:pt idx="8">
                  <c:v>57.61</c:v>
                </c:pt>
                <c:pt idx="9">
                  <c:v>57.73</c:v>
                </c:pt>
                <c:pt idx="10">
                  <c:v>57.44</c:v>
                </c:pt>
                <c:pt idx="11">
                  <c:v>58.11</c:v>
                </c:pt>
                <c:pt idx="12">
                  <c:v>57.76</c:v>
                </c:pt>
                <c:pt idx="13">
                  <c:v>57.62</c:v>
                </c:pt>
                <c:pt idx="14">
                  <c:v>57.73</c:v>
                </c:pt>
                <c:pt idx="15">
                  <c:v>58.16</c:v>
                </c:pt>
                <c:pt idx="16">
                  <c:v>57.74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MST!$E$21:$E$78</c:f>
              <c:numCache>
                <c:formatCode>0.00</c:formatCode>
                <c:ptCount val="45"/>
                <c:pt idx="0">
                  <c:v>57.6</c:v>
                </c:pt>
                <c:pt idx="1">
                  <c:v>57.4</c:v>
                </c:pt>
                <c:pt idx="2">
                  <c:v>57.43</c:v>
                </c:pt>
                <c:pt idx="3">
                  <c:v>57.4</c:v>
                </c:pt>
                <c:pt idx="4">
                  <c:v>57.06</c:v>
                </c:pt>
                <c:pt idx="5">
                  <c:v>56.72</c:v>
                </c:pt>
                <c:pt idx="6">
                  <c:v>56.97</c:v>
                </c:pt>
                <c:pt idx="7">
                  <c:v>57.1</c:v>
                </c:pt>
                <c:pt idx="8">
                  <c:v>56.6</c:v>
                </c:pt>
                <c:pt idx="9">
                  <c:v>57.35</c:v>
                </c:pt>
                <c:pt idx="10">
                  <c:v>57.58</c:v>
                </c:pt>
                <c:pt idx="11">
                  <c:v>56.97</c:v>
                </c:pt>
                <c:pt idx="12">
                  <c:v>56.75</c:v>
                </c:pt>
                <c:pt idx="13">
                  <c:v>56.54</c:v>
                </c:pt>
                <c:pt idx="14">
                  <c:v>58.03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MST!$F$21:$F$78</c:f>
              <c:numCache>
                <c:formatCode>0.00</c:formatCode>
                <c:ptCount val="45"/>
                <c:pt idx="0">
                  <c:v>57.42</c:v>
                </c:pt>
                <c:pt idx="1">
                  <c:v>57.83</c:v>
                </c:pt>
                <c:pt idx="2">
                  <c:v>57.01</c:v>
                </c:pt>
                <c:pt idx="3">
                  <c:v>57.72</c:v>
                </c:pt>
                <c:pt idx="4">
                  <c:v>56.96</c:v>
                </c:pt>
                <c:pt idx="5">
                  <c:v>56.6</c:v>
                </c:pt>
                <c:pt idx="6">
                  <c:v>57.0</c:v>
                </c:pt>
                <c:pt idx="7">
                  <c:v>57.6</c:v>
                </c:pt>
                <c:pt idx="8">
                  <c:v>56.8</c:v>
                </c:pt>
                <c:pt idx="9">
                  <c:v>57.04</c:v>
                </c:pt>
                <c:pt idx="10">
                  <c:v>57.01</c:v>
                </c:pt>
                <c:pt idx="11">
                  <c:v>57.14</c:v>
                </c:pt>
                <c:pt idx="12">
                  <c:v>56.6</c:v>
                </c:pt>
                <c:pt idx="13">
                  <c:v>56.73</c:v>
                </c:pt>
                <c:pt idx="14">
                  <c:v>56.34</c:v>
                </c:pt>
                <c:pt idx="15">
                  <c:v>56.09</c:v>
                </c:pt>
                <c:pt idx="16">
                  <c:v>56.37</c:v>
                </c:pt>
                <c:pt idx="17">
                  <c:v>56.85</c:v>
                </c:pt>
                <c:pt idx="18">
                  <c:v>56.94</c:v>
                </c:pt>
                <c:pt idx="19">
                  <c:v>57.37</c:v>
                </c:pt>
                <c:pt idx="20">
                  <c:v>57.26</c:v>
                </c:pt>
                <c:pt idx="21">
                  <c:v>56.08</c:v>
                </c:pt>
                <c:pt idx="22">
                  <c:v>56.47</c:v>
                </c:pt>
                <c:pt idx="23">
                  <c:v>55.93</c:v>
                </c:pt>
                <c:pt idx="24">
                  <c:v>56.0</c:v>
                </c:pt>
                <c:pt idx="25">
                  <c:v>56.55</c:v>
                </c:pt>
                <c:pt idx="26">
                  <c:v>55.78</c:v>
                </c:pt>
                <c:pt idx="27">
                  <c:v>55.71</c:v>
                </c:pt>
                <c:pt idx="28">
                  <c:v>56.03</c:v>
                </c:pt>
                <c:pt idx="29">
                  <c:v>56.21</c:v>
                </c:pt>
                <c:pt idx="30">
                  <c:v>56.64</c:v>
                </c:pt>
                <c:pt idx="31">
                  <c:v>56.42</c:v>
                </c:pt>
                <c:pt idx="32">
                  <c:v>56.44</c:v>
                </c:pt>
                <c:pt idx="33">
                  <c:v>56.21</c:v>
                </c:pt>
                <c:pt idx="34">
                  <c:v>56.4</c:v>
                </c:pt>
                <c:pt idx="35">
                  <c:v>55.75</c:v>
                </c:pt>
                <c:pt idx="36">
                  <c:v>56.02</c:v>
                </c:pt>
                <c:pt idx="37">
                  <c:v>56.03</c:v>
                </c:pt>
                <c:pt idx="38">
                  <c:v>57.94</c:v>
                </c:pt>
                <c:pt idx="39">
                  <c:v>56.04</c:v>
                </c:pt>
                <c:pt idx="40">
                  <c:v>56.74</c:v>
                </c:pt>
                <c:pt idx="41">
                  <c:v>55.61</c:v>
                </c:pt>
                <c:pt idx="42">
                  <c:v>56.44</c:v>
                </c:pt>
                <c:pt idx="43">
                  <c:v>56.14</c:v>
                </c:pt>
                <c:pt idx="44">
                  <c:v>57.3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MST!$G$21:$G$78</c:f>
              <c:numCache>
                <c:formatCode>0.00</c:formatCode>
                <c:ptCount val="45"/>
                <c:pt idx="0">
                  <c:v>57.88</c:v>
                </c:pt>
                <c:pt idx="1">
                  <c:v>57.26</c:v>
                </c:pt>
                <c:pt idx="2">
                  <c:v>57.26</c:v>
                </c:pt>
                <c:pt idx="3">
                  <c:v>57.03</c:v>
                </c:pt>
                <c:pt idx="4">
                  <c:v>57.34</c:v>
                </c:pt>
                <c:pt idx="5">
                  <c:v>56.93</c:v>
                </c:pt>
                <c:pt idx="6">
                  <c:v>56.8</c:v>
                </c:pt>
                <c:pt idx="7">
                  <c:v>57.28</c:v>
                </c:pt>
                <c:pt idx="8">
                  <c:v>56.77</c:v>
                </c:pt>
                <c:pt idx="9">
                  <c:v>56.66</c:v>
                </c:pt>
                <c:pt idx="10">
                  <c:v>56.42</c:v>
                </c:pt>
                <c:pt idx="11">
                  <c:v>57.76</c:v>
                </c:pt>
                <c:pt idx="12">
                  <c:v>57.39</c:v>
                </c:pt>
                <c:pt idx="13">
                  <c:v>56.65</c:v>
                </c:pt>
                <c:pt idx="14">
                  <c:v>56.58</c:v>
                </c:pt>
                <c:pt idx="15">
                  <c:v>56.48</c:v>
                </c:pt>
                <c:pt idx="16">
                  <c:v>57.68</c:v>
                </c:pt>
                <c:pt idx="17">
                  <c:v>56.89</c:v>
                </c:pt>
                <c:pt idx="18">
                  <c:v>56.38</c:v>
                </c:pt>
                <c:pt idx="19">
                  <c:v>57.17</c:v>
                </c:pt>
                <c:pt idx="20">
                  <c:v>56.53</c:v>
                </c:pt>
                <c:pt idx="21">
                  <c:v>56.41</c:v>
                </c:pt>
                <c:pt idx="22">
                  <c:v>56.3</c:v>
                </c:pt>
                <c:pt idx="23">
                  <c:v>56.04</c:v>
                </c:pt>
                <c:pt idx="24">
                  <c:v>56.52</c:v>
                </c:pt>
                <c:pt idx="25">
                  <c:v>56.88</c:v>
                </c:pt>
                <c:pt idx="26">
                  <c:v>55.87</c:v>
                </c:pt>
                <c:pt idx="27">
                  <c:v>56.47</c:v>
                </c:pt>
                <c:pt idx="28">
                  <c:v>56.84</c:v>
                </c:pt>
                <c:pt idx="29">
                  <c:v>56.62</c:v>
                </c:pt>
                <c:pt idx="30">
                  <c:v>56.4</c:v>
                </c:pt>
                <c:pt idx="31">
                  <c:v>56.31</c:v>
                </c:pt>
                <c:pt idx="32">
                  <c:v>56.44</c:v>
                </c:pt>
                <c:pt idx="33">
                  <c:v>56.17</c:v>
                </c:pt>
                <c:pt idx="34">
                  <c:v>61.64</c:v>
                </c:pt>
                <c:pt idx="35">
                  <c:v>56.99</c:v>
                </c:pt>
                <c:pt idx="36">
                  <c:v>56.28</c:v>
                </c:pt>
                <c:pt idx="37">
                  <c:v>56.65</c:v>
                </c:pt>
                <c:pt idx="38">
                  <c:v>56.14</c:v>
                </c:pt>
                <c:pt idx="39">
                  <c:v>56.05</c:v>
                </c:pt>
                <c:pt idx="40">
                  <c:v>56.09</c:v>
                </c:pt>
                <c:pt idx="41">
                  <c:v>56.99</c:v>
                </c:pt>
                <c:pt idx="42" formatCode="General">
                  <c:v>56.88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MST!$B$21:$B$78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MST!$H$21:$H$78</c:f>
              <c:numCache>
                <c:formatCode>0.00</c:formatCode>
                <c:ptCount val="45"/>
                <c:pt idx="0">
                  <c:v>56.92</c:v>
                </c:pt>
                <c:pt idx="1">
                  <c:v>56.41</c:v>
                </c:pt>
                <c:pt idx="2">
                  <c:v>56.57</c:v>
                </c:pt>
                <c:pt idx="3">
                  <c:v>56.0</c:v>
                </c:pt>
                <c:pt idx="4">
                  <c:v>55.92</c:v>
                </c:pt>
                <c:pt idx="5">
                  <c:v>55.59</c:v>
                </c:pt>
                <c:pt idx="6">
                  <c:v>56.0</c:v>
                </c:pt>
                <c:pt idx="7">
                  <c:v>56.36</c:v>
                </c:pt>
                <c:pt idx="8">
                  <c:v>55.59</c:v>
                </c:pt>
                <c:pt idx="9">
                  <c:v>57.7</c:v>
                </c:pt>
                <c:pt idx="10">
                  <c:v>57.48</c:v>
                </c:pt>
                <c:pt idx="11">
                  <c:v>56.12</c:v>
                </c:pt>
                <c:pt idx="12">
                  <c:v>56.34</c:v>
                </c:pt>
                <c:pt idx="13">
                  <c:v>56.86</c:v>
                </c:pt>
                <c:pt idx="14">
                  <c:v>55.74</c:v>
                </c:pt>
                <c:pt idx="15">
                  <c:v>55.21</c:v>
                </c:pt>
                <c:pt idx="16">
                  <c:v>55.69</c:v>
                </c:pt>
                <c:pt idx="17">
                  <c:v>56.23</c:v>
                </c:pt>
                <c:pt idx="18">
                  <c:v>55.52</c:v>
                </c:pt>
                <c:pt idx="19">
                  <c:v>55.67</c:v>
                </c:pt>
                <c:pt idx="20">
                  <c:v>55.97</c:v>
                </c:pt>
                <c:pt idx="21">
                  <c:v>55.63</c:v>
                </c:pt>
                <c:pt idx="22">
                  <c:v>55.46</c:v>
                </c:pt>
                <c:pt idx="23">
                  <c:v>55.0</c:v>
                </c:pt>
                <c:pt idx="24">
                  <c:v>56.7</c:v>
                </c:pt>
                <c:pt idx="25">
                  <c:v>56.03</c:v>
                </c:pt>
                <c:pt idx="26">
                  <c:v>55.0</c:v>
                </c:pt>
                <c:pt idx="27">
                  <c:v>55.89</c:v>
                </c:pt>
                <c:pt idx="28">
                  <c:v>55.28</c:v>
                </c:pt>
                <c:pt idx="29">
                  <c:v>56.39</c:v>
                </c:pt>
                <c:pt idx="30">
                  <c:v>56.45</c:v>
                </c:pt>
                <c:pt idx="31">
                  <c:v>55.32</c:v>
                </c:pt>
                <c:pt idx="32">
                  <c:v>54.99</c:v>
                </c:pt>
                <c:pt idx="33">
                  <c:v>57.97</c:v>
                </c:pt>
                <c:pt idx="34">
                  <c:v>57.22</c:v>
                </c:pt>
                <c:pt idx="35">
                  <c:v>56.29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4667432"/>
        <c:axId val="2074670760"/>
      </c:lineChart>
      <c:catAx>
        <c:axId val="2074667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4670760"/>
        <c:crosses val="autoZero"/>
        <c:auto val="1"/>
        <c:lblAlgn val="ctr"/>
        <c:lblOffset val="100"/>
        <c:noMultiLvlLbl val="0"/>
      </c:catAx>
      <c:valAx>
        <c:axId val="2074670760"/>
        <c:scaling>
          <c:orientation val="minMax"/>
          <c:max val="62.0"/>
          <c:min val="54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74667432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Mesnyki!$C$21:$C$59</c:f>
              <c:numCache>
                <c:formatCode>0.00</c:formatCode>
                <c:ptCount val="39"/>
                <c:pt idx="0">
                  <c:v>60.71</c:v>
                </c:pt>
                <c:pt idx="1">
                  <c:v>57.13</c:v>
                </c:pt>
                <c:pt idx="2">
                  <c:v>59.54</c:v>
                </c:pt>
                <c:pt idx="3">
                  <c:v>56.92</c:v>
                </c:pt>
                <c:pt idx="4">
                  <c:v>57.28</c:v>
                </c:pt>
                <c:pt idx="5">
                  <c:v>57.7</c:v>
                </c:pt>
                <c:pt idx="6">
                  <c:v>57.89</c:v>
                </c:pt>
                <c:pt idx="7">
                  <c:v>57.99</c:v>
                </c:pt>
                <c:pt idx="8">
                  <c:v>57.93</c:v>
                </c:pt>
                <c:pt idx="9">
                  <c:v>57.49</c:v>
                </c:pt>
                <c:pt idx="10">
                  <c:v>56.96</c:v>
                </c:pt>
                <c:pt idx="11">
                  <c:v>57.08</c:v>
                </c:pt>
                <c:pt idx="12">
                  <c:v>58.45</c:v>
                </c:pt>
                <c:pt idx="13">
                  <c:v>57.67</c:v>
                </c:pt>
                <c:pt idx="14">
                  <c:v>57.81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Mesnyki!$D$21:$D$59</c:f>
              <c:numCache>
                <c:formatCode>0.00</c:formatCode>
                <c:ptCount val="39"/>
                <c:pt idx="0">
                  <c:v>58.6</c:v>
                </c:pt>
                <c:pt idx="1">
                  <c:v>57.32</c:v>
                </c:pt>
                <c:pt idx="2">
                  <c:v>57.58</c:v>
                </c:pt>
                <c:pt idx="3">
                  <c:v>57.2</c:v>
                </c:pt>
                <c:pt idx="4">
                  <c:v>57.21</c:v>
                </c:pt>
                <c:pt idx="5">
                  <c:v>56.55</c:v>
                </c:pt>
                <c:pt idx="6">
                  <c:v>57.03</c:v>
                </c:pt>
                <c:pt idx="7">
                  <c:v>57.17</c:v>
                </c:pt>
                <c:pt idx="8">
                  <c:v>58.2</c:v>
                </c:pt>
                <c:pt idx="9">
                  <c:v>56.99</c:v>
                </c:pt>
                <c:pt idx="10">
                  <c:v>57.38</c:v>
                </c:pt>
                <c:pt idx="11">
                  <c:v>57.28</c:v>
                </c:pt>
                <c:pt idx="12">
                  <c:v>58.06</c:v>
                </c:pt>
                <c:pt idx="13">
                  <c:v>57.16</c:v>
                </c:pt>
                <c:pt idx="14">
                  <c:v>57.32</c:v>
                </c:pt>
                <c:pt idx="15">
                  <c:v>57.79</c:v>
                </c:pt>
                <c:pt idx="16">
                  <c:v>57.52</c:v>
                </c:pt>
                <c:pt idx="17">
                  <c:v>57.01</c:v>
                </c:pt>
                <c:pt idx="18">
                  <c:v>57.23</c:v>
                </c:pt>
                <c:pt idx="19">
                  <c:v>57.84</c:v>
                </c:pt>
                <c:pt idx="20">
                  <c:v>57.03</c:v>
                </c:pt>
                <c:pt idx="21">
                  <c:v>57.64</c:v>
                </c:pt>
                <c:pt idx="22">
                  <c:v>57.4</c:v>
                </c:pt>
                <c:pt idx="23">
                  <c:v>57.97</c:v>
                </c:pt>
                <c:pt idx="24">
                  <c:v>57.54</c:v>
                </c:pt>
                <c:pt idx="25">
                  <c:v>57.12</c:v>
                </c:pt>
                <c:pt idx="26">
                  <c:v>57.52</c:v>
                </c:pt>
                <c:pt idx="27">
                  <c:v>57.44</c:v>
                </c:pt>
                <c:pt idx="28">
                  <c:v>56.49</c:v>
                </c:pt>
                <c:pt idx="29">
                  <c:v>57.24</c:v>
                </c:pt>
                <c:pt idx="30">
                  <c:v>56.79</c:v>
                </c:pt>
                <c:pt idx="31">
                  <c:v>57.5</c:v>
                </c:pt>
                <c:pt idx="32">
                  <c:v>58.75</c:v>
                </c:pt>
                <c:pt idx="33">
                  <c:v>56.82</c:v>
                </c:pt>
                <c:pt idx="34">
                  <c:v>57.3</c:v>
                </c:pt>
                <c:pt idx="35">
                  <c:v>57.04</c:v>
                </c:pt>
                <c:pt idx="36">
                  <c:v>57.46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Mesnyki!$E$21:$E$59</c:f>
              <c:numCache>
                <c:formatCode>0.00</c:formatCode>
                <c:ptCount val="39"/>
                <c:pt idx="0">
                  <c:v>58.2</c:v>
                </c:pt>
                <c:pt idx="1">
                  <c:v>57.96</c:v>
                </c:pt>
                <c:pt idx="2">
                  <c:v>57.37</c:v>
                </c:pt>
                <c:pt idx="3">
                  <c:v>57.88</c:v>
                </c:pt>
                <c:pt idx="4">
                  <c:v>57.34</c:v>
                </c:pt>
                <c:pt idx="5">
                  <c:v>57.3</c:v>
                </c:pt>
                <c:pt idx="6">
                  <c:v>57.11</c:v>
                </c:pt>
                <c:pt idx="7">
                  <c:v>56.53</c:v>
                </c:pt>
                <c:pt idx="8">
                  <c:v>57.67</c:v>
                </c:pt>
                <c:pt idx="9">
                  <c:v>57.76</c:v>
                </c:pt>
                <c:pt idx="10">
                  <c:v>57.54</c:v>
                </c:pt>
                <c:pt idx="11">
                  <c:v>57.63</c:v>
                </c:pt>
                <c:pt idx="12">
                  <c:v>57.82</c:v>
                </c:pt>
                <c:pt idx="13">
                  <c:v>57.58</c:v>
                </c:pt>
                <c:pt idx="14">
                  <c:v>56.65</c:v>
                </c:pt>
                <c:pt idx="15">
                  <c:v>57.57</c:v>
                </c:pt>
                <c:pt idx="16">
                  <c:v>57.24</c:v>
                </c:pt>
                <c:pt idx="17">
                  <c:v>57.22</c:v>
                </c:pt>
                <c:pt idx="18">
                  <c:v>57.92</c:v>
                </c:pt>
                <c:pt idx="19">
                  <c:v>57.05</c:v>
                </c:pt>
                <c:pt idx="20">
                  <c:v>57.1</c:v>
                </c:pt>
                <c:pt idx="21">
                  <c:v>57.26</c:v>
                </c:pt>
                <c:pt idx="22">
                  <c:v>56.55</c:v>
                </c:pt>
                <c:pt idx="23">
                  <c:v>57.44</c:v>
                </c:pt>
                <c:pt idx="24">
                  <c:v>57.57</c:v>
                </c:pt>
                <c:pt idx="25">
                  <c:v>57.08</c:v>
                </c:pt>
                <c:pt idx="26">
                  <c:v>57.21</c:v>
                </c:pt>
                <c:pt idx="27">
                  <c:v>57.52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Mesnyki!$F$21:$F$59</c:f>
              <c:numCache>
                <c:formatCode>0.00</c:formatCode>
                <c:ptCount val="39"/>
                <c:pt idx="0">
                  <c:v>57.21</c:v>
                </c:pt>
                <c:pt idx="1">
                  <c:v>56.89</c:v>
                </c:pt>
                <c:pt idx="2">
                  <c:v>56.34</c:v>
                </c:pt>
                <c:pt idx="3">
                  <c:v>56.84</c:v>
                </c:pt>
                <c:pt idx="4">
                  <c:v>56.44</c:v>
                </c:pt>
                <c:pt idx="5">
                  <c:v>56.53</c:v>
                </c:pt>
                <c:pt idx="6">
                  <c:v>56.44</c:v>
                </c:pt>
                <c:pt idx="7">
                  <c:v>57.21</c:v>
                </c:pt>
                <c:pt idx="8">
                  <c:v>56.82</c:v>
                </c:pt>
                <c:pt idx="9">
                  <c:v>56.49</c:v>
                </c:pt>
                <c:pt idx="10">
                  <c:v>56.45</c:v>
                </c:pt>
                <c:pt idx="11">
                  <c:v>57.22</c:v>
                </c:pt>
                <c:pt idx="12">
                  <c:v>56.11</c:v>
                </c:pt>
                <c:pt idx="13">
                  <c:v>56.09</c:v>
                </c:pt>
                <c:pt idx="14">
                  <c:v>56.25</c:v>
                </c:pt>
                <c:pt idx="15">
                  <c:v>57.09</c:v>
                </c:pt>
                <c:pt idx="16">
                  <c:v>56.27</c:v>
                </c:pt>
                <c:pt idx="17">
                  <c:v>55.91</c:v>
                </c:pt>
                <c:pt idx="18">
                  <c:v>56.4</c:v>
                </c:pt>
                <c:pt idx="19">
                  <c:v>57.01</c:v>
                </c:pt>
                <c:pt idx="20">
                  <c:v>56.75</c:v>
                </c:pt>
                <c:pt idx="21">
                  <c:v>56.22</c:v>
                </c:pt>
                <c:pt idx="22">
                  <c:v>56.12</c:v>
                </c:pt>
                <c:pt idx="23">
                  <c:v>56.94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Mesnyki!$G$21:$G$59</c:f>
              <c:numCache>
                <c:formatCode>0.00</c:formatCode>
                <c:ptCount val="39"/>
                <c:pt idx="0">
                  <c:v>56.44</c:v>
                </c:pt>
                <c:pt idx="1">
                  <c:v>57.02</c:v>
                </c:pt>
                <c:pt idx="2">
                  <c:v>56.33</c:v>
                </c:pt>
                <c:pt idx="3">
                  <c:v>56.77</c:v>
                </c:pt>
                <c:pt idx="4">
                  <c:v>58.41</c:v>
                </c:pt>
                <c:pt idx="5">
                  <c:v>56.32</c:v>
                </c:pt>
                <c:pt idx="6">
                  <c:v>57.0</c:v>
                </c:pt>
                <c:pt idx="7">
                  <c:v>55.73</c:v>
                </c:pt>
                <c:pt idx="8">
                  <c:v>56.29</c:v>
                </c:pt>
                <c:pt idx="9">
                  <c:v>56.99</c:v>
                </c:pt>
                <c:pt idx="10">
                  <c:v>56.24</c:v>
                </c:pt>
                <c:pt idx="11">
                  <c:v>56.73</c:v>
                </c:pt>
                <c:pt idx="12">
                  <c:v>56.71</c:v>
                </c:pt>
                <c:pt idx="13">
                  <c:v>56.38</c:v>
                </c:pt>
                <c:pt idx="14">
                  <c:v>56.46</c:v>
                </c:pt>
                <c:pt idx="15">
                  <c:v>56.69</c:v>
                </c:pt>
                <c:pt idx="16">
                  <c:v>56.73</c:v>
                </c:pt>
                <c:pt idx="17">
                  <c:v>56.36</c:v>
                </c:pt>
                <c:pt idx="18">
                  <c:v>56.12</c:v>
                </c:pt>
                <c:pt idx="19">
                  <c:v>56.18</c:v>
                </c:pt>
                <c:pt idx="20">
                  <c:v>55.74</c:v>
                </c:pt>
                <c:pt idx="21">
                  <c:v>56.16</c:v>
                </c:pt>
                <c:pt idx="22">
                  <c:v>55.79</c:v>
                </c:pt>
                <c:pt idx="23">
                  <c:v>56.26</c:v>
                </c:pt>
                <c:pt idx="24">
                  <c:v>56.25</c:v>
                </c:pt>
                <c:pt idx="25">
                  <c:v>55.86</c:v>
                </c:pt>
                <c:pt idx="26">
                  <c:v>57.38</c:v>
                </c:pt>
                <c:pt idx="27">
                  <c:v>56.54</c:v>
                </c:pt>
                <c:pt idx="28">
                  <c:v>56.68</c:v>
                </c:pt>
                <c:pt idx="29">
                  <c:v>56.37</c:v>
                </c:pt>
                <c:pt idx="30">
                  <c:v>56.16</c:v>
                </c:pt>
                <c:pt idx="31">
                  <c:v>56.64</c:v>
                </c:pt>
                <c:pt idx="32">
                  <c:v>56.84</c:v>
                </c:pt>
                <c:pt idx="33">
                  <c:v>56.17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Mesnyki!$B$21:$B$59</c:f>
              <c:numCache>
                <c:formatCode>General</c:formatCode>
                <c:ptCount val="39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</c:numCache>
            </c:numRef>
          </c:cat>
          <c:val>
            <c:numRef>
              <c:f>Mesnyki!$H$21:$H$59</c:f>
              <c:numCache>
                <c:formatCode>0.00</c:formatCode>
                <c:ptCount val="39"/>
                <c:pt idx="0">
                  <c:v>56.27</c:v>
                </c:pt>
                <c:pt idx="1">
                  <c:v>56.77</c:v>
                </c:pt>
                <c:pt idx="2">
                  <c:v>56.17</c:v>
                </c:pt>
                <c:pt idx="3">
                  <c:v>55.94</c:v>
                </c:pt>
                <c:pt idx="4">
                  <c:v>56.39</c:v>
                </c:pt>
                <c:pt idx="5">
                  <c:v>55.74</c:v>
                </c:pt>
                <c:pt idx="6">
                  <c:v>56.37</c:v>
                </c:pt>
                <c:pt idx="7">
                  <c:v>56.14</c:v>
                </c:pt>
                <c:pt idx="8">
                  <c:v>56.0</c:v>
                </c:pt>
                <c:pt idx="9">
                  <c:v>55.53</c:v>
                </c:pt>
                <c:pt idx="10">
                  <c:v>56.01</c:v>
                </c:pt>
                <c:pt idx="11">
                  <c:v>55.68</c:v>
                </c:pt>
                <c:pt idx="12">
                  <c:v>56.53</c:v>
                </c:pt>
                <c:pt idx="13">
                  <c:v>55.68</c:v>
                </c:pt>
                <c:pt idx="14">
                  <c:v>55.59</c:v>
                </c:pt>
                <c:pt idx="15">
                  <c:v>55.63</c:v>
                </c:pt>
                <c:pt idx="16">
                  <c:v>55.82</c:v>
                </c:pt>
                <c:pt idx="17">
                  <c:v>56.77</c:v>
                </c:pt>
                <c:pt idx="18">
                  <c:v>55.76</c:v>
                </c:pt>
                <c:pt idx="19">
                  <c:v>55.23</c:v>
                </c:pt>
                <c:pt idx="20">
                  <c:v>55.56</c:v>
                </c:pt>
                <c:pt idx="21">
                  <c:v>56.01</c:v>
                </c:pt>
                <c:pt idx="22">
                  <c:v>55.84</c:v>
                </c:pt>
                <c:pt idx="23">
                  <c:v>56.02</c:v>
                </c:pt>
                <c:pt idx="24">
                  <c:v>55.25</c:v>
                </c:pt>
                <c:pt idx="25">
                  <c:v>55.36</c:v>
                </c:pt>
                <c:pt idx="26">
                  <c:v>55.41</c:v>
                </c:pt>
                <c:pt idx="27">
                  <c:v>55.08</c:v>
                </c:pt>
                <c:pt idx="28">
                  <c:v>56.37</c:v>
                </c:pt>
                <c:pt idx="29">
                  <c:v>55.23</c:v>
                </c:pt>
                <c:pt idx="30">
                  <c:v>55.67</c:v>
                </c:pt>
                <c:pt idx="31">
                  <c:v>55.64</c:v>
                </c:pt>
                <c:pt idx="32">
                  <c:v>55.3</c:v>
                </c:pt>
                <c:pt idx="33">
                  <c:v>54.56</c:v>
                </c:pt>
                <c:pt idx="34">
                  <c:v>55.64</c:v>
                </c:pt>
                <c:pt idx="35">
                  <c:v>55.55</c:v>
                </c:pt>
                <c:pt idx="36">
                  <c:v>54.96</c:v>
                </c:pt>
                <c:pt idx="37">
                  <c:v>55.46</c:v>
                </c:pt>
                <c:pt idx="38">
                  <c:v>55.43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449032"/>
        <c:axId val="2064507080"/>
      </c:lineChart>
      <c:catAx>
        <c:axId val="2064449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4507080"/>
        <c:crosses val="autoZero"/>
        <c:auto val="1"/>
        <c:lblAlgn val="ctr"/>
        <c:lblOffset val="100"/>
        <c:noMultiLvlLbl val="0"/>
      </c:catAx>
      <c:valAx>
        <c:axId val="2064507080"/>
        <c:scaling>
          <c:orientation val="minMax"/>
          <c:max val="62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4449032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Team'!$C$21:$C$63</c:f>
              <c:numCache>
                <c:formatCode>0.00</c:formatCode>
                <c:ptCount val="43"/>
                <c:pt idx="0">
                  <c:v>58.87</c:v>
                </c:pt>
                <c:pt idx="1">
                  <c:v>57.34</c:v>
                </c:pt>
                <c:pt idx="2">
                  <c:v>59.05</c:v>
                </c:pt>
                <c:pt idx="3">
                  <c:v>56.67</c:v>
                </c:pt>
                <c:pt idx="4">
                  <c:v>56.3</c:v>
                </c:pt>
                <c:pt idx="5">
                  <c:v>56.72</c:v>
                </c:pt>
                <c:pt idx="6">
                  <c:v>56.52</c:v>
                </c:pt>
                <c:pt idx="7">
                  <c:v>57.23</c:v>
                </c:pt>
                <c:pt idx="8">
                  <c:v>57.59</c:v>
                </c:pt>
                <c:pt idx="9">
                  <c:v>56.75</c:v>
                </c:pt>
                <c:pt idx="10">
                  <c:v>57.28</c:v>
                </c:pt>
                <c:pt idx="11">
                  <c:v>56.44</c:v>
                </c:pt>
                <c:pt idx="12">
                  <c:v>56.51</c:v>
                </c:pt>
                <c:pt idx="13">
                  <c:v>56.33</c:v>
                </c:pt>
                <c:pt idx="14">
                  <c:v>56.32</c:v>
                </c:pt>
                <c:pt idx="15">
                  <c:v>56.7</c:v>
                </c:pt>
                <c:pt idx="16">
                  <c:v>56.72</c:v>
                </c:pt>
                <c:pt idx="17">
                  <c:v>56.34</c:v>
                </c:pt>
                <c:pt idx="18">
                  <c:v>56.51</c:v>
                </c:pt>
                <c:pt idx="19">
                  <c:v>56.39</c:v>
                </c:pt>
                <c:pt idx="20">
                  <c:v>56.77</c:v>
                </c:pt>
                <c:pt idx="21">
                  <c:v>56.41</c:v>
                </c:pt>
                <c:pt idx="22">
                  <c:v>56.57</c:v>
                </c:pt>
                <c:pt idx="23">
                  <c:v>56.69</c:v>
                </c:pt>
                <c:pt idx="24">
                  <c:v>56.74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Team'!$D$21:$D$63</c:f>
              <c:numCache>
                <c:formatCode>0.00</c:formatCode>
                <c:ptCount val="43"/>
                <c:pt idx="0">
                  <c:v>57.26</c:v>
                </c:pt>
                <c:pt idx="1">
                  <c:v>56.78</c:v>
                </c:pt>
                <c:pt idx="2">
                  <c:v>56.61</c:v>
                </c:pt>
                <c:pt idx="3">
                  <c:v>56.22</c:v>
                </c:pt>
                <c:pt idx="4">
                  <c:v>56.63</c:v>
                </c:pt>
                <c:pt idx="5">
                  <c:v>55.88</c:v>
                </c:pt>
                <c:pt idx="6">
                  <c:v>56.2</c:v>
                </c:pt>
                <c:pt idx="7">
                  <c:v>55.51</c:v>
                </c:pt>
                <c:pt idx="8">
                  <c:v>58.25</c:v>
                </c:pt>
                <c:pt idx="9">
                  <c:v>55.82</c:v>
                </c:pt>
                <c:pt idx="10">
                  <c:v>56.12</c:v>
                </c:pt>
                <c:pt idx="11">
                  <c:v>55.82</c:v>
                </c:pt>
                <c:pt idx="12">
                  <c:v>55.85</c:v>
                </c:pt>
                <c:pt idx="13">
                  <c:v>55.69</c:v>
                </c:pt>
                <c:pt idx="14">
                  <c:v>55.95</c:v>
                </c:pt>
                <c:pt idx="15">
                  <c:v>55.89</c:v>
                </c:pt>
                <c:pt idx="16">
                  <c:v>55.82</c:v>
                </c:pt>
                <c:pt idx="17">
                  <c:v>55.6</c:v>
                </c:pt>
                <c:pt idx="18">
                  <c:v>55.55</c:v>
                </c:pt>
                <c:pt idx="19">
                  <c:v>56.45</c:v>
                </c:pt>
                <c:pt idx="20">
                  <c:v>55.81</c:v>
                </c:pt>
                <c:pt idx="21">
                  <c:v>55.61</c:v>
                </c:pt>
                <c:pt idx="22">
                  <c:v>56.21</c:v>
                </c:pt>
                <c:pt idx="23">
                  <c:v>55.75</c:v>
                </c:pt>
                <c:pt idx="24">
                  <c:v>55.54</c:v>
                </c:pt>
                <c:pt idx="25">
                  <c:v>56.05</c:v>
                </c:pt>
                <c:pt idx="26">
                  <c:v>55.83</c:v>
                </c:pt>
                <c:pt idx="27">
                  <c:v>55.74</c:v>
                </c:pt>
                <c:pt idx="28">
                  <c:v>55.44</c:v>
                </c:pt>
                <c:pt idx="29">
                  <c:v>55.74</c:v>
                </c:pt>
                <c:pt idx="30">
                  <c:v>55.78</c:v>
                </c:pt>
                <c:pt idx="31">
                  <c:v>55.8</c:v>
                </c:pt>
                <c:pt idx="32">
                  <c:v>56.44</c:v>
                </c:pt>
                <c:pt idx="33">
                  <c:v>55.57</c:v>
                </c:pt>
                <c:pt idx="34">
                  <c:v>56.09</c:v>
                </c:pt>
                <c:pt idx="35">
                  <c:v>55.38</c:v>
                </c:pt>
                <c:pt idx="36">
                  <c:v>56.31</c:v>
                </c:pt>
                <c:pt idx="37">
                  <c:v>55.71</c:v>
                </c:pt>
                <c:pt idx="38">
                  <c:v>55.53</c:v>
                </c:pt>
                <c:pt idx="39">
                  <c:v>56.16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Team'!$E$21:$E$63</c:f>
              <c:numCache>
                <c:formatCode>0.00</c:formatCode>
                <c:ptCount val="43"/>
                <c:pt idx="0">
                  <c:v>57.03</c:v>
                </c:pt>
                <c:pt idx="1">
                  <c:v>57.06</c:v>
                </c:pt>
                <c:pt idx="2">
                  <c:v>56.73</c:v>
                </c:pt>
                <c:pt idx="3">
                  <c:v>56.7</c:v>
                </c:pt>
                <c:pt idx="4">
                  <c:v>57.17</c:v>
                </c:pt>
                <c:pt idx="5">
                  <c:v>56.35</c:v>
                </c:pt>
                <c:pt idx="6">
                  <c:v>56.08</c:v>
                </c:pt>
                <c:pt idx="7">
                  <c:v>56.62</c:v>
                </c:pt>
                <c:pt idx="8">
                  <c:v>56.31</c:v>
                </c:pt>
                <c:pt idx="9">
                  <c:v>56.18</c:v>
                </c:pt>
                <c:pt idx="10">
                  <c:v>56.51</c:v>
                </c:pt>
                <c:pt idx="11">
                  <c:v>56.22</c:v>
                </c:pt>
                <c:pt idx="12">
                  <c:v>56.07</c:v>
                </c:pt>
                <c:pt idx="13">
                  <c:v>56.79</c:v>
                </c:pt>
                <c:pt idx="14">
                  <c:v>56.6</c:v>
                </c:pt>
                <c:pt idx="15">
                  <c:v>55.88</c:v>
                </c:pt>
                <c:pt idx="16">
                  <c:v>57.48</c:v>
                </c:pt>
                <c:pt idx="17">
                  <c:v>56.48</c:v>
                </c:pt>
                <c:pt idx="18">
                  <c:v>56.41</c:v>
                </c:pt>
                <c:pt idx="19">
                  <c:v>56.36</c:v>
                </c:pt>
                <c:pt idx="20">
                  <c:v>55.95</c:v>
                </c:pt>
                <c:pt idx="21">
                  <c:v>56.89</c:v>
                </c:pt>
                <c:pt idx="22">
                  <c:v>56.83</c:v>
                </c:pt>
                <c:pt idx="23">
                  <c:v>57.43</c:v>
                </c:pt>
                <c:pt idx="24">
                  <c:v>56.56</c:v>
                </c:pt>
                <c:pt idx="25">
                  <c:v>56.32</c:v>
                </c:pt>
                <c:pt idx="26">
                  <c:v>57.08</c:v>
                </c:pt>
                <c:pt idx="27">
                  <c:v>56.46</c:v>
                </c:pt>
                <c:pt idx="28">
                  <c:v>56.7</c:v>
                </c:pt>
                <c:pt idx="29">
                  <c:v>56.63</c:v>
                </c:pt>
                <c:pt idx="30">
                  <c:v>56.89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Team'!$F$21:$F$63</c:f>
              <c:numCache>
                <c:formatCode>0.00</c:formatCode>
                <c:ptCount val="43"/>
                <c:pt idx="0">
                  <c:v>59.01</c:v>
                </c:pt>
                <c:pt idx="1">
                  <c:v>58.1</c:v>
                </c:pt>
                <c:pt idx="2">
                  <c:v>58.17</c:v>
                </c:pt>
                <c:pt idx="3">
                  <c:v>58.07</c:v>
                </c:pt>
                <c:pt idx="4">
                  <c:v>58.57</c:v>
                </c:pt>
                <c:pt idx="5">
                  <c:v>57.27</c:v>
                </c:pt>
                <c:pt idx="6">
                  <c:v>57.88</c:v>
                </c:pt>
                <c:pt idx="7">
                  <c:v>57.69</c:v>
                </c:pt>
                <c:pt idx="8">
                  <c:v>57.95</c:v>
                </c:pt>
                <c:pt idx="9">
                  <c:v>58.21</c:v>
                </c:pt>
                <c:pt idx="10">
                  <c:v>58.77</c:v>
                </c:pt>
                <c:pt idx="11">
                  <c:v>57.83</c:v>
                </c:pt>
                <c:pt idx="12">
                  <c:v>58.39</c:v>
                </c:pt>
                <c:pt idx="13">
                  <c:v>57.86</c:v>
                </c:pt>
                <c:pt idx="14">
                  <c:v>58.11</c:v>
                </c:pt>
                <c:pt idx="15">
                  <c:v>57.99</c:v>
                </c:pt>
                <c:pt idx="16">
                  <c:v>57.73</c:v>
                </c:pt>
                <c:pt idx="17">
                  <c:v>57.59</c:v>
                </c:pt>
                <c:pt idx="18">
                  <c:v>58.06</c:v>
                </c:pt>
                <c:pt idx="19">
                  <c:v>57.51</c:v>
                </c:pt>
                <c:pt idx="20">
                  <c:v>57.76</c:v>
                </c:pt>
                <c:pt idx="21">
                  <c:v>59.44</c:v>
                </c:pt>
                <c:pt idx="22">
                  <c:v>57.49</c:v>
                </c:pt>
                <c:pt idx="23">
                  <c:v>58.57</c:v>
                </c:pt>
                <c:pt idx="24">
                  <c:v>58.1</c:v>
                </c:pt>
                <c:pt idx="25">
                  <c:v>57.95</c:v>
                </c:pt>
                <c:pt idx="26">
                  <c:v>57.33</c:v>
                </c:pt>
                <c:pt idx="27">
                  <c:v>57.22</c:v>
                </c:pt>
                <c:pt idx="28">
                  <c:v>57.86</c:v>
                </c:pt>
                <c:pt idx="29">
                  <c:v>57.67</c:v>
                </c:pt>
                <c:pt idx="30">
                  <c:v>57.56</c:v>
                </c:pt>
                <c:pt idx="31">
                  <c:v>57.76</c:v>
                </c:pt>
                <c:pt idx="32">
                  <c:v>63.07</c:v>
                </c:pt>
                <c:pt idx="33">
                  <c:v>57.19</c:v>
                </c:pt>
                <c:pt idx="34">
                  <c:v>57.21</c:v>
                </c:pt>
                <c:pt idx="35">
                  <c:v>57.51</c:v>
                </c:pt>
                <c:pt idx="36">
                  <c:v>57.87</c:v>
                </c:pt>
                <c:pt idx="37">
                  <c:v>57.73</c:v>
                </c:pt>
                <c:pt idx="38">
                  <c:v>57.2</c:v>
                </c:pt>
                <c:pt idx="39">
                  <c:v>57.28</c:v>
                </c:pt>
                <c:pt idx="40">
                  <c:v>58.17</c:v>
                </c:pt>
                <c:pt idx="41">
                  <c:v>58.17</c:v>
                </c:pt>
                <c:pt idx="42">
                  <c:v>58.78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Team'!$G$21:$G$63</c:f>
              <c:numCache>
                <c:formatCode>0.00</c:formatCode>
                <c:ptCount val="43"/>
                <c:pt idx="0">
                  <c:v>57.44</c:v>
                </c:pt>
                <c:pt idx="1">
                  <c:v>57.83</c:v>
                </c:pt>
                <c:pt idx="2">
                  <c:v>57.48</c:v>
                </c:pt>
                <c:pt idx="3">
                  <c:v>57.72</c:v>
                </c:pt>
                <c:pt idx="4">
                  <c:v>58.36</c:v>
                </c:pt>
                <c:pt idx="5">
                  <c:v>57.54</c:v>
                </c:pt>
                <c:pt idx="6">
                  <c:v>57.91</c:v>
                </c:pt>
                <c:pt idx="7">
                  <c:v>57.49</c:v>
                </c:pt>
                <c:pt idx="8">
                  <c:v>58.57</c:v>
                </c:pt>
                <c:pt idx="9">
                  <c:v>57.68</c:v>
                </c:pt>
                <c:pt idx="10">
                  <c:v>56.99</c:v>
                </c:pt>
                <c:pt idx="11">
                  <c:v>58.98</c:v>
                </c:pt>
                <c:pt idx="12">
                  <c:v>58.24</c:v>
                </c:pt>
                <c:pt idx="13">
                  <c:v>58.46</c:v>
                </c:pt>
                <c:pt idx="14">
                  <c:v>58.42</c:v>
                </c:pt>
                <c:pt idx="15">
                  <c:v>58.17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'X Racing Team'!$H$21:$H$63</c:f>
              <c:numCache>
                <c:formatCode>0.00</c:formatCode>
                <c:ptCount val="43"/>
                <c:pt idx="0">
                  <c:v>55.99</c:v>
                </c:pt>
                <c:pt idx="1">
                  <c:v>55.71</c:v>
                </c:pt>
                <c:pt idx="2">
                  <c:v>56.13</c:v>
                </c:pt>
                <c:pt idx="3">
                  <c:v>56.68</c:v>
                </c:pt>
                <c:pt idx="4">
                  <c:v>56.66</c:v>
                </c:pt>
                <c:pt idx="5">
                  <c:v>56.22</c:v>
                </c:pt>
                <c:pt idx="6">
                  <c:v>55.82</c:v>
                </c:pt>
                <c:pt idx="7">
                  <c:v>56.33</c:v>
                </c:pt>
                <c:pt idx="8">
                  <c:v>55.93</c:v>
                </c:pt>
                <c:pt idx="9">
                  <c:v>55.79</c:v>
                </c:pt>
                <c:pt idx="10">
                  <c:v>55.35</c:v>
                </c:pt>
                <c:pt idx="11">
                  <c:v>55.24</c:v>
                </c:pt>
                <c:pt idx="12">
                  <c:v>57.0</c:v>
                </c:pt>
                <c:pt idx="13">
                  <c:v>57.83</c:v>
                </c:pt>
                <c:pt idx="14">
                  <c:v>58.65</c:v>
                </c:pt>
                <c:pt idx="15">
                  <c:v>57.59</c:v>
                </c:pt>
                <c:pt idx="16">
                  <c:v>57.61</c:v>
                </c:pt>
                <c:pt idx="17">
                  <c:v>58.29</c:v>
                </c:pt>
                <c:pt idx="18">
                  <c:v>56.63</c:v>
                </c:pt>
                <c:pt idx="19">
                  <c:v>55.76</c:v>
                </c:pt>
                <c:pt idx="20">
                  <c:v>55.52</c:v>
                </c:pt>
                <c:pt idx="21">
                  <c:v>55.09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4863976"/>
        <c:axId val="2074867592"/>
      </c:lineChart>
      <c:catAx>
        <c:axId val="2074863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4867592"/>
        <c:crosses val="autoZero"/>
        <c:auto val="1"/>
        <c:lblAlgn val="ctr"/>
        <c:lblOffset val="100"/>
        <c:noMultiLvlLbl val="0"/>
      </c:catAx>
      <c:valAx>
        <c:axId val="2074867592"/>
        <c:scaling>
          <c:orientation val="minMax"/>
          <c:max val="62.0"/>
          <c:min val="54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74863976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Racing'!$C$21:$C$64</c:f>
              <c:numCache>
                <c:formatCode>0.00</c:formatCode>
                <c:ptCount val="44"/>
                <c:pt idx="0">
                  <c:v>58.89</c:v>
                </c:pt>
                <c:pt idx="1">
                  <c:v>56.97</c:v>
                </c:pt>
                <c:pt idx="2">
                  <c:v>56.62</c:v>
                </c:pt>
                <c:pt idx="3">
                  <c:v>56.17</c:v>
                </c:pt>
                <c:pt idx="4">
                  <c:v>56.17</c:v>
                </c:pt>
                <c:pt idx="5">
                  <c:v>56.62</c:v>
                </c:pt>
                <c:pt idx="6">
                  <c:v>56.54</c:v>
                </c:pt>
                <c:pt idx="7">
                  <c:v>56.49</c:v>
                </c:pt>
                <c:pt idx="8">
                  <c:v>56.18</c:v>
                </c:pt>
                <c:pt idx="9">
                  <c:v>56.24</c:v>
                </c:pt>
                <c:pt idx="10">
                  <c:v>56.73</c:v>
                </c:pt>
                <c:pt idx="11">
                  <c:v>56.56</c:v>
                </c:pt>
                <c:pt idx="12">
                  <c:v>56.69</c:v>
                </c:pt>
                <c:pt idx="13">
                  <c:v>56.2</c:v>
                </c:pt>
                <c:pt idx="14">
                  <c:v>56.11</c:v>
                </c:pt>
                <c:pt idx="15">
                  <c:v>56.84</c:v>
                </c:pt>
                <c:pt idx="16">
                  <c:v>56.15</c:v>
                </c:pt>
                <c:pt idx="17">
                  <c:v>56.66</c:v>
                </c:pt>
                <c:pt idx="18">
                  <c:v>56.44</c:v>
                </c:pt>
                <c:pt idx="19">
                  <c:v>56.66</c:v>
                </c:pt>
                <c:pt idx="20">
                  <c:v>56.52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Racing'!$D$21:$D$64</c:f>
              <c:numCache>
                <c:formatCode>0.00</c:formatCode>
                <c:ptCount val="44"/>
                <c:pt idx="0">
                  <c:v>57.1</c:v>
                </c:pt>
                <c:pt idx="1">
                  <c:v>57.16</c:v>
                </c:pt>
                <c:pt idx="2">
                  <c:v>57.32</c:v>
                </c:pt>
                <c:pt idx="3">
                  <c:v>57.08</c:v>
                </c:pt>
                <c:pt idx="4">
                  <c:v>56.8</c:v>
                </c:pt>
                <c:pt idx="5">
                  <c:v>58.06</c:v>
                </c:pt>
                <c:pt idx="6">
                  <c:v>56.49</c:v>
                </c:pt>
                <c:pt idx="7">
                  <c:v>58.06</c:v>
                </c:pt>
                <c:pt idx="8">
                  <c:v>58.76</c:v>
                </c:pt>
                <c:pt idx="9">
                  <c:v>57.48</c:v>
                </c:pt>
                <c:pt idx="10">
                  <c:v>57.3</c:v>
                </c:pt>
                <c:pt idx="11">
                  <c:v>57.18</c:v>
                </c:pt>
                <c:pt idx="12">
                  <c:v>56.87</c:v>
                </c:pt>
                <c:pt idx="13">
                  <c:v>57.62</c:v>
                </c:pt>
                <c:pt idx="14">
                  <c:v>58.2</c:v>
                </c:pt>
                <c:pt idx="15">
                  <c:v>57.67</c:v>
                </c:pt>
                <c:pt idx="16">
                  <c:v>58.0</c:v>
                </c:pt>
                <c:pt idx="17">
                  <c:v>57.28</c:v>
                </c:pt>
                <c:pt idx="18">
                  <c:v>57.12</c:v>
                </c:pt>
                <c:pt idx="19">
                  <c:v>57.16</c:v>
                </c:pt>
                <c:pt idx="20">
                  <c:v>57.5</c:v>
                </c:pt>
                <c:pt idx="21">
                  <c:v>56.78</c:v>
                </c:pt>
                <c:pt idx="22">
                  <c:v>56.78</c:v>
                </c:pt>
                <c:pt idx="23">
                  <c:v>57.22</c:v>
                </c:pt>
                <c:pt idx="24">
                  <c:v>56.98</c:v>
                </c:pt>
                <c:pt idx="25">
                  <c:v>56.73</c:v>
                </c:pt>
                <c:pt idx="26">
                  <c:v>57.15</c:v>
                </c:pt>
                <c:pt idx="27">
                  <c:v>56.6</c:v>
                </c:pt>
                <c:pt idx="28">
                  <c:v>56.65</c:v>
                </c:pt>
                <c:pt idx="29">
                  <c:v>57.14</c:v>
                </c:pt>
                <c:pt idx="30">
                  <c:v>57.37</c:v>
                </c:pt>
                <c:pt idx="31">
                  <c:v>56.6</c:v>
                </c:pt>
                <c:pt idx="32">
                  <c:v>57.59</c:v>
                </c:pt>
                <c:pt idx="33">
                  <c:v>56.89</c:v>
                </c:pt>
                <c:pt idx="34">
                  <c:v>57.01</c:v>
                </c:pt>
                <c:pt idx="35">
                  <c:v>56.65</c:v>
                </c:pt>
                <c:pt idx="36">
                  <c:v>56.95</c:v>
                </c:pt>
                <c:pt idx="37">
                  <c:v>56.62</c:v>
                </c:pt>
                <c:pt idx="38">
                  <c:v>56.62</c:v>
                </c:pt>
                <c:pt idx="39">
                  <c:v>56.85</c:v>
                </c:pt>
                <c:pt idx="40">
                  <c:v>56.91</c:v>
                </c:pt>
                <c:pt idx="41">
                  <c:v>56.64</c:v>
                </c:pt>
                <c:pt idx="42">
                  <c:v>57.11</c:v>
                </c:pt>
                <c:pt idx="43">
                  <c:v>57.65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Racing'!$E$21:$E$64</c:f>
              <c:numCache>
                <c:formatCode>0.00</c:formatCode>
                <c:ptCount val="44"/>
                <c:pt idx="0">
                  <c:v>58.73</c:v>
                </c:pt>
                <c:pt idx="1">
                  <c:v>58.58</c:v>
                </c:pt>
                <c:pt idx="2">
                  <c:v>62.12</c:v>
                </c:pt>
                <c:pt idx="3">
                  <c:v>58.77</c:v>
                </c:pt>
                <c:pt idx="4">
                  <c:v>57.62</c:v>
                </c:pt>
                <c:pt idx="5">
                  <c:v>57.74</c:v>
                </c:pt>
                <c:pt idx="6">
                  <c:v>57.59</c:v>
                </c:pt>
                <c:pt idx="7">
                  <c:v>56.96</c:v>
                </c:pt>
                <c:pt idx="8">
                  <c:v>57.49</c:v>
                </c:pt>
                <c:pt idx="9">
                  <c:v>57.62</c:v>
                </c:pt>
                <c:pt idx="10">
                  <c:v>57.38</c:v>
                </c:pt>
                <c:pt idx="11">
                  <c:v>56.64</c:v>
                </c:pt>
                <c:pt idx="12">
                  <c:v>57.2</c:v>
                </c:pt>
                <c:pt idx="13">
                  <c:v>57.57</c:v>
                </c:pt>
                <c:pt idx="14">
                  <c:v>56.82</c:v>
                </c:pt>
                <c:pt idx="15">
                  <c:v>57.4</c:v>
                </c:pt>
                <c:pt idx="16">
                  <c:v>57.01</c:v>
                </c:pt>
                <c:pt idx="17">
                  <c:v>57.07</c:v>
                </c:pt>
                <c:pt idx="18">
                  <c:v>56.98</c:v>
                </c:pt>
                <c:pt idx="19">
                  <c:v>56.19</c:v>
                </c:pt>
                <c:pt idx="20">
                  <c:v>57.11</c:v>
                </c:pt>
                <c:pt idx="21">
                  <c:v>57.8</c:v>
                </c:pt>
                <c:pt idx="22">
                  <c:v>58.05</c:v>
                </c:pt>
                <c:pt idx="23">
                  <c:v>58.02</c:v>
                </c:pt>
                <c:pt idx="24">
                  <c:v>57.54</c:v>
                </c:pt>
                <c:pt idx="25">
                  <c:v>57.14</c:v>
                </c:pt>
                <c:pt idx="26">
                  <c:v>57.02</c:v>
                </c:pt>
                <c:pt idx="27">
                  <c:v>57.25</c:v>
                </c:pt>
                <c:pt idx="28">
                  <c:v>56.52</c:v>
                </c:pt>
                <c:pt idx="29">
                  <c:v>58.69</c:v>
                </c:pt>
                <c:pt idx="30">
                  <c:v>57.8</c:v>
                </c:pt>
                <c:pt idx="31">
                  <c:v>57.02</c:v>
                </c:pt>
                <c:pt idx="32">
                  <c:v>56.88</c:v>
                </c:pt>
                <c:pt idx="33">
                  <c:v>57.66</c:v>
                </c:pt>
                <c:pt idx="34">
                  <c:v>56.96</c:v>
                </c:pt>
                <c:pt idx="35">
                  <c:v>57.19</c:v>
                </c:pt>
                <c:pt idx="36">
                  <c:v>57.14</c:v>
                </c:pt>
                <c:pt idx="37">
                  <c:v>57.5</c:v>
                </c:pt>
                <c:pt idx="38">
                  <c:v>57.4</c:v>
                </c:pt>
                <c:pt idx="39">
                  <c:v>57.24</c:v>
                </c:pt>
                <c:pt idx="40">
                  <c:v>57.46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Racing'!$F$21:$F$64</c:f>
              <c:numCache>
                <c:formatCode>0.00</c:formatCode>
                <c:ptCount val="44"/>
                <c:pt idx="0">
                  <c:v>57.92</c:v>
                </c:pt>
                <c:pt idx="1">
                  <c:v>57.62</c:v>
                </c:pt>
                <c:pt idx="2">
                  <c:v>58.38</c:v>
                </c:pt>
                <c:pt idx="3">
                  <c:v>57.71</c:v>
                </c:pt>
                <c:pt idx="4">
                  <c:v>57.88</c:v>
                </c:pt>
                <c:pt idx="5">
                  <c:v>58.1</c:v>
                </c:pt>
                <c:pt idx="6">
                  <c:v>56.97</c:v>
                </c:pt>
                <c:pt idx="7">
                  <c:v>57.26</c:v>
                </c:pt>
                <c:pt idx="8">
                  <c:v>57.81</c:v>
                </c:pt>
                <c:pt idx="9">
                  <c:v>57.18</c:v>
                </c:pt>
                <c:pt idx="10">
                  <c:v>57.88</c:v>
                </c:pt>
                <c:pt idx="11">
                  <c:v>57.68</c:v>
                </c:pt>
                <c:pt idx="12">
                  <c:v>58.17</c:v>
                </c:pt>
                <c:pt idx="13">
                  <c:v>57.01</c:v>
                </c:pt>
                <c:pt idx="14">
                  <c:v>57.68</c:v>
                </c:pt>
                <c:pt idx="15">
                  <c:v>57.65</c:v>
                </c:pt>
                <c:pt idx="16">
                  <c:v>57.11</c:v>
                </c:pt>
                <c:pt idx="17">
                  <c:v>58.14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Racing'!$G$21:$G$64</c:f>
              <c:numCache>
                <c:formatCode>0.00</c:formatCode>
                <c:ptCount val="44"/>
                <c:pt idx="0">
                  <c:v>58.12</c:v>
                </c:pt>
                <c:pt idx="1">
                  <c:v>57.99</c:v>
                </c:pt>
                <c:pt idx="2">
                  <c:v>57.12</c:v>
                </c:pt>
                <c:pt idx="3">
                  <c:v>56.95</c:v>
                </c:pt>
                <c:pt idx="4">
                  <c:v>56.89</c:v>
                </c:pt>
                <c:pt idx="5">
                  <c:v>56.99</c:v>
                </c:pt>
                <c:pt idx="6">
                  <c:v>58.03</c:v>
                </c:pt>
                <c:pt idx="7">
                  <c:v>59.36</c:v>
                </c:pt>
                <c:pt idx="8">
                  <c:v>57.9</c:v>
                </c:pt>
                <c:pt idx="9">
                  <c:v>57.42</c:v>
                </c:pt>
                <c:pt idx="10">
                  <c:v>56.91</c:v>
                </c:pt>
                <c:pt idx="11">
                  <c:v>56.5</c:v>
                </c:pt>
                <c:pt idx="12">
                  <c:v>56.75</c:v>
                </c:pt>
                <c:pt idx="13">
                  <c:v>56.74</c:v>
                </c:pt>
                <c:pt idx="14">
                  <c:v>56.55</c:v>
                </c:pt>
                <c:pt idx="15">
                  <c:v>56.53</c:v>
                </c:pt>
                <c:pt idx="16">
                  <c:v>56.92</c:v>
                </c:pt>
                <c:pt idx="17">
                  <c:v>57.1</c:v>
                </c:pt>
                <c:pt idx="18">
                  <c:v>57.23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Racing'!$B$21:$B$64</c:f>
              <c:numCache>
                <c:formatCode>General</c:formatCode>
                <c:ptCount val="4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</c:numCache>
            </c:numRef>
          </c:cat>
          <c:val>
            <c:numRef>
              <c:f>'Fortuna Racing'!$H$21:$H$64</c:f>
              <c:numCache>
                <c:formatCode>0.00</c:formatCode>
                <c:ptCount val="44"/>
                <c:pt idx="0">
                  <c:v>56.92</c:v>
                </c:pt>
                <c:pt idx="1">
                  <c:v>56.48</c:v>
                </c:pt>
                <c:pt idx="2">
                  <c:v>56.77</c:v>
                </c:pt>
                <c:pt idx="3">
                  <c:v>56.37</c:v>
                </c:pt>
                <c:pt idx="4">
                  <c:v>56.53</c:v>
                </c:pt>
                <c:pt idx="5">
                  <c:v>56.65</c:v>
                </c:pt>
                <c:pt idx="6">
                  <c:v>56.16</c:v>
                </c:pt>
                <c:pt idx="7">
                  <c:v>55.84</c:v>
                </c:pt>
                <c:pt idx="8">
                  <c:v>56.52</c:v>
                </c:pt>
                <c:pt idx="9">
                  <c:v>56.4</c:v>
                </c:pt>
                <c:pt idx="10">
                  <c:v>55.85</c:v>
                </c:pt>
                <c:pt idx="11">
                  <c:v>56.13</c:v>
                </c:pt>
                <c:pt idx="12">
                  <c:v>55.99</c:v>
                </c:pt>
                <c:pt idx="13">
                  <c:v>55.76</c:v>
                </c:pt>
                <c:pt idx="14">
                  <c:v>56.2</c:v>
                </c:pt>
                <c:pt idx="15">
                  <c:v>55.99</c:v>
                </c:pt>
                <c:pt idx="16">
                  <c:v>56.0</c:v>
                </c:pt>
                <c:pt idx="17">
                  <c:v>55.7</c:v>
                </c:pt>
                <c:pt idx="18">
                  <c:v>55.79</c:v>
                </c:pt>
                <c:pt idx="19">
                  <c:v>56.14</c:v>
                </c:pt>
                <c:pt idx="20">
                  <c:v>56.03</c:v>
                </c:pt>
                <c:pt idx="21">
                  <c:v>55.83</c:v>
                </c:pt>
                <c:pt idx="22">
                  <c:v>55.78</c:v>
                </c:pt>
                <c:pt idx="23">
                  <c:v>56.32</c:v>
                </c:pt>
                <c:pt idx="24">
                  <c:v>55.55</c:v>
                </c:pt>
                <c:pt idx="25">
                  <c:v>56.19</c:v>
                </c:pt>
                <c:pt idx="26">
                  <c:v>56.97</c:v>
                </c:pt>
                <c:pt idx="27">
                  <c:v>58.67</c:v>
                </c:pt>
                <c:pt idx="28">
                  <c:v>56.6</c:v>
                </c:pt>
                <c:pt idx="29">
                  <c:v>55.88</c:v>
                </c:pt>
                <c:pt idx="30">
                  <c:v>56.1</c:v>
                </c:pt>
                <c:pt idx="31">
                  <c:v>56.67</c:v>
                </c:pt>
                <c:pt idx="32">
                  <c:v>58.76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4743112"/>
        <c:axId val="2074746312"/>
      </c:lineChart>
      <c:catAx>
        <c:axId val="2074743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4746312"/>
        <c:crosses val="autoZero"/>
        <c:auto val="1"/>
        <c:lblAlgn val="ctr"/>
        <c:lblOffset val="100"/>
        <c:noMultiLvlLbl val="0"/>
      </c:catAx>
      <c:valAx>
        <c:axId val="2074746312"/>
        <c:scaling>
          <c:orientation val="minMax"/>
          <c:max val="62.0"/>
          <c:min val="54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74743112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NSJ!$C$21:$C$63</c:f>
              <c:numCache>
                <c:formatCode>0.00</c:formatCode>
                <c:ptCount val="43"/>
                <c:pt idx="0">
                  <c:v>60.47</c:v>
                </c:pt>
                <c:pt idx="1">
                  <c:v>57.29</c:v>
                </c:pt>
                <c:pt idx="2">
                  <c:v>66.1</c:v>
                </c:pt>
                <c:pt idx="3">
                  <c:v>59.4</c:v>
                </c:pt>
                <c:pt idx="4">
                  <c:v>58.93</c:v>
                </c:pt>
                <c:pt idx="5">
                  <c:v>59.3</c:v>
                </c:pt>
                <c:pt idx="6">
                  <c:v>56.56</c:v>
                </c:pt>
                <c:pt idx="7">
                  <c:v>56.57</c:v>
                </c:pt>
                <c:pt idx="8">
                  <c:v>58.28</c:v>
                </c:pt>
                <c:pt idx="9">
                  <c:v>58.02</c:v>
                </c:pt>
                <c:pt idx="10">
                  <c:v>57.46</c:v>
                </c:pt>
                <c:pt idx="11">
                  <c:v>56.94</c:v>
                </c:pt>
                <c:pt idx="12">
                  <c:v>57.22</c:v>
                </c:pt>
                <c:pt idx="13">
                  <c:v>57.55</c:v>
                </c:pt>
                <c:pt idx="14">
                  <c:v>56.87</c:v>
                </c:pt>
                <c:pt idx="15">
                  <c:v>56.75</c:v>
                </c:pt>
                <c:pt idx="16">
                  <c:v>57.03</c:v>
                </c:pt>
                <c:pt idx="17">
                  <c:v>57.33</c:v>
                </c:pt>
                <c:pt idx="18">
                  <c:v>57.48</c:v>
                </c:pt>
                <c:pt idx="19">
                  <c:v>56.65</c:v>
                </c:pt>
                <c:pt idx="20">
                  <c:v>56.95</c:v>
                </c:pt>
                <c:pt idx="21">
                  <c:v>56.84</c:v>
                </c:pt>
                <c:pt idx="22">
                  <c:v>57.56</c:v>
                </c:pt>
                <c:pt idx="23">
                  <c:v>56.63</c:v>
                </c:pt>
                <c:pt idx="24">
                  <c:v>57.17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NSJ!$D$21:$D$63</c:f>
              <c:numCache>
                <c:formatCode>0.00</c:formatCode>
                <c:ptCount val="43"/>
                <c:pt idx="0">
                  <c:v>57.95</c:v>
                </c:pt>
                <c:pt idx="1">
                  <c:v>57.9</c:v>
                </c:pt>
                <c:pt idx="2">
                  <c:v>58.26</c:v>
                </c:pt>
                <c:pt idx="3">
                  <c:v>58.38</c:v>
                </c:pt>
                <c:pt idx="4">
                  <c:v>57.94</c:v>
                </c:pt>
                <c:pt idx="5">
                  <c:v>57.82</c:v>
                </c:pt>
                <c:pt idx="6">
                  <c:v>58.16</c:v>
                </c:pt>
                <c:pt idx="7">
                  <c:v>57.72</c:v>
                </c:pt>
                <c:pt idx="8">
                  <c:v>57.54</c:v>
                </c:pt>
                <c:pt idx="9">
                  <c:v>57.62</c:v>
                </c:pt>
                <c:pt idx="10">
                  <c:v>58.41</c:v>
                </c:pt>
                <c:pt idx="11">
                  <c:v>58.23</c:v>
                </c:pt>
                <c:pt idx="12">
                  <c:v>58.13</c:v>
                </c:pt>
                <c:pt idx="13">
                  <c:v>57.96</c:v>
                </c:pt>
                <c:pt idx="14">
                  <c:v>57.08</c:v>
                </c:pt>
                <c:pt idx="15">
                  <c:v>57.82</c:v>
                </c:pt>
                <c:pt idx="16">
                  <c:v>57.72</c:v>
                </c:pt>
                <c:pt idx="17">
                  <c:v>58.24</c:v>
                </c:pt>
                <c:pt idx="18">
                  <c:v>57.77</c:v>
                </c:pt>
                <c:pt idx="19">
                  <c:v>57.64</c:v>
                </c:pt>
                <c:pt idx="20">
                  <c:v>57.5</c:v>
                </c:pt>
                <c:pt idx="21">
                  <c:v>58.02</c:v>
                </c:pt>
                <c:pt idx="22">
                  <c:v>57.59</c:v>
                </c:pt>
                <c:pt idx="23">
                  <c:v>57.78</c:v>
                </c:pt>
                <c:pt idx="24">
                  <c:v>57.4</c:v>
                </c:pt>
                <c:pt idx="25">
                  <c:v>57.38</c:v>
                </c:pt>
                <c:pt idx="26">
                  <c:v>62.9</c:v>
                </c:pt>
                <c:pt idx="27">
                  <c:v>58.93</c:v>
                </c:pt>
                <c:pt idx="28">
                  <c:v>57.11</c:v>
                </c:pt>
                <c:pt idx="29">
                  <c:v>57.49</c:v>
                </c:pt>
                <c:pt idx="30">
                  <c:v>57.76</c:v>
                </c:pt>
                <c:pt idx="31">
                  <c:v>57.69</c:v>
                </c:pt>
                <c:pt idx="32">
                  <c:v>59.27</c:v>
                </c:pt>
                <c:pt idx="33">
                  <c:v>57.26</c:v>
                </c:pt>
                <c:pt idx="34">
                  <c:v>57.01</c:v>
                </c:pt>
                <c:pt idx="35">
                  <c:v>57.17</c:v>
                </c:pt>
                <c:pt idx="36">
                  <c:v>57.55</c:v>
                </c:pt>
                <c:pt idx="37">
                  <c:v>57.23</c:v>
                </c:pt>
                <c:pt idx="38">
                  <c:v>56.54</c:v>
                </c:pt>
                <c:pt idx="39">
                  <c:v>56.69</c:v>
                </c:pt>
                <c:pt idx="40">
                  <c:v>56.93</c:v>
                </c:pt>
                <c:pt idx="41">
                  <c:v>57.16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NSJ!$E$21:$E$63</c:f>
              <c:numCache>
                <c:formatCode>0.00</c:formatCode>
                <c:ptCount val="43"/>
                <c:pt idx="0">
                  <c:v>57.13</c:v>
                </c:pt>
                <c:pt idx="1">
                  <c:v>57.71</c:v>
                </c:pt>
                <c:pt idx="2">
                  <c:v>57.05</c:v>
                </c:pt>
                <c:pt idx="3">
                  <c:v>56.47</c:v>
                </c:pt>
                <c:pt idx="4">
                  <c:v>56.97</c:v>
                </c:pt>
                <c:pt idx="5">
                  <c:v>56.84</c:v>
                </c:pt>
                <c:pt idx="6">
                  <c:v>57.41</c:v>
                </c:pt>
                <c:pt idx="7">
                  <c:v>57.96</c:v>
                </c:pt>
                <c:pt idx="8">
                  <c:v>58.09</c:v>
                </c:pt>
                <c:pt idx="9">
                  <c:v>56.65</c:v>
                </c:pt>
                <c:pt idx="10">
                  <c:v>56.73</c:v>
                </c:pt>
                <c:pt idx="11">
                  <c:v>58.41</c:v>
                </c:pt>
                <c:pt idx="12">
                  <c:v>56.72</c:v>
                </c:pt>
                <c:pt idx="13">
                  <c:v>56.57</c:v>
                </c:pt>
                <c:pt idx="14">
                  <c:v>57.43</c:v>
                </c:pt>
                <c:pt idx="15">
                  <c:v>56.67</c:v>
                </c:pt>
                <c:pt idx="16">
                  <c:v>56.8</c:v>
                </c:pt>
                <c:pt idx="17">
                  <c:v>57.56</c:v>
                </c:pt>
                <c:pt idx="18">
                  <c:v>56.94</c:v>
                </c:pt>
                <c:pt idx="19">
                  <c:v>57.54</c:v>
                </c:pt>
                <c:pt idx="20">
                  <c:v>57.83</c:v>
                </c:pt>
                <c:pt idx="21">
                  <c:v>56.52</c:v>
                </c:pt>
                <c:pt idx="22">
                  <c:v>56.63</c:v>
                </c:pt>
                <c:pt idx="23">
                  <c:v>56.9</c:v>
                </c:pt>
                <c:pt idx="24">
                  <c:v>56.21</c:v>
                </c:pt>
                <c:pt idx="25">
                  <c:v>56.99</c:v>
                </c:pt>
                <c:pt idx="26">
                  <c:v>56.81</c:v>
                </c:pt>
                <c:pt idx="27">
                  <c:v>56.56</c:v>
                </c:pt>
                <c:pt idx="28">
                  <c:v>56.59</c:v>
                </c:pt>
                <c:pt idx="29">
                  <c:v>57.21</c:v>
                </c:pt>
                <c:pt idx="30">
                  <c:v>58.34</c:v>
                </c:pt>
                <c:pt idx="31">
                  <c:v>56.76</c:v>
                </c:pt>
                <c:pt idx="32">
                  <c:v>56.52</c:v>
                </c:pt>
                <c:pt idx="33">
                  <c:v>57.19</c:v>
                </c:pt>
                <c:pt idx="34">
                  <c:v>56.9</c:v>
                </c:pt>
                <c:pt idx="35">
                  <c:v>56.72</c:v>
                </c:pt>
                <c:pt idx="36">
                  <c:v>56.37</c:v>
                </c:pt>
                <c:pt idx="37">
                  <c:v>56.93</c:v>
                </c:pt>
                <c:pt idx="38">
                  <c:v>56.78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NSJ!$F$21:$F$63</c:f>
              <c:numCache>
                <c:formatCode>0.00</c:formatCode>
                <c:ptCount val="43"/>
                <c:pt idx="0">
                  <c:v>56.35</c:v>
                </c:pt>
                <c:pt idx="1">
                  <c:v>56.44</c:v>
                </c:pt>
                <c:pt idx="2">
                  <c:v>56.02</c:v>
                </c:pt>
                <c:pt idx="3">
                  <c:v>56.04</c:v>
                </c:pt>
                <c:pt idx="4">
                  <c:v>56.15</c:v>
                </c:pt>
                <c:pt idx="5">
                  <c:v>55.87</c:v>
                </c:pt>
                <c:pt idx="6">
                  <c:v>55.92</c:v>
                </c:pt>
                <c:pt idx="7">
                  <c:v>55.94</c:v>
                </c:pt>
                <c:pt idx="8">
                  <c:v>55.52</c:v>
                </c:pt>
                <c:pt idx="9">
                  <c:v>55.75</c:v>
                </c:pt>
                <c:pt idx="10">
                  <c:v>56.0</c:v>
                </c:pt>
                <c:pt idx="11">
                  <c:v>56.03</c:v>
                </c:pt>
                <c:pt idx="12">
                  <c:v>57.76</c:v>
                </c:pt>
                <c:pt idx="13">
                  <c:v>55.81</c:v>
                </c:pt>
                <c:pt idx="14">
                  <c:v>56.91</c:v>
                </c:pt>
                <c:pt idx="15">
                  <c:v>55.56</c:v>
                </c:pt>
                <c:pt idx="16">
                  <c:v>55.67</c:v>
                </c:pt>
                <c:pt idx="17">
                  <c:v>56.71</c:v>
                </c:pt>
                <c:pt idx="18">
                  <c:v>55.26</c:v>
                </c:pt>
                <c:pt idx="19">
                  <c:v>55.85</c:v>
                </c:pt>
                <c:pt idx="20">
                  <c:v>55.19</c:v>
                </c:pt>
                <c:pt idx="21">
                  <c:v>55.92</c:v>
                </c:pt>
                <c:pt idx="22">
                  <c:v>55.9</c:v>
                </c:pt>
                <c:pt idx="23">
                  <c:v>55.58</c:v>
                </c:pt>
                <c:pt idx="24">
                  <c:v>55.84</c:v>
                </c:pt>
                <c:pt idx="25">
                  <c:v>55.51</c:v>
                </c:pt>
                <c:pt idx="26">
                  <c:v>55.86</c:v>
                </c:pt>
                <c:pt idx="27">
                  <c:v>55.53</c:v>
                </c:pt>
                <c:pt idx="28">
                  <c:v>58.05</c:v>
                </c:pt>
                <c:pt idx="29">
                  <c:v>55.63</c:v>
                </c:pt>
                <c:pt idx="30">
                  <c:v>55.98</c:v>
                </c:pt>
                <c:pt idx="31">
                  <c:v>55.73</c:v>
                </c:pt>
                <c:pt idx="32">
                  <c:v>55.36</c:v>
                </c:pt>
                <c:pt idx="33">
                  <c:v>55.58</c:v>
                </c:pt>
                <c:pt idx="34">
                  <c:v>55.5</c:v>
                </c:pt>
                <c:pt idx="35">
                  <c:v>56.4</c:v>
                </c:pt>
                <c:pt idx="36">
                  <c:v>56.0</c:v>
                </c:pt>
                <c:pt idx="37">
                  <c:v>55.48</c:v>
                </c:pt>
                <c:pt idx="38">
                  <c:v>55.82</c:v>
                </c:pt>
                <c:pt idx="39">
                  <c:v>56.34</c:v>
                </c:pt>
                <c:pt idx="40">
                  <c:v>55.82</c:v>
                </c:pt>
                <c:pt idx="41">
                  <c:v>56.72</c:v>
                </c:pt>
                <c:pt idx="42">
                  <c:v>56.77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NSJ!$G$21:$G$63</c:f>
              <c:numCache>
                <c:formatCode>General</c:formatCode>
                <c:ptCount val="43"/>
                <c:pt idx="0">
                  <c:v>56.63</c:v>
                </c:pt>
                <c:pt idx="1">
                  <c:v>57.28</c:v>
                </c:pt>
                <c:pt idx="2">
                  <c:v>56.55</c:v>
                </c:pt>
                <c:pt idx="3">
                  <c:v>56.7</c:v>
                </c:pt>
                <c:pt idx="4">
                  <c:v>56.62</c:v>
                </c:pt>
                <c:pt idx="5">
                  <c:v>57.16</c:v>
                </c:pt>
                <c:pt idx="6">
                  <c:v>56.87</c:v>
                </c:pt>
                <c:pt idx="7">
                  <c:v>56.18</c:v>
                </c:pt>
                <c:pt idx="8">
                  <c:v>56.25</c:v>
                </c:pt>
                <c:pt idx="9">
                  <c:v>56.05</c:v>
                </c:pt>
                <c:pt idx="10">
                  <c:v>55.74</c:v>
                </c:pt>
                <c:pt idx="11">
                  <c:v>56.31</c:v>
                </c:pt>
                <c:pt idx="12">
                  <c:v>56.62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</c:numCache>
            </c:numRef>
          </c:cat>
          <c:val>
            <c:numRef>
              <c:f>NSJ!$H$21:$H$63</c:f>
              <c:numCache>
                <c:formatCode>General</c:formatCode>
                <c:ptCount val="43"/>
                <c:pt idx="0">
                  <c:v>57.78</c:v>
                </c:pt>
                <c:pt idx="1">
                  <c:v>57.05</c:v>
                </c:pt>
                <c:pt idx="2">
                  <c:v>57.51</c:v>
                </c:pt>
                <c:pt idx="3">
                  <c:v>56.37</c:v>
                </c:pt>
                <c:pt idx="4">
                  <c:v>57.03</c:v>
                </c:pt>
                <c:pt idx="5">
                  <c:v>58.97</c:v>
                </c:pt>
                <c:pt idx="6">
                  <c:v>57.17</c:v>
                </c:pt>
                <c:pt idx="7">
                  <c:v>58.76</c:v>
                </c:pt>
                <c:pt idx="8">
                  <c:v>57.45</c:v>
                </c:pt>
                <c:pt idx="9">
                  <c:v>57.57</c:v>
                </c:pt>
                <c:pt idx="10">
                  <c:v>58.01</c:v>
                </c:pt>
                <c:pt idx="11">
                  <c:v>58.47</c:v>
                </c:pt>
                <c:pt idx="12">
                  <c:v>57.55</c:v>
                </c:pt>
                <c:pt idx="13">
                  <c:v>60.16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4817960"/>
        <c:axId val="2074821096"/>
      </c:lineChart>
      <c:catAx>
        <c:axId val="2074817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4821096"/>
        <c:crosses val="autoZero"/>
        <c:auto val="1"/>
        <c:lblAlgn val="ctr"/>
        <c:lblOffset val="100"/>
        <c:noMultiLvlLbl val="0"/>
      </c:catAx>
      <c:valAx>
        <c:axId val="2074821096"/>
        <c:scaling>
          <c:orientation val="minMax"/>
          <c:max val="64.0"/>
          <c:min val="54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74817960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'15а18'!$C$20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'15а18'!$C$21:$C$77</c:f>
              <c:numCache>
                <c:formatCode>0.00</c:formatCode>
                <c:ptCount val="57"/>
                <c:pt idx="0">
                  <c:v>60.52</c:v>
                </c:pt>
                <c:pt idx="1">
                  <c:v>59.62</c:v>
                </c:pt>
                <c:pt idx="2">
                  <c:v>58.65</c:v>
                </c:pt>
                <c:pt idx="3">
                  <c:v>57.28</c:v>
                </c:pt>
                <c:pt idx="4">
                  <c:v>57.79</c:v>
                </c:pt>
                <c:pt idx="5">
                  <c:v>56.94</c:v>
                </c:pt>
                <c:pt idx="6">
                  <c:v>57.01</c:v>
                </c:pt>
                <c:pt idx="7">
                  <c:v>56.81</c:v>
                </c:pt>
                <c:pt idx="8">
                  <c:v>56.25</c:v>
                </c:pt>
                <c:pt idx="9">
                  <c:v>57.41</c:v>
                </c:pt>
                <c:pt idx="10">
                  <c:v>57.11</c:v>
                </c:pt>
                <c:pt idx="11">
                  <c:v>56.96</c:v>
                </c:pt>
                <c:pt idx="12">
                  <c:v>57.31</c:v>
                </c:pt>
                <c:pt idx="13">
                  <c:v>56.83</c:v>
                </c:pt>
                <c:pt idx="14">
                  <c:v>57.07</c:v>
                </c:pt>
                <c:pt idx="15">
                  <c:v>56.83</c:v>
                </c:pt>
                <c:pt idx="16">
                  <c:v>57.23</c:v>
                </c:pt>
                <c:pt idx="17">
                  <c:v>56.13</c:v>
                </c:pt>
                <c:pt idx="18">
                  <c:v>56.63</c:v>
                </c:pt>
                <c:pt idx="19">
                  <c:v>56.63</c:v>
                </c:pt>
                <c:pt idx="20">
                  <c:v>56.72</c:v>
                </c:pt>
                <c:pt idx="21">
                  <c:v>57.35</c:v>
                </c:pt>
                <c:pt idx="22">
                  <c:v>56.54</c:v>
                </c:pt>
                <c:pt idx="23">
                  <c:v>56.35</c:v>
                </c:pt>
                <c:pt idx="24">
                  <c:v>55.96</c:v>
                </c:pt>
                <c:pt idx="25">
                  <c:v>56.72</c:v>
                </c:pt>
                <c:pt idx="26">
                  <c:v>56.7</c:v>
                </c:pt>
                <c:pt idx="27">
                  <c:v>56.73</c:v>
                </c:pt>
                <c:pt idx="28">
                  <c:v>56.51</c:v>
                </c:pt>
                <c:pt idx="29">
                  <c:v>56.84</c:v>
                </c:pt>
                <c:pt idx="30">
                  <c:v>57.41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'15а18'!$D$20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'15а18'!$D$21:$D$77</c:f>
              <c:numCache>
                <c:formatCode>0.00</c:formatCode>
                <c:ptCount val="57"/>
                <c:pt idx="0">
                  <c:v>57.56</c:v>
                </c:pt>
                <c:pt idx="1">
                  <c:v>57.54</c:v>
                </c:pt>
                <c:pt idx="2">
                  <c:v>56.35</c:v>
                </c:pt>
                <c:pt idx="3">
                  <c:v>57.36</c:v>
                </c:pt>
                <c:pt idx="4">
                  <c:v>57.23</c:v>
                </c:pt>
                <c:pt idx="5">
                  <c:v>56.87</c:v>
                </c:pt>
                <c:pt idx="6">
                  <c:v>56.74</c:v>
                </c:pt>
                <c:pt idx="7">
                  <c:v>57.53</c:v>
                </c:pt>
                <c:pt idx="8">
                  <c:v>57.45</c:v>
                </c:pt>
                <c:pt idx="9">
                  <c:v>56.77</c:v>
                </c:pt>
                <c:pt idx="10">
                  <c:v>57.26</c:v>
                </c:pt>
                <c:pt idx="11">
                  <c:v>56.9</c:v>
                </c:pt>
                <c:pt idx="12">
                  <c:v>57.1</c:v>
                </c:pt>
                <c:pt idx="13">
                  <c:v>56.88</c:v>
                </c:pt>
                <c:pt idx="14">
                  <c:v>56.82</c:v>
                </c:pt>
                <c:pt idx="15">
                  <c:v>57.66</c:v>
                </c:pt>
                <c:pt idx="16">
                  <c:v>56.67</c:v>
                </c:pt>
                <c:pt idx="17">
                  <c:v>56.52</c:v>
                </c:pt>
                <c:pt idx="18">
                  <c:v>57.35</c:v>
                </c:pt>
                <c:pt idx="19">
                  <c:v>56.67</c:v>
                </c:pt>
                <c:pt idx="20">
                  <c:v>56.64</c:v>
                </c:pt>
                <c:pt idx="21">
                  <c:v>56.52</c:v>
                </c:pt>
                <c:pt idx="22">
                  <c:v>56.89</c:v>
                </c:pt>
                <c:pt idx="23">
                  <c:v>57.01</c:v>
                </c:pt>
                <c:pt idx="24">
                  <c:v>57.13</c:v>
                </c:pt>
                <c:pt idx="25">
                  <c:v>56.61</c:v>
                </c:pt>
                <c:pt idx="26">
                  <c:v>57.15</c:v>
                </c:pt>
                <c:pt idx="27">
                  <c:v>57.54</c:v>
                </c:pt>
                <c:pt idx="28">
                  <c:v>56.85</c:v>
                </c:pt>
                <c:pt idx="29">
                  <c:v>56.99</c:v>
                </c:pt>
                <c:pt idx="30">
                  <c:v>57.28</c:v>
                </c:pt>
                <c:pt idx="31">
                  <c:v>56.46</c:v>
                </c:pt>
                <c:pt idx="32">
                  <c:v>57.87</c:v>
                </c:pt>
                <c:pt idx="33">
                  <c:v>57.66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'15а18'!$E$20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'15а18'!$E$21:$E$77</c:f>
              <c:numCache>
                <c:formatCode>0.00</c:formatCode>
                <c:ptCount val="57"/>
                <c:pt idx="0">
                  <c:v>57.6</c:v>
                </c:pt>
                <c:pt idx="1">
                  <c:v>56.73</c:v>
                </c:pt>
                <c:pt idx="2">
                  <c:v>59.26</c:v>
                </c:pt>
                <c:pt idx="3">
                  <c:v>56.13</c:v>
                </c:pt>
                <c:pt idx="4">
                  <c:v>55.99</c:v>
                </c:pt>
                <c:pt idx="5">
                  <c:v>56.13</c:v>
                </c:pt>
                <c:pt idx="6">
                  <c:v>55.96</c:v>
                </c:pt>
                <c:pt idx="7">
                  <c:v>56.01</c:v>
                </c:pt>
                <c:pt idx="8">
                  <c:v>56.3</c:v>
                </c:pt>
                <c:pt idx="9">
                  <c:v>56.32</c:v>
                </c:pt>
                <c:pt idx="10">
                  <c:v>55.75</c:v>
                </c:pt>
                <c:pt idx="11">
                  <c:v>55.82</c:v>
                </c:pt>
                <c:pt idx="12">
                  <c:v>56.95</c:v>
                </c:pt>
                <c:pt idx="13">
                  <c:v>55.79</c:v>
                </c:pt>
                <c:pt idx="14">
                  <c:v>56.44</c:v>
                </c:pt>
                <c:pt idx="15">
                  <c:v>55.64</c:v>
                </c:pt>
                <c:pt idx="16">
                  <c:v>56.53</c:v>
                </c:pt>
                <c:pt idx="17">
                  <c:v>55.95</c:v>
                </c:pt>
                <c:pt idx="18">
                  <c:v>55.6</c:v>
                </c:pt>
                <c:pt idx="19">
                  <c:v>56.1</c:v>
                </c:pt>
                <c:pt idx="20">
                  <c:v>56.01</c:v>
                </c:pt>
                <c:pt idx="21">
                  <c:v>56.25</c:v>
                </c:pt>
                <c:pt idx="22">
                  <c:v>55.76</c:v>
                </c:pt>
                <c:pt idx="23">
                  <c:v>55.97</c:v>
                </c:pt>
                <c:pt idx="24">
                  <c:v>55.86</c:v>
                </c:pt>
                <c:pt idx="25">
                  <c:v>56.35</c:v>
                </c:pt>
                <c:pt idx="26">
                  <c:v>56.17</c:v>
                </c:pt>
                <c:pt idx="27">
                  <c:v>55.68</c:v>
                </c:pt>
                <c:pt idx="28">
                  <c:v>55.76</c:v>
                </c:pt>
                <c:pt idx="29">
                  <c:v>58.12</c:v>
                </c:pt>
                <c:pt idx="30">
                  <c:v>56.36</c:v>
                </c:pt>
                <c:pt idx="31">
                  <c:v>56.38</c:v>
                </c:pt>
                <c:pt idx="32">
                  <c:v>56.48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'15а18'!$F$20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'15а18'!$F$21:$F$77</c:f>
              <c:numCache>
                <c:formatCode>0.00</c:formatCode>
                <c:ptCount val="57"/>
                <c:pt idx="0">
                  <c:v>57.76</c:v>
                </c:pt>
                <c:pt idx="1">
                  <c:v>59.42</c:v>
                </c:pt>
                <c:pt idx="2">
                  <c:v>58.99</c:v>
                </c:pt>
                <c:pt idx="3">
                  <c:v>58.19</c:v>
                </c:pt>
                <c:pt idx="4">
                  <c:v>57.97</c:v>
                </c:pt>
                <c:pt idx="5">
                  <c:v>58.38</c:v>
                </c:pt>
                <c:pt idx="6">
                  <c:v>58.01</c:v>
                </c:pt>
                <c:pt idx="7">
                  <c:v>57.95</c:v>
                </c:pt>
                <c:pt idx="8">
                  <c:v>59.04</c:v>
                </c:pt>
                <c:pt idx="9">
                  <c:v>57.56</c:v>
                </c:pt>
                <c:pt idx="10">
                  <c:v>57.68</c:v>
                </c:pt>
                <c:pt idx="11">
                  <c:v>58.43</c:v>
                </c:pt>
                <c:pt idx="12">
                  <c:v>57.66</c:v>
                </c:pt>
                <c:pt idx="13">
                  <c:v>57.51</c:v>
                </c:pt>
                <c:pt idx="14">
                  <c:v>58.49</c:v>
                </c:pt>
                <c:pt idx="15">
                  <c:v>57.81</c:v>
                </c:pt>
                <c:pt idx="16">
                  <c:v>57.76</c:v>
                </c:pt>
                <c:pt idx="17">
                  <c:v>57.38</c:v>
                </c:pt>
                <c:pt idx="18">
                  <c:v>57.82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'15а18'!$G$20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'15а18'!$G$21:$G$77</c:f>
              <c:numCache>
                <c:formatCode>0.00</c:formatCode>
                <c:ptCount val="57"/>
                <c:pt idx="0">
                  <c:v>58.25</c:v>
                </c:pt>
                <c:pt idx="1">
                  <c:v>57.46</c:v>
                </c:pt>
                <c:pt idx="2">
                  <c:v>57.35</c:v>
                </c:pt>
                <c:pt idx="3">
                  <c:v>57.95</c:v>
                </c:pt>
                <c:pt idx="4">
                  <c:v>56.51</c:v>
                </c:pt>
                <c:pt idx="5">
                  <c:v>60.47</c:v>
                </c:pt>
                <c:pt idx="6">
                  <c:v>57.18</c:v>
                </c:pt>
                <c:pt idx="7">
                  <c:v>57.21</c:v>
                </c:pt>
                <c:pt idx="8">
                  <c:v>57.23</c:v>
                </c:pt>
                <c:pt idx="9">
                  <c:v>56.83</c:v>
                </c:pt>
                <c:pt idx="10">
                  <c:v>56.78</c:v>
                </c:pt>
                <c:pt idx="11">
                  <c:v>57.41</c:v>
                </c:pt>
                <c:pt idx="12">
                  <c:v>57.5</c:v>
                </c:pt>
                <c:pt idx="13">
                  <c:v>56.87</c:v>
                </c:pt>
                <c:pt idx="14">
                  <c:v>57.45</c:v>
                </c:pt>
                <c:pt idx="15">
                  <c:v>57.6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'15а18'!$H$20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'15а18'!$B$21:$B$77</c:f>
              <c:numCache>
                <c:formatCode>General</c:formatCode>
                <c:ptCount val="57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</c:numCache>
            </c:numRef>
          </c:cat>
          <c:val>
            <c:numRef>
              <c:f>'15а18'!$H$21:$H$77</c:f>
              <c:numCache>
                <c:formatCode>0.00</c:formatCode>
                <c:ptCount val="57"/>
                <c:pt idx="0">
                  <c:v>57.6</c:v>
                </c:pt>
                <c:pt idx="1">
                  <c:v>57.48</c:v>
                </c:pt>
                <c:pt idx="2">
                  <c:v>56.86</c:v>
                </c:pt>
                <c:pt idx="3">
                  <c:v>57.44</c:v>
                </c:pt>
                <c:pt idx="4">
                  <c:v>57.16</c:v>
                </c:pt>
                <c:pt idx="5">
                  <c:v>57.61</c:v>
                </c:pt>
                <c:pt idx="6">
                  <c:v>57.4</c:v>
                </c:pt>
                <c:pt idx="7">
                  <c:v>58.76</c:v>
                </c:pt>
                <c:pt idx="8">
                  <c:v>56.57</c:v>
                </c:pt>
                <c:pt idx="9">
                  <c:v>57.53</c:v>
                </c:pt>
                <c:pt idx="10">
                  <c:v>57.49</c:v>
                </c:pt>
                <c:pt idx="11">
                  <c:v>56.7</c:v>
                </c:pt>
                <c:pt idx="12">
                  <c:v>57.1</c:v>
                </c:pt>
                <c:pt idx="13">
                  <c:v>56.83</c:v>
                </c:pt>
                <c:pt idx="14">
                  <c:v>56.96</c:v>
                </c:pt>
                <c:pt idx="15">
                  <c:v>57.48</c:v>
                </c:pt>
                <c:pt idx="16">
                  <c:v>57.08</c:v>
                </c:pt>
                <c:pt idx="17">
                  <c:v>56.88</c:v>
                </c:pt>
                <c:pt idx="18">
                  <c:v>56.9</c:v>
                </c:pt>
                <c:pt idx="19">
                  <c:v>57.48</c:v>
                </c:pt>
                <c:pt idx="20">
                  <c:v>56.48</c:v>
                </c:pt>
                <c:pt idx="21">
                  <c:v>57.04</c:v>
                </c:pt>
                <c:pt idx="22">
                  <c:v>56.9</c:v>
                </c:pt>
                <c:pt idx="23">
                  <c:v>57.06</c:v>
                </c:pt>
                <c:pt idx="24">
                  <c:v>56.84</c:v>
                </c:pt>
                <c:pt idx="25">
                  <c:v>57.34</c:v>
                </c:pt>
                <c:pt idx="26">
                  <c:v>58.1</c:v>
                </c:pt>
                <c:pt idx="27">
                  <c:v>57.0</c:v>
                </c:pt>
                <c:pt idx="28">
                  <c:v>56.89</c:v>
                </c:pt>
                <c:pt idx="29">
                  <c:v>56.5</c:v>
                </c:pt>
                <c:pt idx="30" formatCode="General">
                  <c:v>56.34</c:v>
                </c:pt>
                <c:pt idx="31" formatCode="General">
                  <c:v>56.38</c:v>
                </c:pt>
                <c:pt idx="32" formatCode="General">
                  <c:v>56.47</c:v>
                </c:pt>
                <c:pt idx="33" formatCode="General">
                  <c:v>56.46</c:v>
                </c:pt>
                <c:pt idx="34" formatCode="General">
                  <c:v>56.66</c:v>
                </c:pt>
                <c:pt idx="35" formatCode="General">
                  <c:v>56.51</c:v>
                </c:pt>
                <c:pt idx="36" formatCode="General">
                  <c:v>58.15</c:v>
                </c:pt>
                <c:pt idx="37" formatCode="General">
                  <c:v>58.89</c:v>
                </c:pt>
                <c:pt idx="38" formatCode="General">
                  <c:v>57.97</c:v>
                </c:pt>
                <c:pt idx="39" formatCode="General">
                  <c:v>57.04</c:v>
                </c:pt>
                <c:pt idx="40" formatCode="General">
                  <c:v>58.25</c:v>
                </c:pt>
                <c:pt idx="41" formatCode="General">
                  <c:v>56.5</c:v>
                </c:pt>
                <c:pt idx="42" formatCode="General">
                  <c:v>57.47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4663560"/>
        <c:axId val="2074532328"/>
      </c:lineChart>
      <c:catAx>
        <c:axId val="2074663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4532328"/>
        <c:crosses val="autoZero"/>
        <c:auto val="1"/>
        <c:lblAlgn val="ctr"/>
        <c:lblOffset val="100"/>
        <c:noMultiLvlLbl val="0"/>
      </c:catAx>
      <c:valAx>
        <c:axId val="2074532328"/>
        <c:scaling>
          <c:orientation val="minMax"/>
          <c:max val="45.0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74663560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Flash!$C$21:$C$61</c:f>
              <c:numCache>
                <c:formatCode>0.00</c:formatCode>
                <c:ptCount val="41"/>
                <c:pt idx="0">
                  <c:v>58.9</c:v>
                </c:pt>
                <c:pt idx="1">
                  <c:v>57.39</c:v>
                </c:pt>
                <c:pt idx="2">
                  <c:v>57.52</c:v>
                </c:pt>
                <c:pt idx="3">
                  <c:v>56.52</c:v>
                </c:pt>
                <c:pt idx="4">
                  <c:v>56.83</c:v>
                </c:pt>
                <c:pt idx="5">
                  <c:v>57.8</c:v>
                </c:pt>
                <c:pt idx="6">
                  <c:v>56.86</c:v>
                </c:pt>
                <c:pt idx="7">
                  <c:v>57.27</c:v>
                </c:pt>
                <c:pt idx="8">
                  <c:v>56.83</c:v>
                </c:pt>
                <c:pt idx="9">
                  <c:v>56.93</c:v>
                </c:pt>
                <c:pt idx="10">
                  <c:v>56.05</c:v>
                </c:pt>
                <c:pt idx="11">
                  <c:v>56.4</c:v>
                </c:pt>
                <c:pt idx="12">
                  <c:v>56.49</c:v>
                </c:pt>
                <c:pt idx="13">
                  <c:v>56.67</c:v>
                </c:pt>
                <c:pt idx="14">
                  <c:v>56.74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Flash!$D$21:$D$61</c:f>
              <c:numCache>
                <c:formatCode>0.00</c:formatCode>
                <c:ptCount val="41"/>
                <c:pt idx="0">
                  <c:v>57.0</c:v>
                </c:pt>
                <c:pt idx="1">
                  <c:v>57.16</c:v>
                </c:pt>
                <c:pt idx="2">
                  <c:v>57.0</c:v>
                </c:pt>
                <c:pt idx="3">
                  <c:v>56.71</c:v>
                </c:pt>
                <c:pt idx="4">
                  <c:v>56.51</c:v>
                </c:pt>
                <c:pt idx="5">
                  <c:v>56.52</c:v>
                </c:pt>
                <c:pt idx="6">
                  <c:v>56.69</c:v>
                </c:pt>
                <c:pt idx="7">
                  <c:v>56.65</c:v>
                </c:pt>
                <c:pt idx="8">
                  <c:v>56.95</c:v>
                </c:pt>
                <c:pt idx="9">
                  <c:v>56.7</c:v>
                </c:pt>
                <c:pt idx="10">
                  <c:v>56.58</c:v>
                </c:pt>
                <c:pt idx="11">
                  <c:v>57.23</c:v>
                </c:pt>
                <c:pt idx="12">
                  <c:v>56.41</c:v>
                </c:pt>
                <c:pt idx="13">
                  <c:v>56.76</c:v>
                </c:pt>
                <c:pt idx="14">
                  <c:v>56.37</c:v>
                </c:pt>
                <c:pt idx="15">
                  <c:v>56.44</c:v>
                </c:pt>
                <c:pt idx="16">
                  <c:v>56.25</c:v>
                </c:pt>
                <c:pt idx="17">
                  <c:v>56.62</c:v>
                </c:pt>
                <c:pt idx="18">
                  <c:v>56.7</c:v>
                </c:pt>
                <c:pt idx="19">
                  <c:v>56.45</c:v>
                </c:pt>
                <c:pt idx="20">
                  <c:v>56.72</c:v>
                </c:pt>
                <c:pt idx="21">
                  <c:v>58.21</c:v>
                </c:pt>
                <c:pt idx="22">
                  <c:v>56.33</c:v>
                </c:pt>
                <c:pt idx="23">
                  <c:v>56.44</c:v>
                </c:pt>
                <c:pt idx="24">
                  <c:v>56.18</c:v>
                </c:pt>
                <c:pt idx="25">
                  <c:v>56.24</c:v>
                </c:pt>
                <c:pt idx="26">
                  <c:v>56.64</c:v>
                </c:pt>
                <c:pt idx="27">
                  <c:v>57.01</c:v>
                </c:pt>
                <c:pt idx="28">
                  <c:v>56.78</c:v>
                </c:pt>
                <c:pt idx="29">
                  <c:v>56.84</c:v>
                </c:pt>
                <c:pt idx="30">
                  <c:v>56.46</c:v>
                </c:pt>
                <c:pt idx="31">
                  <c:v>56.39</c:v>
                </c:pt>
                <c:pt idx="32">
                  <c:v>56.62</c:v>
                </c:pt>
                <c:pt idx="33">
                  <c:v>56.24</c:v>
                </c:pt>
                <c:pt idx="34">
                  <c:v>56.67</c:v>
                </c:pt>
                <c:pt idx="35">
                  <c:v>56.52</c:v>
                </c:pt>
                <c:pt idx="36">
                  <c:v>56.48</c:v>
                </c:pt>
                <c:pt idx="37">
                  <c:v>56.96</c:v>
                </c:pt>
                <c:pt idx="38">
                  <c:v>56.84</c:v>
                </c:pt>
                <c:pt idx="39">
                  <c:v>57.08</c:v>
                </c:pt>
                <c:pt idx="40">
                  <c:v>56.13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Flash!$E$21:$E$61</c:f>
              <c:numCache>
                <c:formatCode>0.00</c:formatCode>
                <c:ptCount val="41"/>
                <c:pt idx="0">
                  <c:v>59.59</c:v>
                </c:pt>
                <c:pt idx="1">
                  <c:v>59.16</c:v>
                </c:pt>
                <c:pt idx="2">
                  <c:v>59.22</c:v>
                </c:pt>
                <c:pt idx="3">
                  <c:v>59.61</c:v>
                </c:pt>
                <c:pt idx="4">
                  <c:v>58.55</c:v>
                </c:pt>
                <c:pt idx="5">
                  <c:v>58.32</c:v>
                </c:pt>
                <c:pt idx="6">
                  <c:v>58.26</c:v>
                </c:pt>
                <c:pt idx="7">
                  <c:v>58.01</c:v>
                </c:pt>
                <c:pt idx="8">
                  <c:v>58.96</c:v>
                </c:pt>
                <c:pt idx="9">
                  <c:v>59.13</c:v>
                </c:pt>
                <c:pt idx="10">
                  <c:v>59.28</c:v>
                </c:pt>
                <c:pt idx="11">
                  <c:v>58.94</c:v>
                </c:pt>
                <c:pt idx="12">
                  <c:v>58.23</c:v>
                </c:pt>
                <c:pt idx="13">
                  <c:v>58.23</c:v>
                </c:pt>
                <c:pt idx="14">
                  <c:v>58.23</c:v>
                </c:pt>
                <c:pt idx="15">
                  <c:v>57.76</c:v>
                </c:pt>
                <c:pt idx="16">
                  <c:v>58.41</c:v>
                </c:pt>
                <c:pt idx="17">
                  <c:v>58.56</c:v>
                </c:pt>
                <c:pt idx="18">
                  <c:v>57.99</c:v>
                </c:pt>
                <c:pt idx="19">
                  <c:v>58.79</c:v>
                </c:pt>
                <c:pt idx="20">
                  <c:v>58.41</c:v>
                </c:pt>
                <c:pt idx="21">
                  <c:v>57.3</c:v>
                </c:pt>
                <c:pt idx="22">
                  <c:v>57.69</c:v>
                </c:pt>
                <c:pt idx="23">
                  <c:v>57.38</c:v>
                </c:pt>
                <c:pt idx="24">
                  <c:v>57.95</c:v>
                </c:pt>
                <c:pt idx="25">
                  <c:v>58.16</c:v>
                </c:pt>
                <c:pt idx="26">
                  <c:v>57.9</c:v>
                </c:pt>
                <c:pt idx="27">
                  <c:v>58.29</c:v>
                </c:pt>
                <c:pt idx="28">
                  <c:v>57.39</c:v>
                </c:pt>
                <c:pt idx="29">
                  <c:v>58.09</c:v>
                </c:pt>
                <c:pt idx="30">
                  <c:v>57.64</c:v>
                </c:pt>
                <c:pt idx="31">
                  <c:v>57.65</c:v>
                </c:pt>
                <c:pt idx="32">
                  <c:v>57.94</c:v>
                </c:pt>
                <c:pt idx="33">
                  <c:v>58.29</c:v>
                </c:pt>
                <c:pt idx="34">
                  <c:v>57.92</c:v>
                </c:pt>
                <c:pt idx="35">
                  <c:v>57.37</c:v>
                </c:pt>
                <c:pt idx="36">
                  <c:v>57.89</c:v>
                </c:pt>
                <c:pt idx="37">
                  <c:v>60.22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Flash!$F$21:$F$61</c:f>
              <c:numCache>
                <c:formatCode>0.00</c:formatCode>
                <c:ptCount val="41"/>
                <c:pt idx="0">
                  <c:v>58.17</c:v>
                </c:pt>
                <c:pt idx="1">
                  <c:v>58.68</c:v>
                </c:pt>
                <c:pt idx="2">
                  <c:v>57.87</c:v>
                </c:pt>
                <c:pt idx="3">
                  <c:v>58.38</c:v>
                </c:pt>
                <c:pt idx="4">
                  <c:v>58.19</c:v>
                </c:pt>
                <c:pt idx="5">
                  <c:v>57.75</c:v>
                </c:pt>
                <c:pt idx="6">
                  <c:v>58.39</c:v>
                </c:pt>
                <c:pt idx="7">
                  <c:v>58.12</c:v>
                </c:pt>
                <c:pt idx="8">
                  <c:v>57.59</c:v>
                </c:pt>
                <c:pt idx="9">
                  <c:v>58.56</c:v>
                </c:pt>
                <c:pt idx="10">
                  <c:v>58.23</c:v>
                </c:pt>
                <c:pt idx="11">
                  <c:v>58.37</c:v>
                </c:pt>
                <c:pt idx="12">
                  <c:v>58.08</c:v>
                </c:pt>
                <c:pt idx="13">
                  <c:v>57.31</c:v>
                </c:pt>
                <c:pt idx="14">
                  <c:v>57.74</c:v>
                </c:pt>
                <c:pt idx="15">
                  <c:v>58.42</c:v>
                </c:pt>
                <c:pt idx="16">
                  <c:v>57.78</c:v>
                </c:pt>
                <c:pt idx="17">
                  <c:v>57.64</c:v>
                </c:pt>
                <c:pt idx="18">
                  <c:v>58.18</c:v>
                </c:pt>
                <c:pt idx="19">
                  <c:v>57.64</c:v>
                </c:pt>
                <c:pt idx="20">
                  <c:v>58.3</c:v>
                </c:pt>
                <c:pt idx="21">
                  <c:v>57.54</c:v>
                </c:pt>
                <c:pt idx="22">
                  <c:v>57.71</c:v>
                </c:pt>
                <c:pt idx="23">
                  <c:v>57.88</c:v>
                </c:pt>
                <c:pt idx="24">
                  <c:v>57.66</c:v>
                </c:pt>
                <c:pt idx="25">
                  <c:v>57.98</c:v>
                </c:pt>
                <c:pt idx="26">
                  <c:v>57.37</c:v>
                </c:pt>
                <c:pt idx="27">
                  <c:v>57.64</c:v>
                </c:pt>
                <c:pt idx="28">
                  <c:v>58.25</c:v>
                </c:pt>
                <c:pt idx="29">
                  <c:v>57.24</c:v>
                </c:pt>
                <c:pt idx="30">
                  <c:v>57.67</c:v>
                </c:pt>
                <c:pt idx="31">
                  <c:v>57.78</c:v>
                </c:pt>
                <c:pt idx="32">
                  <c:v>57.69</c:v>
                </c:pt>
                <c:pt idx="33">
                  <c:v>57.53</c:v>
                </c:pt>
                <c:pt idx="34">
                  <c:v>57.24</c:v>
                </c:pt>
                <c:pt idx="35">
                  <c:v>57.28</c:v>
                </c:pt>
                <c:pt idx="36">
                  <c:v>57.74</c:v>
                </c:pt>
                <c:pt idx="37">
                  <c:v>57.44</c:v>
                </c:pt>
                <c:pt idx="38">
                  <c:v>58.82</c:v>
                </c:pt>
                <c:pt idx="39">
                  <c:v>60.45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Flash!$G$21:$G$61</c:f>
              <c:numCache>
                <c:formatCode>0.00</c:formatCode>
                <c:ptCount val="41"/>
                <c:pt idx="0">
                  <c:v>56.95</c:v>
                </c:pt>
                <c:pt idx="1">
                  <c:v>56.77</c:v>
                </c:pt>
                <c:pt idx="2">
                  <c:v>56.09</c:v>
                </c:pt>
                <c:pt idx="3">
                  <c:v>56.27</c:v>
                </c:pt>
                <c:pt idx="4">
                  <c:v>56.77</c:v>
                </c:pt>
                <c:pt idx="5">
                  <c:v>56.67</c:v>
                </c:pt>
                <c:pt idx="6">
                  <c:v>56.98</c:v>
                </c:pt>
                <c:pt idx="7">
                  <c:v>56.65</c:v>
                </c:pt>
                <c:pt idx="8">
                  <c:v>56.1</c:v>
                </c:pt>
                <c:pt idx="9">
                  <c:v>55.48</c:v>
                </c:pt>
                <c:pt idx="10">
                  <c:v>56.15</c:v>
                </c:pt>
                <c:pt idx="11">
                  <c:v>56.2</c:v>
                </c:pt>
                <c:pt idx="12">
                  <c:v>56.52</c:v>
                </c:pt>
                <c:pt idx="13">
                  <c:v>56.72</c:v>
                </c:pt>
                <c:pt idx="14">
                  <c:v>57.1</c:v>
                </c:pt>
                <c:pt idx="15">
                  <c:v>56.03</c:v>
                </c:pt>
                <c:pt idx="16">
                  <c:v>55.85</c:v>
                </c:pt>
                <c:pt idx="17">
                  <c:v>56.74</c:v>
                </c:pt>
                <c:pt idx="18">
                  <c:v>55.69</c:v>
                </c:pt>
                <c:pt idx="19">
                  <c:v>56.23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Flash!$B$21:$B$61</c:f>
              <c:numCache>
                <c:formatCode>General</c:formatCode>
                <c:ptCount val="4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</c:numCache>
            </c:numRef>
          </c:cat>
          <c:val>
            <c:numRef>
              <c:f>Flash!$H$21:$H$61</c:f>
              <c:numCache>
                <c:formatCode>0.00</c:formatCode>
                <c:ptCount val="41"/>
                <c:pt idx="0">
                  <c:v>55.92</c:v>
                </c:pt>
                <c:pt idx="1">
                  <c:v>55.83</c:v>
                </c:pt>
                <c:pt idx="2">
                  <c:v>55.21</c:v>
                </c:pt>
                <c:pt idx="3">
                  <c:v>55.44</c:v>
                </c:pt>
                <c:pt idx="4">
                  <c:v>55.95</c:v>
                </c:pt>
                <c:pt idx="5">
                  <c:v>55.36</c:v>
                </c:pt>
                <c:pt idx="6">
                  <c:v>54.72</c:v>
                </c:pt>
                <c:pt idx="7">
                  <c:v>54.65</c:v>
                </c:pt>
                <c:pt idx="8">
                  <c:v>55.2</c:v>
                </c:pt>
                <c:pt idx="9">
                  <c:v>54.55</c:v>
                </c:pt>
                <c:pt idx="10">
                  <c:v>55.12</c:v>
                </c:pt>
                <c:pt idx="11">
                  <c:v>54.84</c:v>
                </c:pt>
                <c:pt idx="12">
                  <c:v>54.48</c:v>
                </c:pt>
                <c:pt idx="13">
                  <c:v>54.61</c:v>
                </c:pt>
                <c:pt idx="14">
                  <c:v>55.04</c:v>
                </c:pt>
                <c:pt idx="15">
                  <c:v>54.32</c:v>
                </c:pt>
                <c:pt idx="16">
                  <c:v>55.23</c:v>
                </c:pt>
                <c:pt idx="17">
                  <c:v>55.26</c:v>
                </c:pt>
                <c:pt idx="18">
                  <c:v>54.9</c:v>
                </c:pt>
                <c:pt idx="19">
                  <c:v>56.76</c:v>
                </c:pt>
                <c:pt idx="20">
                  <c:v>58.4</c:v>
                </c:pt>
                <c:pt idx="21">
                  <c:v>54.56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2552472"/>
        <c:axId val="2062555672"/>
      </c:lineChart>
      <c:catAx>
        <c:axId val="2062552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2555672"/>
        <c:crosses val="autoZero"/>
        <c:auto val="1"/>
        <c:lblAlgn val="ctr"/>
        <c:lblOffset val="100"/>
        <c:noMultiLvlLbl val="0"/>
      </c:catAx>
      <c:valAx>
        <c:axId val="2062555672"/>
        <c:scaling>
          <c:orientation val="minMax"/>
          <c:max val="63.5"/>
          <c:min val="54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2552472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razboiniki'!$C$21:$C$65</c:f>
              <c:numCache>
                <c:formatCode>0.00</c:formatCode>
                <c:ptCount val="45"/>
                <c:pt idx="0">
                  <c:v>61.81</c:v>
                </c:pt>
                <c:pt idx="1">
                  <c:v>57.98</c:v>
                </c:pt>
                <c:pt idx="2">
                  <c:v>57.82</c:v>
                </c:pt>
                <c:pt idx="3">
                  <c:v>58.12</c:v>
                </c:pt>
                <c:pt idx="4">
                  <c:v>61.94</c:v>
                </c:pt>
                <c:pt idx="5">
                  <c:v>58.61</c:v>
                </c:pt>
                <c:pt idx="6">
                  <c:v>57.18</c:v>
                </c:pt>
                <c:pt idx="7">
                  <c:v>58.08</c:v>
                </c:pt>
                <c:pt idx="8">
                  <c:v>57.46</c:v>
                </c:pt>
                <c:pt idx="9">
                  <c:v>57.63</c:v>
                </c:pt>
                <c:pt idx="10">
                  <c:v>57.37</c:v>
                </c:pt>
                <c:pt idx="11">
                  <c:v>57.53</c:v>
                </c:pt>
                <c:pt idx="12">
                  <c:v>57.24</c:v>
                </c:pt>
                <c:pt idx="13">
                  <c:v>57.35</c:v>
                </c:pt>
                <c:pt idx="14">
                  <c:v>57.38</c:v>
                </c:pt>
                <c:pt idx="15">
                  <c:v>57.46</c:v>
                </c:pt>
                <c:pt idx="16">
                  <c:v>57.18</c:v>
                </c:pt>
                <c:pt idx="17">
                  <c:v>58.25</c:v>
                </c:pt>
                <c:pt idx="18">
                  <c:v>58.02</c:v>
                </c:pt>
                <c:pt idx="19">
                  <c:v>57.37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razboiniki'!$D$21:$D$65</c:f>
              <c:numCache>
                <c:formatCode>0.00</c:formatCode>
                <c:ptCount val="45"/>
                <c:pt idx="0">
                  <c:v>58.12</c:v>
                </c:pt>
                <c:pt idx="1">
                  <c:v>58.26</c:v>
                </c:pt>
                <c:pt idx="2">
                  <c:v>58.39</c:v>
                </c:pt>
                <c:pt idx="3">
                  <c:v>59.09</c:v>
                </c:pt>
                <c:pt idx="4">
                  <c:v>59.73</c:v>
                </c:pt>
                <c:pt idx="5">
                  <c:v>59.37</c:v>
                </c:pt>
                <c:pt idx="6">
                  <c:v>58.28</c:v>
                </c:pt>
                <c:pt idx="7">
                  <c:v>58.58</c:v>
                </c:pt>
                <c:pt idx="8">
                  <c:v>59.14</c:v>
                </c:pt>
                <c:pt idx="9">
                  <c:v>58.1</c:v>
                </c:pt>
                <c:pt idx="10">
                  <c:v>58.0</c:v>
                </c:pt>
                <c:pt idx="11">
                  <c:v>57.72</c:v>
                </c:pt>
                <c:pt idx="12">
                  <c:v>57.37</c:v>
                </c:pt>
                <c:pt idx="13">
                  <c:v>57.72</c:v>
                </c:pt>
                <c:pt idx="14">
                  <c:v>57.8</c:v>
                </c:pt>
                <c:pt idx="15">
                  <c:v>58.49</c:v>
                </c:pt>
                <c:pt idx="16">
                  <c:v>57.43</c:v>
                </c:pt>
                <c:pt idx="17">
                  <c:v>57.89</c:v>
                </c:pt>
                <c:pt idx="18">
                  <c:v>57.53</c:v>
                </c:pt>
                <c:pt idx="19">
                  <c:v>57.39</c:v>
                </c:pt>
                <c:pt idx="20">
                  <c:v>57.12</c:v>
                </c:pt>
                <c:pt idx="21">
                  <c:v>57.38</c:v>
                </c:pt>
                <c:pt idx="22">
                  <c:v>57.93</c:v>
                </c:pt>
                <c:pt idx="23">
                  <c:v>57.35</c:v>
                </c:pt>
                <c:pt idx="24">
                  <c:v>57.06</c:v>
                </c:pt>
                <c:pt idx="25">
                  <c:v>57.09</c:v>
                </c:pt>
                <c:pt idx="26">
                  <c:v>57.86</c:v>
                </c:pt>
                <c:pt idx="27">
                  <c:v>57.16</c:v>
                </c:pt>
                <c:pt idx="28">
                  <c:v>57.17</c:v>
                </c:pt>
                <c:pt idx="29">
                  <c:v>57.59</c:v>
                </c:pt>
                <c:pt idx="30">
                  <c:v>57.34</c:v>
                </c:pt>
                <c:pt idx="31">
                  <c:v>57.38</c:v>
                </c:pt>
                <c:pt idx="32">
                  <c:v>57.38</c:v>
                </c:pt>
                <c:pt idx="33">
                  <c:v>57.75</c:v>
                </c:pt>
                <c:pt idx="34">
                  <c:v>60.88</c:v>
                </c:pt>
                <c:pt idx="35">
                  <c:v>58.04</c:v>
                </c:pt>
                <c:pt idx="36">
                  <c:v>57.38</c:v>
                </c:pt>
                <c:pt idx="37">
                  <c:v>57.44</c:v>
                </c:pt>
                <c:pt idx="38">
                  <c:v>57.28</c:v>
                </c:pt>
                <c:pt idx="39">
                  <c:v>57.45</c:v>
                </c:pt>
                <c:pt idx="40">
                  <c:v>56.93</c:v>
                </c:pt>
                <c:pt idx="41">
                  <c:v>57.03</c:v>
                </c:pt>
                <c:pt idx="42">
                  <c:v>58.13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razboiniki'!$E$21:$E$65</c:f>
              <c:numCache>
                <c:formatCode>0.00</c:formatCode>
                <c:ptCount val="45"/>
                <c:pt idx="0">
                  <c:v>60.73</c:v>
                </c:pt>
                <c:pt idx="1">
                  <c:v>59.31</c:v>
                </c:pt>
                <c:pt idx="2">
                  <c:v>59.24</c:v>
                </c:pt>
                <c:pt idx="3">
                  <c:v>59.79</c:v>
                </c:pt>
                <c:pt idx="4">
                  <c:v>59.37</c:v>
                </c:pt>
                <c:pt idx="5">
                  <c:v>58.62</c:v>
                </c:pt>
                <c:pt idx="6">
                  <c:v>58.28</c:v>
                </c:pt>
                <c:pt idx="7">
                  <c:v>58.56</c:v>
                </c:pt>
                <c:pt idx="8">
                  <c:v>58.59</c:v>
                </c:pt>
                <c:pt idx="9">
                  <c:v>58.2</c:v>
                </c:pt>
                <c:pt idx="10">
                  <c:v>59.14</c:v>
                </c:pt>
                <c:pt idx="11">
                  <c:v>58.53</c:v>
                </c:pt>
                <c:pt idx="12">
                  <c:v>58.88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razboiniki'!$F$21:$F$65</c:f>
              <c:numCache>
                <c:formatCode>0.00</c:formatCode>
                <c:ptCount val="45"/>
                <c:pt idx="0">
                  <c:v>57.31</c:v>
                </c:pt>
                <c:pt idx="1">
                  <c:v>56.76</c:v>
                </c:pt>
                <c:pt idx="2">
                  <c:v>56.82</c:v>
                </c:pt>
                <c:pt idx="3">
                  <c:v>56.61</c:v>
                </c:pt>
                <c:pt idx="4">
                  <c:v>57.43</c:v>
                </c:pt>
                <c:pt idx="5">
                  <c:v>58.88</c:v>
                </c:pt>
                <c:pt idx="6">
                  <c:v>57.84</c:v>
                </c:pt>
                <c:pt idx="7">
                  <c:v>58.18</c:v>
                </c:pt>
                <c:pt idx="8">
                  <c:v>57.39</c:v>
                </c:pt>
                <c:pt idx="9">
                  <c:v>57.76</c:v>
                </c:pt>
                <c:pt idx="10">
                  <c:v>56.72</c:v>
                </c:pt>
                <c:pt idx="11">
                  <c:v>57.1</c:v>
                </c:pt>
                <c:pt idx="12">
                  <c:v>55.92</c:v>
                </c:pt>
                <c:pt idx="13">
                  <c:v>57.08</c:v>
                </c:pt>
                <c:pt idx="14">
                  <c:v>56.77</c:v>
                </c:pt>
                <c:pt idx="15">
                  <c:v>57.08</c:v>
                </c:pt>
                <c:pt idx="16">
                  <c:v>56.71</c:v>
                </c:pt>
                <c:pt idx="17">
                  <c:v>56.84</c:v>
                </c:pt>
                <c:pt idx="18">
                  <c:v>57.89</c:v>
                </c:pt>
                <c:pt idx="19">
                  <c:v>56.97</c:v>
                </c:pt>
                <c:pt idx="20">
                  <c:v>56.61</c:v>
                </c:pt>
                <c:pt idx="21">
                  <c:v>56.62</c:v>
                </c:pt>
                <c:pt idx="22">
                  <c:v>56.49</c:v>
                </c:pt>
                <c:pt idx="23">
                  <c:v>56.51</c:v>
                </c:pt>
                <c:pt idx="24">
                  <c:v>56.02</c:v>
                </c:pt>
                <c:pt idx="25">
                  <c:v>56.52</c:v>
                </c:pt>
                <c:pt idx="26">
                  <c:v>57.29</c:v>
                </c:pt>
                <c:pt idx="27">
                  <c:v>56.81</c:v>
                </c:pt>
                <c:pt idx="28">
                  <c:v>56.89</c:v>
                </c:pt>
                <c:pt idx="29">
                  <c:v>57.38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razboiniki'!$G$21:$G$65</c:f>
              <c:numCache>
                <c:formatCode>0.00</c:formatCode>
                <c:ptCount val="45"/>
                <c:pt idx="0">
                  <c:v>58.63</c:v>
                </c:pt>
                <c:pt idx="1">
                  <c:v>57.19</c:v>
                </c:pt>
                <c:pt idx="2">
                  <c:v>57.41</c:v>
                </c:pt>
                <c:pt idx="3">
                  <c:v>57.82</c:v>
                </c:pt>
                <c:pt idx="4">
                  <c:v>57.61</c:v>
                </c:pt>
                <c:pt idx="5">
                  <c:v>57.63</c:v>
                </c:pt>
                <c:pt idx="6">
                  <c:v>58.13</c:v>
                </c:pt>
                <c:pt idx="7">
                  <c:v>58.24</c:v>
                </c:pt>
                <c:pt idx="8">
                  <c:v>57.69</c:v>
                </c:pt>
                <c:pt idx="9">
                  <c:v>57.69</c:v>
                </c:pt>
                <c:pt idx="10">
                  <c:v>57.56</c:v>
                </c:pt>
                <c:pt idx="11">
                  <c:v>57.74</c:v>
                </c:pt>
                <c:pt idx="12">
                  <c:v>58.32</c:v>
                </c:pt>
                <c:pt idx="13">
                  <c:v>58.03</c:v>
                </c:pt>
                <c:pt idx="14">
                  <c:v>57.37</c:v>
                </c:pt>
                <c:pt idx="15">
                  <c:v>57.76</c:v>
                </c:pt>
                <c:pt idx="16">
                  <c:v>57.05</c:v>
                </c:pt>
                <c:pt idx="17">
                  <c:v>58.13</c:v>
                </c:pt>
                <c:pt idx="18">
                  <c:v>57.8</c:v>
                </c:pt>
                <c:pt idx="19">
                  <c:v>58.56</c:v>
                </c:pt>
                <c:pt idx="20">
                  <c:v>56.86</c:v>
                </c:pt>
                <c:pt idx="21">
                  <c:v>57.04</c:v>
                </c:pt>
                <c:pt idx="22">
                  <c:v>56.97</c:v>
                </c:pt>
                <c:pt idx="23">
                  <c:v>57.06</c:v>
                </c:pt>
                <c:pt idx="24">
                  <c:v>61.86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'Kozak I razboiniki'!$H$21:$H$65</c:f>
              <c:numCache>
                <c:formatCode>0.00</c:formatCode>
                <c:ptCount val="45"/>
                <c:pt idx="0">
                  <c:v>56.75</c:v>
                </c:pt>
                <c:pt idx="1">
                  <c:v>56.74</c:v>
                </c:pt>
                <c:pt idx="2">
                  <c:v>56.42</c:v>
                </c:pt>
                <c:pt idx="3">
                  <c:v>56.06</c:v>
                </c:pt>
                <c:pt idx="4">
                  <c:v>56.44</c:v>
                </c:pt>
                <c:pt idx="5">
                  <c:v>56.64</c:v>
                </c:pt>
                <c:pt idx="6">
                  <c:v>56.26</c:v>
                </c:pt>
                <c:pt idx="7">
                  <c:v>56.49</c:v>
                </c:pt>
                <c:pt idx="8">
                  <c:v>56.57</c:v>
                </c:pt>
                <c:pt idx="9">
                  <c:v>56.9</c:v>
                </c:pt>
                <c:pt idx="10">
                  <c:v>57.73</c:v>
                </c:pt>
                <c:pt idx="11">
                  <c:v>57.35</c:v>
                </c:pt>
                <c:pt idx="12">
                  <c:v>55.76</c:v>
                </c:pt>
                <c:pt idx="13">
                  <c:v>55.78</c:v>
                </c:pt>
                <c:pt idx="14">
                  <c:v>55.96</c:v>
                </c:pt>
                <c:pt idx="15">
                  <c:v>55.82</c:v>
                </c:pt>
                <c:pt idx="16">
                  <c:v>56.08</c:v>
                </c:pt>
                <c:pt idx="17">
                  <c:v>56.86</c:v>
                </c:pt>
                <c:pt idx="18">
                  <c:v>56.96</c:v>
                </c:pt>
                <c:pt idx="19">
                  <c:v>56.14</c:v>
                </c:pt>
                <c:pt idx="20">
                  <c:v>56.17</c:v>
                </c:pt>
                <c:pt idx="21">
                  <c:v>55.75</c:v>
                </c:pt>
                <c:pt idx="22">
                  <c:v>55.6</c:v>
                </c:pt>
                <c:pt idx="23">
                  <c:v>55.45</c:v>
                </c:pt>
                <c:pt idx="24">
                  <c:v>55.66</c:v>
                </c:pt>
                <c:pt idx="25">
                  <c:v>55.81</c:v>
                </c:pt>
                <c:pt idx="26">
                  <c:v>55.85</c:v>
                </c:pt>
                <c:pt idx="27">
                  <c:v>55.94</c:v>
                </c:pt>
                <c:pt idx="28">
                  <c:v>55.56</c:v>
                </c:pt>
                <c:pt idx="29">
                  <c:v>55.77</c:v>
                </c:pt>
                <c:pt idx="30">
                  <c:v>55.36</c:v>
                </c:pt>
                <c:pt idx="31">
                  <c:v>55.79</c:v>
                </c:pt>
                <c:pt idx="32">
                  <c:v>56.34</c:v>
                </c:pt>
                <c:pt idx="33">
                  <c:v>55.37</c:v>
                </c:pt>
                <c:pt idx="34">
                  <c:v>54.79</c:v>
                </c:pt>
                <c:pt idx="35">
                  <c:v>54.79</c:v>
                </c:pt>
                <c:pt idx="36">
                  <c:v>55.68</c:v>
                </c:pt>
                <c:pt idx="37">
                  <c:v>55.65</c:v>
                </c:pt>
                <c:pt idx="38">
                  <c:v>55.31</c:v>
                </c:pt>
                <c:pt idx="39">
                  <c:v>56.21</c:v>
                </c:pt>
                <c:pt idx="40">
                  <c:v>57.35</c:v>
                </c:pt>
                <c:pt idx="41">
                  <c:v>55.91</c:v>
                </c:pt>
                <c:pt idx="42">
                  <c:v>55.45</c:v>
                </c:pt>
                <c:pt idx="43">
                  <c:v>55.27</c:v>
                </c:pt>
                <c:pt idx="44">
                  <c:v>55.16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2704248"/>
        <c:axId val="2062707448"/>
      </c:lineChart>
      <c:catAx>
        <c:axId val="2062704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2707448"/>
        <c:crosses val="autoZero"/>
        <c:auto val="1"/>
        <c:lblAlgn val="ctr"/>
        <c:lblOffset val="100"/>
        <c:noMultiLvlLbl val="0"/>
      </c:catAx>
      <c:valAx>
        <c:axId val="2062707448"/>
        <c:scaling>
          <c:orientation val="minMax"/>
          <c:max val="63.0"/>
          <c:min val="54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2704248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FNT!$C$20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FNT!$C$21:$C$65</c:f>
              <c:numCache>
                <c:formatCode>0.00</c:formatCode>
                <c:ptCount val="45"/>
                <c:pt idx="0">
                  <c:v>60.76</c:v>
                </c:pt>
                <c:pt idx="1">
                  <c:v>57.57</c:v>
                </c:pt>
                <c:pt idx="2">
                  <c:v>59.06</c:v>
                </c:pt>
                <c:pt idx="3">
                  <c:v>57.88</c:v>
                </c:pt>
                <c:pt idx="4">
                  <c:v>63.26</c:v>
                </c:pt>
                <c:pt idx="5">
                  <c:v>58.46</c:v>
                </c:pt>
                <c:pt idx="6">
                  <c:v>58.04</c:v>
                </c:pt>
                <c:pt idx="7">
                  <c:v>57.46</c:v>
                </c:pt>
                <c:pt idx="8">
                  <c:v>58.3</c:v>
                </c:pt>
                <c:pt idx="9">
                  <c:v>57.54</c:v>
                </c:pt>
                <c:pt idx="10">
                  <c:v>57.45</c:v>
                </c:pt>
                <c:pt idx="11">
                  <c:v>57.03</c:v>
                </c:pt>
                <c:pt idx="12">
                  <c:v>57.63</c:v>
                </c:pt>
                <c:pt idx="13">
                  <c:v>57.83</c:v>
                </c:pt>
                <c:pt idx="14">
                  <c:v>57.98</c:v>
                </c:pt>
                <c:pt idx="15">
                  <c:v>57.73</c:v>
                </c:pt>
                <c:pt idx="16">
                  <c:v>57.77</c:v>
                </c:pt>
                <c:pt idx="17">
                  <c:v>57.97</c:v>
                </c:pt>
                <c:pt idx="18">
                  <c:v>57.75</c:v>
                </c:pt>
                <c:pt idx="19">
                  <c:v>57.63</c:v>
                </c:pt>
                <c:pt idx="20">
                  <c:v>57.34</c:v>
                </c:pt>
                <c:pt idx="21">
                  <c:v>57.69</c:v>
                </c:pt>
                <c:pt idx="22">
                  <c:v>57.8</c:v>
                </c:pt>
                <c:pt idx="23">
                  <c:v>57.89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FNT!$D$20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FNT!$D$21:$D$65</c:f>
              <c:numCache>
                <c:formatCode>0.00</c:formatCode>
                <c:ptCount val="45"/>
                <c:pt idx="0">
                  <c:v>59.84</c:v>
                </c:pt>
                <c:pt idx="1">
                  <c:v>58.61</c:v>
                </c:pt>
                <c:pt idx="2">
                  <c:v>59.01</c:v>
                </c:pt>
                <c:pt idx="3">
                  <c:v>58.51</c:v>
                </c:pt>
                <c:pt idx="4">
                  <c:v>59.94</c:v>
                </c:pt>
                <c:pt idx="5">
                  <c:v>58.7</c:v>
                </c:pt>
                <c:pt idx="6">
                  <c:v>58.52</c:v>
                </c:pt>
                <c:pt idx="7">
                  <c:v>58.8</c:v>
                </c:pt>
                <c:pt idx="8">
                  <c:v>59.86</c:v>
                </c:pt>
                <c:pt idx="9">
                  <c:v>58.27</c:v>
                </c:pt>
                <c:pt idx="10">
                  <c:v>57.74</c:v>
                </c:pt>
                <c:pt idx="11">
                  <c:v>58.34</c:v>
                </c:pt>
                <c:pt idx="12">
                  <c:v>58.46</c:v>
                </c:pt>
                <c:pt idx="13">
                  <c:v>57.77</c:v>
                </c:pt>
                <c:pt idx="14">
                  <c:v>59.03</c:v>
                </c:pt>
                <c:pt idx="15">
                  <c:v>58.14</c:v>
                </c:pt>
                <c:pt idx="16">
                  <c:v>58.7</c:v>
                </c:pt>
                <c:pt idx="17">
                  <c:v>58.77</c:v>
                </c:pt>
                <c:pt idx="18">
                  <c:v>58.81</c:v>
                </c:pt>
                <c:pt idx="19">
                  <c:v>58.95</c:v>
                </c:pt>
                <c:pt idx="20">
                  <c:v>58.52</c:v>
                </c:pt>
                <c:pt idx="21">
                  <c:v>58.37</c:v>
                </c:pt>
                <c:pt idx="22">
                  <c:v>57.71</c:v>
                </c:pt>
                <c:pt idx="23">
                  <c:v>58.43</c:v>
                </c:pt>
                <c:pt idx="24">
                  <c:v>58.18</c:v>
                </c:pt>
                <c:pt idx="25">
                  <c:v>57.99</c:v>
                </c:pt>
                <c:pt idx="26">
                  <c:v>58.25</c:v>
                </c:pt>
                <c:pt idx="27">
                  <c:v>57.86</c:v>
                </c:pt>
                <c:pt idx="28">
                  <c:v>58.43</c:v>
                </c:pt>
                <c:pt idx="29">
                  <c:v>58.17</c:v>
                </c:pt>
                <c:pt idx="30">
                  <c:v>59.0</c:v>
                </c:pt>
                <c:pt idx="31">
                  <c:v>57.9</c:v>
                </c:pt>
                <c:pt idx="32">
                  <c:v>58.42</c:v>
                </c:pt>
                <c:pt idx="33">
                  <c:v>58.35</c:v>
                </c:pt>
                <c:pt idx="34">
                  <c:v>57.79</c:v>
                </c:pt>
                <c:pt idx="35">
                  <c:v>58.23</c:v>
                </c:pt>
                <c:pt idx="36">
                  <c:v>57.55</c:v>
                </c:pt>
                <c:pt idx="37">
                  <c:v>58.05</c:v>
                </c:pt>
                <c:pt idx="38">
                  <c:v>57.62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FNT!$E$20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FNT!$E$21:$E$65</c:f>
              <c:numCache>
                <c:formatCode>0.00</c:formatCode>
                <c:ptCount val="45"/>
                <c:pt idx="0">
                  <c:v>57.42</c:v>
                </c:pt>
                <c:pt idx="1">
                  <c:v>57.44</c:v>
                </c:pt>
                <c:pt idx="2">
                  <c:v>58.22</c:v>
                </c:pt>
                <c:pt idx="3">
                  <c:v>57.39</c:v>
                </c:pt>
                <c:pt idx="4">
                  <c:v>57.52</c:v>
                </c:pt>
                <c:pt idx="5">
                  <c:v>57.84</c:v>
                </c:pt>
                <c:pt idx="6">
                  <c:v>57.01</c:v>
                </c:pt>
                <c:pt idx="7">
                  <c:v>57.9</c:v>
                </c:pt>
                <c:pt idx="8">
                  <c:v>57.28</c:v>
                </c:pt>
                <c:pt idx="9">
                  <c:v>57.86</c:v>
                </c:pt>
                <c:pt idx="10">
                  <c:v>57.05</c:v>
                </c:pt>
                <c:pt idx="11">
                  <c:v>57.16</c:v>
                </c:pt>
                <c:pt idx="12">
                  <c:v>57.06</c:v>
                </c:pt>
                <c:pt idx="13">
                  <c:v>56.87</c:v>
                </c:pt>
                <c:pt idx="14">
                  <c:v>56.93</c:v>
                </c:pt>
                <c:pt idx="15">
                  <c:v>57.43</c:v>
                </c:pt>
                <c:pt idx="16">
                  <c:v>57.43</c:v>
                </c:pt>
                <c:pt idx="17">
                  <c:v>57.09</c:v>
                </c:pt>
                <c:pt idx="18">
                  <c:v>57.86</c:v>
                </c:pt>
                <c:pt idx="19">
                  <c:v>57.36</c:v>
                </c:pt>
                <c:pt idx="20">
                  <c:v>56.97</c:v>
                </c:pt>
                <c:pt idx="21">
                  <c:v>57.67</c:v>
                </c:pt>
                <c:pt idx="22">
                  <c:v>56.31</c:v>
                </c:pt>
                <c:pt idx="23">
                  <c:v>57.19</c:v>
                </c:pt>
                <c:pt idx="24">
                  <c:v>56.81</c:v>
                </c:pt>
                <c:pt idx="25">
                  <c:v>57.05</c:v>
                </c:pt>
                <c:pt idx="26">
                  <c:v>56.8</c:v>
                </c:pt>
                <c:pt idx="27">
                  <c:v>57.11</c:v>
                </c:pt>
                <c:pt idx="28">
                  <c:v>57.16</c:v>
                </c:pt>
                <c:pt idx="29">
                  <c:v>56.8</c:v>
                </c:pt>
                <c:pt idx="30">
                  <c:v>57.14</c:v>
                </c:pt>
                <c:pt idx="31">
                  <c:v>56.67</c:v>
                </c:pt>
                <c:pt idx="32">
                  <c:v>57.14</c:v>
                </c:pt>
                <c:pt idx="33">
                  <c:v>57.09</c:v>
                </c:pt>
                <c:pt idx="34">
                  <c:v>56.75</c:v>
                </c:pt>
                <c:pt idx="35">
                  <c:v>58.45</c:v>
                </c:pt>
                <c:pt idx="36">
                  <c:v>57.51</c:v>
                </c:pt>
                <c:pt idx="37">
                  <c:v>56.89</c:v>
                </c:pt>
                <c:pt idx="38">
                  <c:v>56.76</c:v>
                </c:pt>
                <c:pt idx="39">
                  <c:v>56.84</c:v>
                </c:pt>
                <c:pt idx="40">
                  <c:v>56.66</c:v>
                </c:pt>
                <c:pt idx="41">
                  <c:v>56.75</c:v>
                </c:pt>
                <c:pt idx="42">
                  <c:v>56.21</c:v>
                </c:pt>
                <c:pt idx="43">
                  <c:v>56.59</c:v>
                </c:pt>
                <c:pt idx="44">
                  <c:v>56.81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FNT!$F$20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FNT!$F$21:$F$65</c:f>
              <c:numCache>
                <c:formatCode>0.00</c:formatCode>
                <c:ptCount val="45"/>
                <c:pt idx="0">
                  <c:v>56.96</c:v>
                </c:pt>
                <c:pt idx="1">
                  <c:v>56.58</c:v>
                </c:pt>
                <c:pt idx="2">
                  <c:v>57.93</c:v>
                </c:pt>
                <c:pt idx="3">
                  <c:v>58.37</c:v>
                </c:pt>
                <c:pt idx="4">
                  <c:v>56.93</c:v>
                </c:pt>
                <c:pt idx="5">
                  <c:v>56.8</c:v>
                </c:pt>
                <c:pt idx="6">
                  <c:v>56.62</c:v>
                </c:pt>
                <c:pt idx="7">
                  <c:v>57.2</c:v>
                </c:pt>
                <c:pt idx="8">
                  <c:v>56.89</c:v>
                </c:pt>
                <c:pt idx="9">
                  <c:v>56.85</c:v>
                </c:pt>
                <c:pt idx="10">
                  <c:v>56.93</c:v>
                </c:pt>
                <c:pt idx="11">
                  <c:v>56.61</c:v>
                </c:pt>
                <c:pt idx="12">
                  <c:v>55.77</c:v>
                </c:pt>
                <c:pt idx="13">
                  <c:v>56.59</c:v>
                </c:pt>
                <c:pt idx="14">
                  <c:v>57.43</c:v>
                </c:pt>
                <c:pt idx="15">
                  <c:v>56.37</c:v>
                </c:pt>
                <c:pt idx="16">
                  <c:v>56.67</c:v>
                </c:pt>
                <c:pt idx="17">
                  <c:v>56.58</c:v>
                </c:pt>
                <c:pt idx="18">
                  <c:v>56.45</c:v>
                </c:pt>
                <c:pt idx="19">
                  <c:v>56.56</c:v>
                </c:pt>
                <c:pt idx="20">
                  <c:v>56.5</c:v>
                </c:pt>
                <c:pt idx="21">
                  <c:v>56.52</c:v>
                </c:pt>
                <c:pt idx="22">
                  <c:v>56.13</c:v>
                </c:pt>
                <c:pt idx="23">
                  <c:v>56.31</c:v>
                </c:pt>
                <c:pt idx="24">
                  <c:v>56.94</c:v>
                </c:pt>
                <c:pt idx="25">
                  <c:v>56.77</c:v>
                </c:pt>
                <c:pt idx="26">
                  <c:v>56.87</c:v>
                </c:pt>
                <c:pt idx="27">
                  <c:v>56.95</c:v>
                </c:pt>
                <c:pt idx="28">
                  <c:v>56.88</c:v>
                </c:pt>
                <c:pt idx="29">
                  <c:v>56.39</c:v>
                </c:pt>
                <c:pt idx="30">
                  <c:v>57.17</c:v>
                </c:pt>
                <c:pt idx="31">
                  <c:v>56.92</c:v>
                </c:pt>
                <c:pt idx="32">
                  <c:v>56.62</c:v>
                </c:pt>
                <c:pt idx="33">
                  <c:v>56.49</c:v>
                </c:pt>
                <c:pt idx="34">
                  <c:v>57.23</c:v>
                </c:pt>
                <c:pt idx="35">
                  <c:v>57.76</c:v>
                </c:pt>
                <c:pt idx="36">
                  <c:v>57.06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FNT!$G$20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FNT!$G$21:$G$65</c:f>
              <c:numCache>
                <c:formatCode>0.00</c:formatCode>
                <c:ptCount val="45"/>
                <c:pt idx="0">
                  <c:v>57.23</c:v>
                </c:pt>
                <c:pt idx="1">
                  <c:v>57.07</c:v>
                </c:pt>
                <c:pt idx="2">
                  <c:v>56.98</c:v>
                </c:pt>
                <c:pt idx="3">
                  <c:v>56.66</c:v>
                </c:pt>
                <c:pt idx="4">
                  <c:v>57.17</c:v>
                </c:pt>
                <c:pt idx="5">
                  <c:v>57.16</c:v>
                </c:pt>
                <c:pt idx="6">
                  <c:v>59.16</c:v>
                </c:pt>
                <c:pt idx="7">
                  <c:v>56.62</c:v>
                </c:pt>
                <c:pt idx="8">
                  <c:v>56.91</c:v>
                </c:pt>
                <c:pt idx="9">
                  <c:v>56.8</c:v>
                </c:pt>
                <c:pt idx="10">
                  <c:v>57.54</c:v>
                </c:pt>
                <c:pt idx="11">
                  <c:v>56.97</c:v>
                </c:pt>
                <c:pt idx="12">
                  <c:v>57.33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FNT!$H$20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FNT!$B$21:$B$65</c:f>
              <c:numCache>
                <c:formatCode>General</c:formatCode>
                <c:ptCount val="4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</c:numCache>
            </c:numRef>
          </c:cat>
          <c:val>
            <c:numRef>
              <c:f>FNT!$H$21:$H$65</c:f>
              <c:numCache>
                <c:formatCode>0.00</c:formatCode>
                <c:ptCount val="45"/>
                <c:pt idx="0">
                  <c:v>57.08</c:v>
                </c:pt>
                <c:pt idx="1">
                  <c:v>56.11</c:v>
                </c:pt>
                <c:pt idx="2">
                  <c:v>56.2</c:v>
                </c:pt>
                <c:pt idx="3">
                  <c:v>56.36</c:v>
                </c:pt>
                <c:pt idx="4">
                  <c:v>56.44</c:v>
                </c:pt>
                <c:pt idx="5">
                  <c:v>56.29</c:v>
                </c:pt>
                <c:pt idx="6">
                  <c:v>56.48</c:v>
                </c:pt>
                <c:pt idx="7">
                  <c:v>56.05</c:v>
                </c:pt>
                <c:pt idx="8">
                  <c:v>57.69</c:v>
                </c:pt>
                <c:pt idx="9">
                  <c:v>55.88</c:v>
                </c:pt>
                <c:pt idx="10">
                  <c:v>56.31</c:v>
                </c:pt>
                <c:pt idx="11">
                  <c:v>57.06</c:v>
                </c:pt>
                <c:pt idx="12">
                  <c:v>55.43</c:v>
                </c:pt>
                <c:pt idx="13">
                  <c:v>56.98</c:v>
                </c:pt>
                <c:pt idx="14">
                  <c:v>56.26</c:v>
                </c:pt>
                <c:pt idx="15">
                  <c:v>59.47</c:v>
                </c:pt>
                <c:pt idx="16">
                  <c:v>56.78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485288"/>
        <c:axId val="2064488424"/>
      </c:lineChart>
      <c:catAx>
        <c:axId val="2064485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4488424"/>
        <c:crosses val="autoZero"/>
        <c:auto val="1"/>
        <c:lblAlgn val="ctr"/>
        <c:lblOffset val="100"/>
        <c:noMultiLvlLbl val="0"/>
      </c:catAx>
      <c:valAx>
        <c:axId val="2064488424"/>
        <c:scaling>
          <c:orientation val="minMax"/>
          <c:max val="63.0"/>
          <c:min val="54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4485288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Fossa!$B$21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Fossa!$B$22:$B$63</c:f>
              <c:numCache>
                <c:formatCode>0.00</c:formatCode>
                <c:ptCount val="42"/>
                <c:pt idx="0">
                  <c:v>60.51</c:v>
                </c:pt>
                <c:pt idx="1">
                  <c:v>60.25</c:v>
                </c:pt>
                <c:pt idx="2">
                  <c:v>59.84</c:v>
                </c:pt>
                <c:pt idx="3">
                  <c:v>59.31</c:v>
                </c:pt>
                <c:pt idx="4">
                  <c:v>59.1</c:v>
                </c:pt>
                <c:pt idx="5">
                  <c:v>60.07</c:v>
                </c:pt>
                <c:pt idx="6">
                  <c:v>58.92</c:v>
                </c:pt>
                <c:pt idx="7">
                  <c:v>57.95</c:v>
                </c:pt>
                <c:pt idx="8">
                  <c:v>58.03</c:v>
                </c:pt>
                <c:pt idx="9">
                  <c:v>57.59</c:v>
                </c:pt>
                <c:pt idx="10">
                  <c:v>58.48</c:v>
                </c:pt>
                <c:pt idx="11">
                  <c:v>58.63</c:v>
                </c:pt>
                <c:pt idx="12">
                  <c:v>58.29</c:v>
                </c:pt>
                <c:pt idx="13">
                  <c:v>58.1</c:v>
                </c:pt>
                <c:pt idx="14">
                  <c:v>58.14</c:v>
                </c:pt>
                <c:pt idx="15">
                  <c:v>58.55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Fossa!$C$21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Fossa!$C$22:$C$63</c:f>
              <c:numCache>
                <c:formatCode>0.00</c:formatCode>
                <c:ptCount val="42"/>
                <c:pt idx="0">
                  <c:v>58.45</c:v>
                </c:pt>
                <c:pt idx="1">
                  <c:v>58.65</c:v>
                </c:pt>
                <c:pt idx="2">
                  <c:v>58.61</c:v>
                </c:pt>
                <c:pt idx="3">
                  <c:v>59.15</c:v>
                </c:pt>
                <c:pt idx="4">
                  <c:v>57.57</c:v>
                </c:pt>
                <c:pt idx="5">
                  <c:v>59.23</c:v>
                </c:pt>
                <c:pt idx="6">
                  <c:v>58.81</c:v>
                </c:pt>
                <c:pt idx="7">
                  <c:v>58.14</c:v>
                </c:pt>
                <c:pt idx="8">
                  <c:v>58.52</c:v>
                </c:pt>
                <c:pt idx="9">
                  <c:v>67.56</c:v>
                </c:pt>
                <c:pt idx="10">
                  <c:v>58.56</c:v>
                </c:pt>
                <c:pt idx="11">
                  <c:v>58.09</c:v>
                </c:pt>
                <c:pt idx="12">
                  <c:v>58.86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Fossa!$D$21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Fossa!$D$22:$D$63</c:f>
              <c:numCache>
                <c:formatCode>0.00</c:formatCode>
                <c:ptCount val="42"/>
                <c:pt idx="0">
                  <c:v>60.57</c:v>
                </c:pt>
                <c:pt idx="1">
                  <c:v>58.86</c:v>
                </c:pt>
                <c:pt idx="2">
                  <c:v>58.29</c:v>
                </c:pt>
                <c:pt idx="3">
                  <c:v>57.24</c:v>
                </c:pt>
                <c:pt idx="4">
                  <c:v>58.39</c:v>
                </c:pt>
                <c:pt idx="5">
                  <c:v>87.14</c:v>
                </c:pt>
                <c:pt idx="6">
                  <c:v>58.6</c:v>
                </c:pt>
                <c:pt idx="7">
                  <c:v>59.25</c:v>
                </c:pt>
                <c:pt idx="8">
                  <c:v>58.87</c:v>
                </c:pt>
                <c:pt idx="9">
                  <c:v>58.5</c:v>
                </c:pt>
                <c:pt idx="10">
                  <c:v>57.92</c:v>
                </c:pt>
                <c:pt idx="11">
                  <c:v>58.44</c:v>
                </c:pt>
                <c:pt idx="12">
                  <c:v>58.49</c:v>
                </c:pt>
                <c:pt idx="13">
                  <c:v>58.71</c:v>
                </c:pt>
                <c:pt idx="14">
                  <c:v>59.18</c:v>
                </c:pt>
                <c:pt idx="15">
                  <c:v>58.58</c:v>
                </c:pt>
                <c:pt idx="16">
                  <c:v>58.08</c:v>
                </c:pt>
                <c:pt idx="17">
                  <c:v>57.94</c:v>
                </c:pt>
                <c:pt idx="18">
                  <c:v>58.39</c:v>
                </c:pt>
                <c:pt idx="19">
                  <c:v>57.38</c:v>
                </c:pt>
                <c:pt idx="20">
                  <c:v>57.81</c:v>
                </c:pt>
                <c:pt idx="21">
                  <c:v>58.5</c:v>
                </c:pt>
                <c:pt idx="22">
                  <c:v>63.28</c:v>
                </c:pt>
                <c:pt idx="23">
                  <c:v>59.07</c:v>
                </c:pt>
                <c:pt idx="24">
                  <c:v>57.72</c:v>
                </c:pt>
                <c:pt idx="25">
                  <c:v>58.83</c:v>
                </c:pt>
                <c:pt idx="26">
                  <c:v>57.99</c:v>
                </c:pt>
                <c:pt idx="27">
                  <c:v>57.41</c:v>
                </c:pt>
                <c:pt idx="28">
                  <c:v>58.76</c:v>
                </c:pt>
                <c:pt idx="29">
                  <c:v>58.47</c:v>
                </c:pt>
                <c:pt idx="30">
                  <c:v>58.28</c:v>
                </c:pt>
                <c:pt idx="31">
                  <c:v>58.66</c:v>
                </c:pt>
                <c:pt idx="32">
                  <c:v>58.52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Fossa!$E$21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Fossa!$E$22:$E$63</c:f>
              <c:numCache>
                <c:formatCode>0.00</c:formatCode>
                <c:ptCount val="42"/>
                <c:pt idx="0">
                  <c:v>58.89</c:v>
                </c:pt>
                <c:pt idx="1">
                  <c:v>58.34</c:v>
                </c:pt>
                <c:pt idx="2">
                  <c:v>58.16</c:v>
                </c:pt>
                <c:pt idx="3">
                  <c:v>58.43</c:v>
                </c:pt>
                <c:pt idx="4">
                  <c:v>57.95</c:v>
                </c:pt>
                <c:pt idx="5">
                  <c:v>57.65</c:v>
                </c:pt>
                <c:pt idx="6">
                  <c:v>57.58</c:v>
                </c:pt>
                <c:pt idx="7">
                  <c:v>57.73</c:v>
                </c:pt>
                <c:pt idx="8">
                  <c:v>58.06</c:v>
                </c:pt>
                <c:pt idx="9">
                  <c:v>57.96</c:v>
                </c:pt>
                <c:pt idx="10">
                  <c:v>57.64</c:v>
                </c:pt>
                <c:pt idx="11">
                  <c:v>57.18</c:v>
                </c:pt>
                <c:pt idx="12">
                  <c:v>58.39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Fossa!$F$21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Fossa!$F$22:$F$63</c:f>
              <c:numCache>
                <c:formatCode>0.00</c:formatCode>
                <c:ptCount val="42"/>
                <c:pt idx="0">
                  <c:v>57.29</c:v>
                </c:pt>
                <c:pt idx="1">
                  <c:v>58.56</c:v>
                </c:pt>
                <c:pt idx="2">
                  <c:v>58.1</c:v>
                </c:pt>
                <c:pt idx="3">
                  <c:v>57.94</c:v>
                </c:pt>
                <c:pt idx="4">
                  <c:v>57.74</c:v>
                </c:pt>
                <c:pt idx="5">
                  <c:v>57.45</c:v>
                </c:pt>
                <c:pt idx="6">
                  <c:v>57.57</c:v>
                </c:pt>
                <c:pt idx="7">
                  <c:v>57.03</c:v>
                </c:pt>
                <c:pt idx="8">
                  <c:v>57.95</c:v>
                </c:pt>
                <c:pt idx="9">
                  <c:v>57.06</c:v>
                </c:pt>
                <c:pt idx="10">
                  <c:v>57.24</c:v>
                </c:pt>
                <c:pt idx="11">
                  <c:v>57.74</c:v>
                </c:pt>
                <c:pt idx="12">
                  <c:v>57.63</c:v>
                </c:pt>
                <c:pt idx="13">
                  <c:v>57.23</c:v>
                </c:pt>
                <c:pt idx="14">
                  <c:v>57.25</c:v>
                </c:pt>
                <c:pt idx="15">
                  <c:v>57.02</c:v>
                </c:pt>
                <c:pt idx="16">
                  <c:v>57.62</c:v>
                </c:pt>
                <c:pt idx="17">
                  <c:v>57.33</c:v>
                </c:pt>
                <c:pt idx="18">
                  <c:v>57.14</c:v>
                </c:pt>
                <c:pt idx="19">
                  <c:v>57.23</c:v>
                </c:pt>
                <c:pt idx="20">
                  <c:v>57.25</c:v>
                </c:pt>
                <c:pt idx="21">
                  <c:v>57.5</c:v>
                </c:pt>
                <c:pt idx="22">
                  <c:v>57.84</c:v>
                </c:pt>
                <c:pt idx="23">
                  <c:v>57.27</c:v>
                </c:pt>
                <c:pt idx="24">
                  <c:v>57.56</c:v>
                </c:pt>
                <c:pt idx="25">
                  <c:v>57.03</c:v>
                </c:pt>
                <c:pt idx="26">
                  <c:v>57.7</c:v>
                </c:pt>
                <c:pt idx="27">
                  <c:v>57.47</c:v>
                </c:pt>
                <c:pt idx="28">
                  <c:v>57.65</c:v>
                </c:pt>
                <c:pt idx="29">
                  <c:v>57.66</c:v>
                </c:pt>
                <c:pt idx="30">
                  <c:v>56.98</c:v>
                </c:pt>
                <c:pt idx="31">
                  <c:v>57.54</c:v>
                </c:pt>
                <c:pt idx="32">
                  <c:v>57.36</c:v>
                </c:pt>
                <c:pt idx="33">
                  <c:v>58.49</c:v>
                </c:pt>
                <c:pt idx="34">
                  <c:v>57.11</c:v>
                </c:pt>
                <c:pt idx="35">
                  <c:v>57.04</c:v>
                </c:pt>
                <c:pt idx="36">
                  <c:v>58.15</c:v>
                </c:pt>
                <c:pt idx="37">
                  <c:v>57.67</c:v>
                </c:pt>
                <c:pt idx="38">
                  <c:v>57.9</c:v>
                </c:pt>
                <c:pt idx="39">
                  <c:v>57.51</c:v>
                </c:pt>
                <c:pt idx="40">
                  <c:v>57.18</c:v>
                </c:pt>
                <c:pt idx="41">
                  <c:v>57.92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Fossa!$G$21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Fossa!$G$22:$G$63</c:f>
              <c:numCache>
                <c:formatCode>0.00</c:formatCode>
                <c:ptCount val="42"/>
                <c:pt idx="0">
                  <c:v>57.99</c:v>
                </c:pt>
                <c:pt idx="1">
                  <c:v>58.61</c:v>
                </c:pt>
                <c:pt idx="2">
                  <c:v>59.84</c:v>
                </c:pt>
                <c:pt idx="3">
                  <c:v>60.03</c:v>
                </c:pt>
                <c:pt idx="4">
                  <c:v>58.24</c:v>
                </c:pt>
                <c:pt idx="5">
                  <c:v>57.41</c:v>
                </c:pt>
                <c:pt idx="6">
                  <c:v>58.24</c:v>
                </c:pt>
                <c:pt idx="7">
                  <c:v>57.75</c:v>
                </c:pt>
                <c:pt idx="8">
                  <c:v>58.38</c:v>
                </c:pt>
                <c:pt idx="9">
                  <c:v>58.4</c:v>
                </c:pt>
                <c:pt idx="10">
                  <c:v>58.57</c:v>
                </c:pt>
                <c:pt idx="11">
                  <c:v>58.53</c:v>
                </c:pt>
                <c:pt idx="12">
                  <c:v>57.82</c:v>
                </c:pt>
                <c:pt idx="13">
                  <c:v>58.34</c:v>
                </c:pt>
                <c:pt idx="14">
                  <c:v>57.92</c:v>
                </c:pt>
                <c:pt idx="15">
                  <c:v>57.15</c:v>
                </c:pt>
                <c:pt idx="16">
                  <c:v>58.42</c:v>
                </c:pt>
                <c:pt idx="17">
                  <c:v>60.62</c:v>
                </c:pt>
                <c:pt idx="18">
                  <c:v>58.31</c:v>
                </c:pt>
                <c:pt idx="19">
                  <c:v>58.97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Fossa!$H$21</c:f>
              <c:strCache>
                <c:ptCount val="1"/>
                <c:pt idx="0">
                  <c:v>Лихошерст Алексей</c:v>
                </c:pt>
              </c:strCache>
            </c:strRef>
          </c:tx>
          <c:marker>
            <c:symbol val="none"/>
          </c:marker>
          <c:cat>
            <c:numRef>
              <c:f>Fossa!$A$22:$A$63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Fossa!$H$22:$H$63</c:f>
              <c:numCache>
                <c:formatCode>0.00</c:formatCode>
                <c:ptCount val="42"/>
                <c:pt idx="0">
                  <c:v>58.74</c:v>
                </c:pt>
                <c:pt idx="1">
                  <c:v>58.12</c:v>
                </c:pt>
                <c:pt idx="2">
                  <c:v>58.48</c:v>
                </c:pt>
                <c:pt idx="3">
                  <c:v>58.35</c:v>
                </c:pt>
                <c:pt idx="4">
                  <c:v>58.76</c:v>
                </c:pt>
                <c:pt idx="5">
                  <c:v>58.09</c:v>
                </c:pt>
                <c:pt idx="6">
                  <c:v>57.98</c:v>
                </c:pt>
                <c:pt idx="7">
                  <c:v>57.67</c:v>
                </c:pt>
                <c:pt idx="8">
                  <c:v>58.38</c:v>
                </c:pt>
                <c:pt idx="9">
                  <c:v>58.7</c:v>
                </c:pt>
                <c:pt idx="10">
                  <c:v>56.96</c:v>
                </c:pt>
                <c:pt idx="11">
                  <c:v>57.92</c:v>
                </c:pt>
                <c:pt idx="12">
                  <c:v>58.1</c:v>
                </c:pt>
                <c:pt idx="13">
                  <c:v>57.75</c:v>
                </c:pt>
                <c:pt idx="14">
                  <c:v>57.04</c:v>
                </c:pt>
                <c:pt idx="15">
                  <c:v>57.92</c:v>
                </c:pt>
                <c:pt idx="16">
                  <c:v>57.29</c:v>
                </c:pt>
                <c:pt idx="17">
                  <c:v>57.87</c:v>
                </c:pt>
                <c:pt idx="18">
                  <c:v>57.44</c:v>
                </c:pt>
                <c:pt idx="19">
                  <c:v>57.27</c:v>
                </c:pt>
                <c:pt idx="20">
                  <c:v>57.15</c:v>
                </c:pt>
                <c:pt idx="21">
                  <c:v>58.0</c:v>
                </c:pt>
                <c:pt idx="22">
                  <c:v>57.33</c:v>
                </c:pt>
                <c:pt idx="23">
                  <c:v>58.01</c:v>
                </c:pt>
                <c:pt idx="24">
                  <c:v>57.8</c:v>
                </c:pt>
                <c:pt idx="25">
                  <c:v>57.52</c:v>
                </c:pt>
                <c:pt idx="26">
                  <c:v>57.71</c:v>
                </c:pt>
                <c:pt idx="27">
                  <c:v>57.71</c:v>
                </c:pt>
                <c:pt idx="28">
                  <c:v>59.3</c:v>
                </c:pt>
                <c:pt idx="29">
                  <c:v>57.45</c:v>
                </c:pt>
                <c:pt idx="30">
                  <c:v>57.73</c:v>
                </c:pt>
                <c:pt idx="31">
                  <c:v>57.82</c:v>
                </c:pt>
                <c:pt idx="32">
                  <c:v>57.5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475048"/>
        <c:axId val="2064477992"/>
      </c:lineChart>
      <c:catAx>
        <c:axId val="2064475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64477992"/>
        <c:crosses val="autoZero"/>
        <c:auto val="1"/>
        <c:lblAlgn val="ctr"/>
        <c:lblOffset val="100"/>
        <c:noMultiLvlLbl val="0"/>
      </c:catAx>
      <c:valAx>
        <c:axId val="2064477992"/>
        <c:scaling>
          <c:orientation val="minMax"/>
          <c:max val="64.0"/>
          <c:min val="55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4475048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KartFreedom!$C$20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KartFreedom!$C$21:$C$62</c:f>
              <c:numCache>
                <c:formatCode>0.00</c:formatCode>
                <c:ptCount val="42"/>
                <c:pt idx="0">
                  <c:v>62.06</c:v>
                </c:pt>
                <c:pt idx="1">
                  <c:v>58.9</c:v>
                </c:pt>
                <c:pt idx="2">
                  <c:v>60.96</c:v>
                </c:pt>
                <c:pt idx="3">
                  <c:v>59.36</c:v>
                </c:pt>
                <c:pt idx="4">
                  <c:v>58.86</c:v>
                </c:pt>
                <c:pt idx="5">
                  <c:v>58.71</c:v>
                </c:pt>
                <c:pt idx="6">
                  <c:v>59.11</c:v>
                </c:pt>
                <c:pt idx="7">
                  <c:v>58.54</c:v>
                </c:pt>
                <c:pt idx="8">
                  <c:v>59.16</c:v>
                </c:pt>
                <c:pt idx="9">
                  <c:v>59.39</c:v>
                </c:pt>
                <c:pt idx="10">
                  <c:v>60.29</c:v>
                </c:pt>
                <c:pt idx="11">
                  <c:v>59.57</c:v>
                </c:pt>
                <c:pt idx="12">
                  <c:v>59.86</c:v>
                </c:pt>
                <c:pt idx="13">
                  <c:v>59.69</c:v>
                </c:pt>
                <c:pt idx="14">
                  <c:v>59.23</c:v>
                </c:pt>
                <c:pt idx="15">
                  <c:v>59.89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KartFreedom!$D$21:$D$62</c:f>
              <c:numCache>
                <c:formatCode>0.00</c:formatCode>
                <c:ptCount val="42"/>
                <c:pt idx="0">
                  <c:v>58.89</c:v>
                </c:pt>
                <c:pt idx="1">
                  <c:v>58.39</c:v>
                </c:pt>
                <c:pt idx="2">
                  <c:v>59.39</c:v>
                </c:pt>
                <c:pt idx="3">
                  <c:v>58.51</c:v>
                </c:pt>
                <c:pt idx="4">
                  <c:v>59.27</c:v>
                </c:pt>
                <c:pt idx="5">
                  <c:v>59.02</c:v>
                </c:pt>
                <c:pt idx="6">
                  <c:v>58.87</c:v>
                </c:pt>
                <c:pt idx="7">
                  <c:v>59.5</c:v>
                </c:pt>
                <c:pt idx="8">
                  <c:v>58.76</c:v>
                </c:pt>
                <c:pt idx="9">
                  <c:v>58.98</c:v>
                </c:pt>
                <c:pt idx="10">
                  <c:v>58.71</c:v>
                </c:pt>
                <c:pt idx="11">
                  <c:v>57.71</c:v>
                </c:pt>
                <c:pt idx="12">
                  <c:v>58.97</c:v>
                </c:pt>
                <c:pt idx="13">
                  <c:v>59.62</c:v>
                </c:pt>
                <c:pt idx="14">
                  <c:v>58.99</c:v>
                </c:pt>
                <c:pt idx="15">
                  <c:v>59.05</c:v>
                </c:pt>
                <c:pt idx="16">
                  <c:v>59.04</c:v>
                </c:pt>
                <c:pt idx="17">
                  <c:v>59.64</c:v>
                </c:pt>
                <c:pt idx="18">
                  <c:v>58.3</c:v>
                </c:pt>
                <c:pt idx="19">
                  <c:v>58.36</c:v>
                </c:pt>
                <c:pt idx="20">
                  <c:v>59.06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KartFreedom!$E$21:$E$62</c:f>
              <c:numCache>
                <c:formatCode>0.00</c:formatCode>
                <c:ptCount val="42"/>
                <c:pt idx="0">
                  <c:v>62.31</c:v>
                </c:pt>
                <c:pt idx="1">
                  <c:v>61.42</c:v>
                </c:pt>
                <c:pt idx="2">
                  <c:v>61.27</c:v>
                </c:pt>
                <c:pt idx="3">
                  <c:v>61.98</c:v>
                </c:pt>
                <c:pt idx="4">
                  <c:v>62.61</c:v>
                </c:pt>
                <c:pt idx="5">
                  <c:v>61.86</c:v>
                </c:pt>
                <c:pt idx="6">
                  <c:v>60.38</c:v>
                </c:pt>
                <c:pt idx="7">
                  <c:v>62.15</c:v>
                </c:pt>
                <c:pt idx="8">
                  <c:v>60.11</c:v>
                </c:pt>
                <c:pt idx="9">
                  <c:v>61.7</c:v>
                </c:pt>
                <c:pt idx="10">
                  <c:v>59.83</c:v>
                </c:pt>
                <c:pt idx="11">
                  <c:v>60.28</c:v>
                </c:pt>
                <c:pt idx="12">
                  <c:v>59.6</c:v>
                </c:pt>
                <c:pt idx="13">
                  <c:v>60.14</c:v>
                </c:pt>
                <c:pt idx="14">
                  <c:v>61.72</c:v>
                </c:pt>
                <c:pt idx="15">
                  <c:v>62.74</c:v>
                </c:pt>
                <c:pt idx="16">
                  <c:v>59.4</c:v>
                </c:pt>
                <c:pt idx="17">
                  <c:v>61.14</c:v>
                </c:pt>
                <c:pt idx="18">
                  <c:v>61.88</c:v>
                </c:pt>
                <c:pt idx="19">
                  <c:v>60.72</c:v>
                </c:pt>
                <c:pt idx="20">
                  <c:v>61.81</c:v>
                </c:pt>
                <c:pt idx="21">
                  <c:v>60.81</c:v>
                </c:pt>
                <c:pt idx="22">
                  <c:v>60.59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KartFreedom!$F$21:$F$62</c:f>
              <c:numCache>
                <c:formatCode>0.00</c:formatCode>
                <c:ptCount val="42"/>
                <c:pt idx="0">
                  <c:v>61.02</c:v>
                </c:pt>
                <c:pt idx="1">
                  <c:v>61.94</c:v>
                </c:pt>
                <c:pt idx="2">
                  <c:v>59.62</c:v>
                </c:pt>
                <c:pt idx="3">
                  <c:v>58.98</c:v>
                </c:pt>
                <c:pt idx="4">
                  <c:v>58.5</c:v>
                </c:pt>
                <c:pt idx="5">
                  <c:v>58.92</c:v>
                </c:pt>
                <c:pt idx="6">
                  <c:v>59.31</c:v>
                </c:pt>
                <c:pt idx="7">
                  <c:v>60.3</c:v>
                </c:pt>
                <c:pt idx="8">
                  <c:v>60.02</c:v>
                </c:pt>
                <c:pt idx="9">
                  <c:v>59.5</c:v>
                </c:pt>
                <c:pt idx="10">
                  <c:v>60.14</c:v>
                </c:pt>
                <c:pt idx="11">
                  <c:v>59.49</c:v>
                </c:pt>
                <c:pt idx="12">
                  <c:v>61.64</c:v>
                </c:pt>
                <c:pt idx="13">
                  <c:v>60.14</c:v>
                </c:pt>
                <c:pt idx="14">
                  <c:v>61.18</c:v>
                </c:pt>
                <c:pt idx="15">
                  <c:v>59.8</c:v>
                </c:pt>
                <c:pt idx="16">
                  <c:v>60.11</c:v>
                </c:pt>
                <c:pt idx="17">
                  <c:v>58.99</c:v>
                </c:pt>
                <c:pt idx="18">
                  <c:v>59.13</c:v>
                </c:pt>
                <c:pt idx="19">
                  <c:v>59.17</c:v>
                </c:pt>
                <c:pt idx="20">
                  <c:v>69.14</c:v>
                </c:pt>
                <c:pt idx="21">
                  <c:v>59.11</c:v>
                </c:pt>
                <c:pt idx="22">
                  <c:v>59.86</c:v>
                </c:pt>
                <c:pt idx="23">
                  <c:v>58.45</c:v>
                </c:pt>
                <c:pt idx="24">
                  <c:v>60.37</c:v>
                </c:pt>
                <c:pt idx="25">
                  <c:v>59.88</c:v>
                </c:pt>
                <c:pt idx="26">
                  <c:v>60.55</c:v>
                </c:pt>
                <c:pt idx="27">
                  <c:v>59.49</c:v>
                </c:pt>
                <c:pt idx="28">
                  <c:v>60.04</c:v>
                </c:pt>
                <c:pt idx="29">
                  <c:v>59.08</c:v>
                </c:pt>
                <c:pt idx="30">
                  <c:v>59.53</c:v>
                </c:pt>
                <c:pt idx="31">
                  <c:v>59.19</c:v>
                </c:pt>
                <c:pt idx="32">
                  <c:v>59.58</c:v>
                </c:pt>
                <c:pt idx="33">
                  <c:v>59.53</c:v>
                </c:pt>
                <c:pt idx="34">
                  <c:v>60.31</c:v>
                </c:pt>
                <c:pt idx="35">
                  <c:v>60.11</c:v>
                </c:pt>
                <c:pt idx="36">
                  <c:v>59.98</c:v>
                </c:pt>
                <c:pt idx="37">
                  <c:v>59.16</c:v>
                </c:pt>
                <c:pt idx="38">
                  <c:v>60.28</c:v>
                </c:pt>
                <c:pt idx="39">
                  <c:v>60.88</c:v>
                </c:pt>
                <c:pt idx="40">
                  <c:v>59.85</c:v>
                </c:pt>
                <c:pt idx="41">
                  <c:v>60.18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KartFreedom!$G$21:$G$62</c:f>
              <c:numCache>
                <c:formatCode>0.00</c:formatCode>
                <c:ptCount val="42"/>
                <c:pt idx="0">
                  <c:v>58.27</c:v>
                </c:pt>
                <c:pt idx="1">
                  <c:v>58.57</c:v>
                </c:pt>
                <c:pt idx="2">
                  <c:v>57.93</c:v>
                </c:pt>
                <c:pt idx="3">
                  <c:v>59.53</c:v>
                </c:pt>
                <c:pt idx="4">
                  <c:v>58.01</c:v>
                </c:pt>
                <c:pt idx="5">
                  <c:v>58.42</c:v>
                </c:pt>
                <c:pt idx="6">
                  <c:v>58.33</c:v>
                </c:pt>
                <c:pt idx="7">
                  <c:v>58.85</c:v>
                </c:pt>
                <c:pt idx="8">
                  <c:v>57.8</c:v>
                </c:pt>
                <c:pt idx="9">
                  <c:v>60.01</c:v>
                </c:pt>
                <c:pt idx="10">
                  <c:v>58.87</c:v>
                </c:pt>
                <c:pt idx="11">
                  <c:v>58.26</c:v>
                </c:pt>
                <c:pt idx="12">
                  <c:v>58.21</c:v>
                </c:pt>
                <c:pt idx="13">
                  <c:v>57.65</c:v>
                </c:pt>
                <c:pt idx="14">
                  <c:v>57.59</c:v>
                </c:pt>
                <c:pt idx="15">
                  <c:v>57.78</c:v>
                </c:pt>
                <c:pt idx="16">
                  <c:v>57.46</c:v>
                </c:pt>
                <c:pt idx="17">
                  <c:v>58.34</c:v>
                </c:pt>
                <c:pt idx="18">
                  <c:v>57.92</c:v>
                </c:pt>
                <c:pt idx="19">
                  <c:v>58.1</c:v>
                </c:pt>
                <c:pt idx="20">
                  <c:v>57.87</c:v>
                </c:pt>
                <c:pt idx="21">
                  <c:v>58.56</c:v>
                </c:pt>
                <c:pt idx="22">
                  <c:v>58.63</c:v>
                </c:pt>
                <c:pt idx="23">
                  <c:v>57.83</c:v>
                </c:pt>
                <c:pt idx="24">
                  <c:v>58.0</c:v>
                </c:pt>
                <c:pt idx="25">
                  <c:v>58.4</c:v>
                </c:pt>
                <c:pt idx="26">
                  <c:v>58.26</c:v>
                </c:pt>
                <c:pt idx="27">
                  <c:v>58.65</c:v>
                </c:pt>
                <c:pt idx="28">
                  <c:v>57.52</c:v>
                </c:pt>
                <c:pt idx="29">
                  <c:v>57.3</c:v>
                </c:pt>
                <c:pt idx="30">
                  <c:v>57.54</c:v>
                </c:pt>
                <c:pt idx="31">
                  <c:v>58.09</c:v>
                </c:pt>
                <c:pt idx="32">
                  <c:v>57.4</c:v>
                </c:pt>
                <c:pt idx="33">
                  <c:v>57.38</c:v>
                </c:pt>
                <c:pt idx="34">
                  <c:v>57.76</c:v>
                </c:pt>
                <c:pt idx="35">
                  <c:v>57.7</c:v>
                </c:pt>
                <c:pt idx="36">
                  <c:v>58.23</c:v>
                </c:pt>
                <c:pt idx="37">
                  <c:v>60.19</c:v>
                </c:pt>
                <c:pt idx="38">
                  <c:v>58.5</c:v>
                </c:pt>
                <c:pt idx="39">
                  <c:v>58.32</c:v>
                </c:pt>
                <c:pt idx="40">
                  <c:v>58.82</c:v>
                </c:pt>
                <c:pt idx="41">
                  <c:v>60.0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KartFreedom!$H$20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KartFreedom!$B$21:$B$62</c:f>
              <c:numCache>
                <c:formatCode>General</c:formatCode>
                <c:ptCount val="4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</c:numCache>
            </c:numRef>
          </c:cat>
          <c:val>
            <c:numRef>
              <c:f>KartFreedom!$H$21:$H$62</c:f>
              <c:numCache>
                <c:formatCode>0.00</c:formatCode>
                <c:ptCount val="42"/>
                <c:pt idx="0">
                  <c:v>59.79</c:v>
                </c:pt>
                <c:pt idx="1">
                  <c:v>58.21</c:v>
                </c:pt>
                <c:pt idx="2">
                  <c:v>58.24</c:v>
                </c:pt>
                <c:pt idx="3">
                  <c:v>57.61</c:v>
                </c:pt>
                <c:pt idx="4">
                  <c:v>57.59</c:v>
                </c:pt>
                <c:pt idx="5">
                  <c:v>58.62</c:v>
                </c:pt>
                <c:pt idx="6">
                  <c:v>59.55</c:v>
                </c:pt>
                <c:pt idx="7">
                  <c:v>57.68</c:v>
                </c:pt>
                <c:pt idx="8">
                  <c:v>58.05</c:v>
                </c:pt>
                <c:pt idx="9">
                  <c:v>58.2</c:v>
                </c:pt>
                <c:pt idx="10">
                  <c:v>57.72</c:v>
                </c:pt>
                <c:pt idx="11">
                  <c:v>58.98</c:v>
                </c:pt>
                <c:pt idx="12">
                  <c:v>58.87</c:v>
                </c:pt>
                <c:pt idx="13">
                  <c:v>58.06</c:v>
                </c:pt>
                <c:pt idx="14">
                  <c:v>57.87</c:v>
                </c:pt>
                <c:pt idx="15">
                  <c:v>58.3</c:v>
                </c:pt>
                <c:pt idx="16">
                  <c:v>58.16</c:v>
                </c:pt>
                <c:pt idx="17">
                  <c:v>57.95</c:v>
                </c:pt>
                <c:pt idx="18">
                  <c:v>58.41</c:v>
                </c:pt>
                <c:pt idx="19">
                  <c:v>57.7</c:v>
                </c:pt>
                <c:pt idx="20">
                  <c:v>57.03</c:v>
                </c:pt>
                <c:pt idx="21">
                  <c:v>58.01</c:v>
                </c:pt>
                <c:pt idx="22">
                  <c:v>57.64</c:v>
                </c:pt>
                <c:pt idx="23">
                  <c:v>57.98</c:v>
                </c:pt>
                <c:pt idx="24">
                  <c:v>57.22</c:v>
                </c:pt>
                <c:pt idx="25">
                  <c:v>57.75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3912536"/>
        <c:axId val="2078165208"/>
      </c:lineChart>
      <c:catAx>
        <c:axId val="2063912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78165208"/>
        <c:crosses val="autoZero"/>
        <c:auto val="1"/>
        <c:lblAlgn val="ctr"/>
        <c:lblOffset val="100"/>
        <c:noMultiLvlLbl val="0"/>
      </c:catAx>
      <c:valAx>
        <c:axId val="2078165208"/>
        <c:scaling>
          <c:orientation val="minMax"/>
          <c:max val="63.0"/>
          <c:min val="56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63912536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93134</xdr:colOff>
      <xdr:row>19</xdr:row>
      <xdr:rowOff>84668</xdr:rowOff>
    </xdr:from>
    <xdr:to>
      <xdr:col>21</xdr:col>
      <xdr:colOff>55034</xdr:colOff>
      <xdr:row>47</xdr:row>
      <xdr:rowOff>118534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80434</xdr:colOff>
      <xdr:row>20</xdr:row>
      <xdr:rowOff>152399</xdr:rowOff>
    </xdr:from>
    <xdr:to>
      <xdr:col>20</xdr:col>
      <xdr:colOff>563034</xdr:colOff>
      <xdr:row>49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Relationship Id="rId3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Relationship Id="rId3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Relationship Id="rId3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Relationship Id="rId3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Relationship Id="rId3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Relationship Id="rId3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Relationship Id="rId3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Relationship Id="rId3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A17" sqref="A17:XFD17"/>
    </sheetView>
  </sheetViews>
  <sheetFormatPr baseColWidth="10" defaultColWidth="8.83203125" defaultRowHeight="14" x14ac:dyDescent="0"/>
  <cols>
    <col min="1" max="1" width="8.83203125" style="2"/>
    <col min="2" max="2" width="18.6640625" style="2" customWidth="1"/>
    <col min="3" max="3" width="7.1640625" style="2" customWidth="1"/>
    <col min="4" max="4" width="11.5" style="2" customWidth="1"/>
    <col min="5" max="5" width="7" style="2" customWidth="1"/>
    <col min="6" max="6" width="10.5" style="2" customWidth="1"/>
    <col min="7" max="7" width="17" style="2" customWidth="1"/>
    <col min="8" max="8" width="14.6640625" style="2" customWidth="1"/>
    <col min="9" max="9" width="11.1640625" style="2" customWidth="1"/>
    <col min="10" max="10" width="9" style="2" customWidth="1"/>
    <col min="11" max="16384" width="8.83203125" style="1"/>
  </cols>
  <sheetData>
    <row r="1" spans="1:12" ht="19">
      <c r="A1" s="249" t="s">
        <v>89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2" ht="16">
      <c r="A2" s="250" t="s">
        <v>90</v>
      </c>
      <c r="B2" s="250"/>
      <c r="C2" s="250"/>
      <c r="D2" s="250"/>
      <c r="E2" s="250"/>
      <c r="F2" s="250"/>
      <c r="G2" s="250"/>
      <c r="H2" s="250"/>
      <c r="I2" s="250"/>
      <c r="J2" s="250"/>
    </row>
    <row r="3" spans="1:12" ht="6" customHeight="1" thickBot="1"/>
    <row r="4" spans="1:12" s="3" customFormat="1" ht="15" customHeight="1">
      <c r="A4" s="251" t="s">
        <v>0</v>
      </c>
      <c r="B4" s="253" t="s">
        <v>1</v>
      </c>
      <c r="C4" s="255" t="s">
        <v>2</v>
      </c>
      <c r="D4" s="257" t="s">
        <v>3</v>
      </c>
      <c r="E4" s="258"/>
      <c r="F4" s="259" t="s">
        <v>4</v>
      </c>
      <c r="G4" s="260"/>
      <c r="H4" s="253"/>
      <c r="I4" s="261" t="s">
        <v>5</v>
      </c>
      <c r="J4" s="262"/>
    </row>
    <row r="5" spans="1:12" s="8" customFormat="1" ht="15" thickBot="1">
      <c r="A5" s="252"/>
      <c r="B5" s="254"/>
      <c r="C5" s="256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5" customHeight="1">
      <c r="A6" s="9">
        <v>1</v>
      </c>
      <c r="B6" s="187" t="s">
        <v>69</v>
      </c>
      <c r="C6" s="10">
        <v>2</v>
      </c>
      <c r="D6" s="247" t="s">
        <v>206</v>
      </c>
      <c r="E6" s="11">
        <v>2</v>
      </c>
      <c r="F6" s="90">
        <v>182</v>
      </c>
      <c r="G6" s="127">
        <v>0.12515046296296298</v>
      </c>
      <c r="H6" s="205"/>
      <c r="I6" s="191" t="s">
        <v>194</v>
      </c>
      <c r="J6" s="11">
        <v>179</v>
      </c>
    </row>
    <row r="7" spans="1:12" s="3" customFormat="1" ht="25" customHeight="1">
      <c r="A7" s="12">
        <v>2</v>
      </c>
      <c r="B7" s="188" t="s">
        <v>65</v>
      </c>
      <c r="C7" s="13">
        <v>10</v>
      </c>
      <c r="D7" s="19">
        <v>57.879999999999995</v>
      </c>
      <c r="E7" s="15">
        <v>4</v>
      </c>
      <c r="F7" s="18">
        <v>182</v>
      </c>
      <c r="G7" s="128">
        <v>3.89</v>
      </c>
      <c r="H7" s="130">
        <v>3.89</v>
      </c>
      <c r="I7" s="129" t="s">
        <v>195</v>
      </c>
      <c r="J7" s="15">
        <v>177</v>
      </c>
    </row>
    <row r="8" spans="1:12" s="3" customFormat="1" ht="25" customHeight="1">
      <c r="A8" s="12">
        <v>3</v>
      </c>
      <c r="B8" s="188" t="s">
        <v>96</v>
      </c>
      <c r="C8" s="13">
        <v>5</v>
      </c>
      <c r="D8" s="14">
        <v>58.45</v>
      </c>
      <c r="E8" s="15">
        <v>8</v>
      </c>
      <c r="F8" s="16">
        <v>182</v>
      </c>
      <c r="G8" s="128">
        <v>51.08</v>
      </c>
      <c r="H8" s="130">
        <v>51.08</v>
      </c>
      <c r="I8" s="192" t="s">
        <v>196</v>
      </c>
      <c r="J8" s="15">
        <v>182</v>
      </c>
    </row>
    <row r="9" spans="1:12" s="3" customFormat="1" ht="25" customHeight="1">
      <c r="A9" s="12">
        <v>4</v>
      </c>
      <c r="B9" s="189" t="s">
        <v>74</v>
      </c>
      <c r="C9" s="13">
        <v>1</v>
      </c>
      <c r="D9" s="246">
        <v>57.67</v>
      </c>
      <c r="E9" s="15">
        <v>3</v>
      </c>
      <c r="F9" s="16">
        <v>181</v>
      </c>
      <c r="G9" s="207" t="s">
        <v>207</v>
      </c>
      <c r="H9" s="130">
        <v>8.42</v>
      </c>
      <c r="I9" s="193" t="s">
        <v>197</v>
      </c>
      <c r="J9" s="15">
        <v>173</v>
      </c>
      <c r="L9" s="17"/>
    </row>
    <row r="10" spans="1:12" s="3" customFormat="1" ht="25" customHeight="1">
      <c r="A10" s="12">
        <v>5</v>
      </c>
      <c r="B10" s="188" t="s">
        <v>61</v>
      </c>
      <c r="C10" s="13">
        <v>3</v>
      </c>
      <c r="D10" s="246" t="s">
        <v>205</v>
      </c>
      <c r="E10" s="15">
        <v>1</v>
      </c>
      <c r="F10" s="16">
        <v>181</v>
      </c>
      <c r="G10" s="206" t="s">
        <v>208</v>
      </c>
      <c r="H10" s="130">
        <v>0.5</v>
      </c>
      <c r="I10" s="192" t="s">
        <v>198</v>
      </c>
      <c r="J10" s="15">
        <v>130</v>
      </c>
      <c r="L10" s="17"/>
    </row>
    <row r="11" spans="1:12" s="3" customFormat="1" ht="25" customHeight="1">
      <c r="A11" s="12">
        <v>6</v>
      </c>
      <c r="B11" s="188" t="s">
        <v>193</v>
      </c>
      <c r="C11" s="13">
        <v>6</v>
      </c>
      <c r="D11" s="14">
        <v>58.47</v>
      </c>
      <c r="E11" s="15">
        <v>9</v>
      </c>
      <c r="F11" s="16">
        <v>181</v>
      </c>
      <c r="G11" s="206" t="s">
        <v>209</v>
      </c>
      <c r="H11" s="94">
        <v>2</v>
      </c>
      <c r="I11" s="192" t="s">
        <v>199</v>
      </c>
      <c r="J11" s="15">
        <v>86</v>
      </c>
    </row>
    <row r="12" spans="1:12" s="3" customFormat="1" ht="25" customHeight="1">
      <c r="A12" s="12">
        <v>7</v>
      </c>
      <c r="B12" s="188" t="s">
        <v>82</v>
      </c>
      <c r="C12" s="13">
        <v>4</v>
      </c>
      <c r="D12" s="14">
        <v>57.884999999999998</v>
      </c>
      <c r="E12" s="15">
        <v>5</v>
      </c>
      <c r="F12" s="16">
        <v>181</v>
      </c>
      <c r="G12" s="206" t="s">
        <v>210</v>
      </c>
      <c r="H12" s="106">
        <v>8.5</v>
      </c>
      <c r="I12" s="193" t="s">
        <v>200</v>
      </c>
      <c r="J12" s="15">
        <v>175</v>
      </c>
    </row>
    <row r="13" spans="1:12" s="3" customFormat="1" ht="25" customHeight="1">
      <c r="A13" s="12">
        <v>8</v>
      </c>
      <c r="B13" s="188" t="s">
        <v>80</v>
      </c>
      <c r="C13" s="13">
        <v>7</v>
      </c>
      <c r="D13" s="16">
        <v>58.445</v>
      </c>
      <c r="E13" s="15">
        <v>7</v>
      </c>
      <c r="F13" s="16">
        <v>181</v>
      </c>
      <c r="G13" s="206" t="s">
        <v>211</v>
      </c>
      <c r="H13" s="94">
        <v>36</v>
      </c>
      <c r="I13" s="193" t="s">
        <v>201</v>
      </c>
      <c r="J13" s="15">
        <v>171</v>
      </c>
    </row>
    <row r="14" spans="1:12" s="3" customFormat="1" ht="26.25" customHeight="1">
      <c r="A14" s="12">
        <v>9</v>
      </c>
      <c r="B14" s="188" t="s">
        <v>105</v>
      </c>
      <c r="C14" s="13">
        <v>8</v>
      </c>
      <c r="D14" s="14">
        <v>57.98</v>
      </c>
      <c r="E14" s="15">
        <v>6</v>
      </c>
      <c r="F14" s="16">
        <v>180</v>
      </c>
      <c r="G14" s="207" t="s">
        <v>212</v>
      </c>
      <c r="H14" s="208">
        <v>23.5</v>
      </c>
      <c r="I14" s="192" t="s">
        <v>202</v>
      </c>
      <c r="J14" s="15">
        <v>176</v>
      </c>
    </row>
    <row r="15" spans="1:12" s="3" customFormat="1" ht="25" customHeight="1">
      <c r="A15" s="12">
        <v>10</v>
      </c>
      <c r="B15" s="188" t="s">
        <v>70</v>
      </c>
      <c r="C15" s="13">
        <v>12</v>
      </c>
      <c r="D15" s="14">
        <v>59.784999999999997</v>
      </c>
      <c r="E15" s="15">
        <v>10</v>
      </c>
      <c r="F15" s="16">
        <v>176</v>
      </c>
      <c r="G15" s="207" t="s">
        <v>213</v>
      </c>
      <c r="H15" s="208" t="s">
        <v>214</v>
      </c>
      <c r="I15" s="193" t="s">
        <v>203</v>
      </c>
      <c r="J15" s="15">
        <v>154</v>
      </c>
    </row>
    <row r="16" spans="1:12" ht="24" customHeight="1">
      <c r="A16" s="12">
        <v>11</v>
      </c>
      <c r="B16" s="188" t="s">
        <v>88</v>
      </c>
      <c r="C16" s="13">
        <v>11</v>
      </c>
      <c r="D16" s="14">
        <v>60.31</v>
      </c>
      <c r="E16" s="15">
        <v>11</v>
      </c>
      <c r="F16" s="18">
        <v>175</v>
      </c>
      <c r="G16" s="207" t="s">
        <v>215</v>
      </c>
      <c r="H16" s="208" t="s">
        <v>210</v>
      </c>
      <c r="I16" s="192" t="s">
        <v>204</v>
      </c>
      <c r="J16" s="15">
        <v>170</v>
      </c>
    </row>
    <row r="17" spans="1:10" ht="23.25" hidden="1" customHeight="1" thickBot="1">
      <c r="A17" s="20">
        <v>12</v>
      </c>
      <c r="B17" s="190"/>
      <c r="C17" s="87"/>
      <c r="D17" s="88"/>
      <c r="E17" s="89"/>
      <c r="F17" s="95"/>
      <c r="G17" s="209"/>
      <c r="H17" s="210"/>
      <c r="I17" s="194"/>
      <c r="J17" s="89"/>
    </row>
    <row r="18" spans="1:10" ht="2.25" customHeight="1">
      <c r="A18" s="21"/>
    </row>
    <row r="19" spans="1:10" s="2" customFormat="1">
      <c r="A19" s="21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39"/>
  <sheetViews>
    <sheetView topLeftCell="A4" zoomScale="50" zoomScaleNormal="50" zoomScalePageLayoutView="50" workbookViewId="0">
      <selection activeCell="N19" sqref="N19"/>
    </sheetView>
  </sheetViews>
  <sheetFormatPr baseColWidth="10" defaultColWidth="8.83203125" defaultRowHeight="14" x14ac:dyDescent="0"/>
  <cols>
    <col min="1" max="1" width="8.83203125" style="1"/>
    <col min="2" max="3" width="35.5" style="1" customWidth="1"/>
    <col min="4" max="4" width="9.83203125" style="1" customWidth="1"/>
    <col min="5" max="5" width="11.33203125" style="1" customWidth="1"/>
    <col min="6" max="6" width="10.6640625" style="2" customWidth="1"/>
    <col min="7" max="9" width="9.83203125" style="2" customWidth="1"/>
    <col min="10" max="10" width="11.33203125" style="1" customWidth="1"/>
    <col min="11" max="11" width="10.5" style="1" customWidth="1"/>
    <col min="12" max="13" width="8.83203125" style="1"/>
    <col min="14" max="14" width="14.33203125" style="1" customWidth="1"/>
    <col min="15" max="15" width="8.83203125" style="1"/>
    <col min="16" max="16" width="11.1640625" style="1" customWidth="1"/>
    <col min="17" max="16384" width="8.83203125" style="1"/>
  </cols>
  <sheetData>
    <row r="1" spans="1:21" ht="48" customHeight="1">
      <c r="A1" s="263" t="s">
        <v>91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</row>
    <row r="2" spans="1:21" ht="5.25" customHeight="1"/>
    <row r="3" spans="1:21" ht="19.5" customHeight="1">
      <c r="A3" s="264" t="s">
        <v>12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</row>
    <row r="4" spans="1:21" ht="15.75" customHeight="1" thickBot="1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21" s="2" customFormat="1" ht="30" customHeight="1">
      <c r="A5" s="265" t="s">
        <v>2</v>
      </c>
      <c r="B5" s="267" t="s">
        <v>1</v>
      </c>
      <c r="C5" s="269" t="s">
        <v>13</v>
      </c>
      <c r="D5" s="271" t="s">
        <v>14</v>
      </c>
      <c r="E5" s="273" t="s">
        <v>15</v>
      </c>
      <c r="F5" s="273" t="s">
        <v>16</v>
      </c>
      <c r="G5" s="275" t="s">
        <v>17</v>
      </c>
      <c r="H5" s="271"/>
      <c r="I5" s="271"/>
      <c r="J5" s="276"/>
      <c r="K5" s="276"/>
      <c r="L5" s="277"/>
    </row>
    <row r="6" spans="1:21" s="2" customFormat="1" ht="30" customHeight="1" thickBot="1">
      <c r="A6" s="266"/>
      <c r="B6" s="268"/>
      <c r="C6" s="270"/>
      <c r="D6" s="272"/>
      <c r="E6" s="274"/>
      <c r="F6" s="274"/>
      <c r="G6" s="145" t="s">
        <v>18</v>
      </c>
      <c r="H6" s="146" t="s">
        <v>6</v>
      </c>
      <c r="I6" s="146" t="s">
        <v>19</v>
      </c>
      <c r="J6" s="144" t="s">
        <v>20</v>
      </c>
      <c r="K6" s="147" t="s">
        <v>21</v>
      </c>
      <c r="L6" s="117" t="s">
        <v>7</v>
      </c>
      <c r="N6" s="96">
        <v>82.5</v>
      </c>
      <c r="O6" s="96">
        <v>85</v>
      </c>
      <c r="P6" s="96">
        <v>87.5</v>
      </c>
      <c r="Q6" s="96">
        <v>90</v>
      </c>
      <c r="R6" s="96">
        <v>92.5</v>
      </c>
      <c r="S6" s="96">
        <v>95</v>
      </c>
      <c r="T6" s="96">
        <v>97.5</v>
      </c>
      <c r="U6" s="96">
        <v>100</v>
      </c>
    </row>
    <row r="7" spans="1:21" s="3" customFormat="1" ht="30" customHeight="1">
      <c r="A7" s="278">
        <v>1</v>
      </c>
      <c r="B7" s="281" t="s">
        <v>74</v>
      </c>
      <c r="C7" s="134" t="s">
        <v>75</v>
      </c>
      <c r="D7" s="24" t="s">
        <v>59</v>
      </c>
      <c r="E7" s="102"/>
      <c r="F7" s="25"/>
      <c r="G7" s="26">
        <v>2</v>
      </c>
      <c r="H7" s="27">
        <v>58.06</v>
      </c>
      <c r="I7" s="26"/>
      <c r="J7" s="148">
        <f t="shared" ref="J7:J39" si="0">H7-I7</f>
        <v>58.06</v>
      </c>
      <c r="K7" s="284">
        <f>AVERAGE(J7:J8)</f>
        <v>57.67</v>
      </c>
      <c r="L7" s="287">
        <f>RANK(K7,K7:K39,1)</f>
        <v>3</v>
      </c>
      <c r="M7" s="97" t="s">
        <v>58</v>
      </c>
      <c r="N7" s="99">
        <v>0.05</v>
      </c>
      <c r="O7" s="99">
        <v>0.1</v>
      </c>
      <c r="P7" s="99">
        <v>0.15</v>
      </c>
      <c r="Q7" s="99">
        <v>0.2</v>
      </c>
      <c r="R7" s="99">
        <v>0.25</v>
      </c>
      <c r="S7" s="99">
        <v>0.3</v>
      </c>
      <c r="T7" s="99">
        <v>0.35</v>
      </c>
      <c r="U7" s="99">
        <f>N7*8</f>
        <v>0.4</v>
      </c>
    </row>
    <row r="8" spans="1:21" s="3" customFormat="1" ht="30" customHeight="1">
      <c r="A8" s="279"/>
      <c r="B8" s="282"/>
      <c r="C8" s="140" t="s">
        <v>76</v>
      </c>
      <c r="D8" s="33" t="s">
        <v>60</v>
      </c>
      <c r="E8" s="131">
        <v>85.9</v>
      </c>
      <c r="F8" s="141"/>
      <c r="G8" s="53">
        <v>1</v>
      </c>
      <c r="H8" s="142">
        <v>57.28</v>
      </c>
      <c r="I8" s="53"/>
      <c r="J8" s="29">
        <f t="shared" si="0"/>
        <v>57.28</v>
      </c>
      <c r="K8" s="285"/>
      <c r="L8" s="288"/>
      <c r="M8" s="98">
        <v>1</v>
      </c>
      <c r="N8" s="99">
        <v>4.5</v>
      </c>
      <c r="O8" s="99">
        <f>N8*2</f>
        <v>9</v>
      </c>
      <c r="P8" s="99">
        <f>N8*3</f>
        <v>13.5</v>
      </c>
      <c r="Q8" s="99">
        <f>N8*4</f>
        <v>18</v>
      </c>
      <c r="R8" s="99">
        <f>N8*5</f>
        <v>22.5</v>
      </c>
      <c r="S8" s="99">
        <f>N8*6</f>
        <v>27</v>
      </c>
      <c r="T8" s="99">
        <f>N8*7</f>
        <v>31.5</v>
      </c>
      <c r="U8" s="99">
        <f>N8*8</f>
        <v>36</v>
      </c>
    </row>
    <row r="9" spans="1:21" s="3" customFormat="1" ht="30" customHeight="1" thickBot="1">
      <c r="A9" s="280"/>
      <c r="B9" s="283"/>
      <c r="C9" s="149"/>
      <c r="D9" s="48"/>
      <c r="E9" s="23"/>
      <c r="F9" s="150"/>
      <c r="G9" s="105"/>
      <c r="H9" s="151"/>
      <c r="I9" s="105"/>
      <c r="J9" s="152">
        <f t="shared" si="0"/>
        <v>0</v>
      </c>
      <c r="K9" s="286"/>
      <c r="L9" s="289"/>
      <c r="M9" s="98">
        <v>2</v>
      </c>
      <c r="N9" s="99">
        <v>9</v>
      </c>
      <c r="O9" s="99">
        <f>N9*2</f>
        <v>18</v>
      </c>
      <c r="P9" s="99">
        <f>N9*3</f>
        <v>27</v>
      </c>
      <c r="Q9" s="99">
        <f>N9*4</f>
        <v>36</v>
      </c>
      <c r="R9" s="99">
        <f>N9*5</f>
        <v>45</v>
      </c>
      <c r="S9" s="99">
        <f>N9*6</f>
        <v>54</v>
      </c>
      <c r="T9" s="99">
        <f>N9*7</f>
        <v>63</v>
      </c>
      <c r="U9" s="99">
        <f>N9*8</f>
        <v>72</v>
      </c>
    </row>
    <row r="10" spans="1:21" s="3" customFormat="1" ht="30" customHeight="1">
      <c r="A10" s="279">
        <v>2</v>
      </c>
      <c r="B10" s="279" t="s">
        <v>69</v>
      </c>
      <c r="C10" s="136" t="s">
        <v>66</v>
      </c>
      <c r="D10" s="33" t="s">
        <v>22</v>
      </c>
      <c r="E10" s="34">
        <v>74.599999999999994</v>
      </c>
      <c r="F10" s="141"/>
      <c r="G10" s="53">
        <v>2</v>
      </c>
      <c r="H10" s="142">
        <v>57.56</v>
      </c>
      <c r="I10" s="53"/>
      <c r="J10" s="34">
        <f t="shared" si="0"/>
        <v>57.56</v>
      </c>
      <c r="K10" s="284">
        <f>AVERAGE(J10:J11)</f>
        <v>57.510000000000005</v>
      </c>
      <c r="L10" s="291">
        <f>RANK(K10,K7:K39,1)</f>
        <v>2</v>
      </c>
    </row>
    <row r="11" spans="1:21" s="3" customFormat="1" ht="30" customHeight="1">
      <c r="A11" s="279"/>
      <c r="B11" s="279"/>
      <c r="C11" s="136" t="s">
        <v>101</v>
      </c>
      <c r="D11" s="33" t="s">
        <v>23</v>
      </c>
      <c r="E11" s="34">
        <v>84.4</v>
      </c>
      <c r="F11" s="30"/>
      <c r="G11" s="31">
        <v>3</v>
      </c>
      <c r="H11" s="32">
        <v>57.46</v>
      </c>
      <c r="I11" s="31"/>
      <c r="J11" s="29">
        <f t="shared" si="0"/>
        <v>57.46</v>
      </c>
      <c r="K11" s="285"/>
      <c r="L11" s="291"/>
    </row>
    <row r="12" spans="1:21" s="3" customFormat="1" ht="30" customHeight="1" thickBot="1">
      <c r="A12" s="280"/>
      <c r="B12" s="290"/>
      <c r="C12" s="138"/>
      <c r="D12" s="43"/>
      <c r="E12" s="153"/>
      <c r="F12" s="154"/>
      <c r="G12" s="155"/>
      <c r="H12" s="156"/>
      <c r="I12" s="155"/>
      <c r="J12" s="157">
        <f t="shared" si="0"/>
        <v>0</v>
      </c>
      <c r="K12" s="286"/>
      <c r="L12" s="291"/>
      <c r="P12" s="93"/>
      <c r="Q12" s="93"/>
    </row>
    <row r="13" spans="1:21" s="3" customFormat="1" ht="30" customHeight="1">
      <c r="A13" s="280">
        <v>3</v>
      </c>
      <c r="B13" s="278" t="s">
        <v>61</v>
      </c>
      <c r="C13" s="158" t="s">
        <v>62</v>
      </c>
      <c r="D13" s="24" t="s">
        <v>24</v>
      </c>
      <c r="E13" s="159"/>
      <c r="F13" s="25"/>
      <c r="G13" s="26">
        <v>4</v>
      </c>
      <c r="H13" s="27">
        <v>57.69</v>
      </c>
      <c r="I13" s="26"/>
      <c r="J13" s="148">
        <f t="shared" si="0"/>
        <v>57.69</v>
      </c>
      <c r="K13" s="284">
        <f>AVERAGE(J13:J14)</f>
        <v>57.489999999999995</v>
      </c>
      <c r="L13" s="287">
        <f>RANK(K13,K7:K39,1)</f>
        <v>1</v>
      </c>
      <c r="P13" s="93"/>
      <c r="Q13" s="93"/>
    </row>
    <row r="14" spans="1:21" s="3" customFormat="1" ht="30" customHeight="1">
      <c r="A14" s="280"/>
      <c r="B14" s="280"/>
      <c r="C14" s="137" t="s">
        <v>109</v>
      </c>
      <c r="D14" s="28" t="s">
        <v>25</v>
      </c>
      <c r="E14" s="35"/>
      <c r="F14" s="30"/>
      <c r="G14" s="31">
        <v>3</v>
      </c>
      <c r="H14" s="32">
        <v>57.29</v>
      </c>
      <c r="I14" s="31"/>
      <c r="J14" s="29">
        <f t="shared" si="0"/>
        <v>57.29</v>
      </c>
      <c r="K14" s="285"/>
      <c r="L14" s="288"/>
      <c r="P14" s="93"/>
      <c r="Q14" s="93"/>
    </row>
    <row r="15" spans="1:21" s="3" customFormat="1" ht="30" customHeight="1" thickBot="1">
      <c r="A15" s="280"/>
      <c r="B15" s="292"/>
      <c r="C15" s="139"/>
      <c r="D15" s="48"/>
      <c r="E15" s="160"/>
      <c r="F15" s="150"/>
      <c r="G15" s="105"/>
      <c r="H15" s="151"/>
      <c r="I15" s="105"/>
      <c r="J15" s="152">
        <f t="shared" si="0"/>
        <v>0</v>
      </c>
      <c r="K15" s="286"/>
      <c r="L15" s="289"/>
      <c r="N15" s="93"/>
      <c r="O15" s="93"/>
      <c r="P15" s="93"/>
      <c r="Q15" s="93"/>
    </row>
    <row r="16" spans="1:21" s="3" customFormat="1" ht="30" customHeight="1">
      <c r="A16" s="279">
        <v>4</v>
      </c>
      <c r="B16" s="279" t="s">
        <v>82</v>
      </c>
      <c r="C16" s="136" t="s">
        <v>86</v>
      </c>
      <c r="D16" s="33" t="s">
        <v>26</v>
      </c>
      <c r="E16" s="36">
        <v>91.4</v>
      </c>
      <c r="F16" s="109"/>
      <c r="G16" s="53">
        <v>5</v>
      </c>
      <c r="H16" s="142">
        <v>58.69</v>
      </c>
      <c r="I16" s="53"/>
      <c r="J16" s="34">
        <f t="shared" si="0"/>
        <v>58.69</v>
      </c>
      <c r="K16" s="284">
        <f>AVERAGE(J16:J17)</f>
        <v>57.884999999999998</v>
      </c>
      <c r="L16" s="288">
        <f>RANK(K16,K7:K39,1)</f>
        <v>5</v>
      </c>
      <c r="N16" s="93"/>
      <c r="O16" s="93"/>
      <c r="P16" s="93"/>
      <c r="Q16" s="93"/>
    </row>
    <row r="17" spans="1:17" s="3" customFormat="1" ht="30" customHeight="1">
      <c r="A17" s="279"/>
      <c r="B17" s="279"/>
      <c r="C17" s="136" t="s">
        <v>63</v>
      </c>
      <c r="D17" s="33" t="s">
        <v>28</v>
      </c>
      <c r="E17" s="36">
        <v>90</v>
      </c>
      <c r="F17" s="109"/>
      <c r="G17" s="31">
        <v>4</v>
      </c>
      <c r="H17" s="32">
        <v>57.08</v>
      </c>
      <c r="I17" s="31"/>
      <c r="J17" s="29">
        <f t="shared" si="0"/>
        <v>57.08</v>
      </c>
      <c r="K17" s="285"/>
      <c r="L17" s="288"/>
      <c r="N17" s="93"/>
      <c r="O17" s="93"/>
      <c r="P17" s="93"/>
      <c r="Q17" s="93"/>
    </row>
    <row r="18" spans="1:17" s="3" customFormat="1" ht="30" customHeight="1" thickBot="1">
      <c r="A18" s="280"/>
      <c r="B18" s="290"/>
      <c r="C18" s="138"/>
      <c r="D18" s="43"/>
      <c r="E18" s="153"/>
      <c r="F18" s="161"/>
      <c r="G18" s="155"/>
      <c r="H18" s="156"/>
      <c r="I18" s="155"/>
      <c r="J18" s="157">
        <f t="shared" si="0"/>
        <v>0</v>
      </c>
      <c r="K18" s="286"/>
      <c r="L18" s="293"/>
      <c r="N18" s="93"/>
      <c r="O18" s="93"/>
      <c r="P18" s="93"/>
      <c r="Q18" s="93"/>
    </row>
    <row r="19" spans="1:17" s="3" customFormat="1" ht="30" customHeight="1">
      <c r="A19" s="280">
        <v>5</v>
      </c>
      <c r="B19" s="278" t="s">
        <v>96</v>
      </c>
      <c r="C19" s="158" t="s">
        <v>97</v>
      </c>
      <c r="D19" s="24" t="s">
        <v>29</v>
      </c>
      <c r="E19" s="148">
        <v>77.8</v>
      </c>
      <c r="F19" s="25"/>
      <c r="G19" s="26">
        <v>5</v>
      </c>
      <c r="H19" s="27">
        <v>56.82</v>
      </c>
      <c r="I19" s="26"/>
      <c r="J19" s="148">
        <f t="shared" si="0"/>
        <v>56.82</v>
      </c>
      <c r="K19" s="284">
        <f t="shared" ref="K19" si="1">AVERAGE(J19:J20)</f>
        <v>58.45</v>
      </c>
      <c r="L19" s="287">
        <f>RANK(K19,K7:K39,1)</f>
        <v>8</v>
      </c>
      <c r="N19" s="93"/>
      <c r="O19" s="93"/>
      <c r="P19" s="93"/>
      <c r="Q19" s="93"/>
    </row>
    <row r="20" spans="1:17" s="3" customFormat="1" ht="30" customHeight="1">
      <c r="A20" s="280"/>
      <c r="B20" s="280"/>
      <c r="C20" s="137" t="s">
        <v>85</v>
      </c>
      <c r="D20" s="28" t="s">
        <v>30</v>
      </c>
      <c r="E20" s="29"/>
      <c r="F20" s="30"/>
      <c r="G20" s="31">
        <v>6</v>
      </c>
      <c r="H20" s="32">
        <v>60.08</v>
      </c>
      <c r="I20" s="31"/>
      <c r="J20" s="29">
        <f t="shared" si="0"/>
        <v>60.08</v>
      </c>
      <c r="K20" s="285"/>
      <c r="L20" s="288"/>
      <c r="N20" s="93"/>
      <c r="O20" s="93"/>
      <c r="P20" s="93"/>
      <c r="Q20" s="93"/>
    </row>
    <row r="21" spans="1:17" s="3" customFormat="1" ht="30" customHeight="1" thickBot="1">
      <c r="A21" s="280"/>
      <c r="B21" s="292"/>
      <c r="C21" s="139"/>
      <c r="D21" s="48"/>
      <c r="E21" s="152"/>
      <c r="F21" s="150"/>
      <c r="G21" s="105"/>
      <c r="H21" s="151"/>
      <c r="I21" s="105"/>
      <c r="J21" s="152">
        <f t="shared" si="0"/>
        <v>0</v>
      </c>
      <c r="K21" s="286"/>
      <c r="L21" s="289"/>
      <c r="N21" s="113"/>
      <c r="O21" s="1"/>
      <c r="P21" s="93"/>
      <c r="Q21" s="93"/>
    </row>
    <row r="22" spans="1:17" ht="27.75" customHeight="1">
      <c r="A22" s="280">
        <v>6</v>
      </c>
      <c r="B22" s="279" t="s">
        <v>77</v>
      </c>
      <c r="C22" s="136" t="s">
        <v>78</v>
      </c>
      <c r="D22" s="33" t="s">
        <v>31</v>
      </c>
      <c r="E22" s="41" t="s">
        <v>102</v>
      </c>
      <c r="F22" s="84"/>
      <c r="G22" s="85">
        <v>7</v>
      </c>
      <c r="H22" s="86">
        <v>58.81</v>
      </c>
      <c r="I22" s="53"/>
      <c r="J22" s="34">
        <f t="shared" si="0"/>
        <v>58.81</v>
      </c>
      <c r="K22" s="284">
        <f t="shared" ref="K22" si="2">AVERAGE(J22:J23)</f>
        <v>58.47</v>
      </c>
      <c r="L22" s="288">
        <f>RANK(K22,K7:K39,1)</f>
        <v>9</v>
      </c>
      <c r="M22" s="3"/>
      <c r="O22" s="101"/>
      <c r="P22" s="113"/>
    </row>
    <row r="23" spans="1:17" ht="27.75" customHeight="1">
      <c r="A23" s="280"/>
      <c r="B23" s="280"/>
      <c r="C23" s="137" t="s">
        <v>79</v>
      </c>
      <c r="D23" s="28" t="s">
        <v>32</v>
      </c>
      <c r="E23" s="37" t="s">
        <v>98</v>
      </c>
      <c r="F23" s="38"/>
      <c r="G23" s="39">
        <v>6</v>
      </c>
      <c r="H23" s="40">
        <v>58.13</v>
      </c>
      <c r="I23" s="31"/>
      <c r="J23" s="29">
        <f t="shared" si="0"/>
        <v>58.13</v>
      </c>
      <c r="K23" s="285"/>
      <c r="L23" s="288"/>
      <c r="M23" s="3"/>
      <c r="O23" s="101"/>
      <c r="P23" s="113"/>
    </row>
    <row r="24" spans="1:17" ht="27.75" customHeight="1" thickBot="1">
      <c r="A24" s="280"/>
      <c r="B24" s="290"/>
      <c r="C24" s="138"/>
      <c r="D24" s="43"/>
      <c r="E24" s="37"/>
      <c r="F24" s="162"/>
      <c r="G24" s="46"/>
      <c r="H24" s="47"/>
      <c r="I24" s="155"/>
      <c r="J24" s="157">
        <f t="shared" si="0"/>
        <v>0</v>
      </c>
      <c r="K24" s="286"/>
      <c r="L24" s="293"/>
      <c r="M24" s="3"/>
    </row>
    <row r="25" spans="1:17" ht="29.25" customHeight="1">
      <c r="A25" s="279">
        <v>7</v>
      </c>
      <c r="B25" s="278" t="s">
        <v>80</v>
      </c>
      <c r="C25" s="158" t="s">
        <v>81</v>
      </c>
      <c r="D25" s="24" t="s">
        <v>33</v>
      </c>
      <c r="E25" s="163"/>
      <c r="F25" s="164"/>
      <c r="G25" s="165">
        <v>8</v>
      </c>
      <c r="H25" s="166">
        <v>57.79</v>
      </c>
      <c r="I25" s="26"/>
      <c r="J25" s="148">
        <f t="shared" si="0"/>
        <v>57.79</v>
      </c>
      <c r="K25" s="284">
        <f t="shared" ref="K25" si="3">AVERAGE(J25:J26)</f>
        <v>58.445</v>
      </c>
      <c r="L25" s="287">
        <f>RANK(K25,K7:K39,1)</f>
        <v>7</v>
      </c>
      <c r="M25" s="3"/>
      <c r="P25" s="42"/>
    </row>
    <row r="26" spans="1:17" ht="29.25" customHeight="1">
      <c r="A26" s="279"/>
      <c r="B26" s="279"/>
      <c r="C26" s="136" t="s">
        <v>93</v>
      </c>
      <c r="D26" s="33" t="s">
        <v>34</v>
      </c>
      <c r="E26" s="41" t="s">
        <v>100</v>
      </c>
      <c r="F26" s="38"/>
      <c r="G26" s="39">
        <v>7</v>
      </c>
      <c r="H26" s="40">
        <v>59.1</v>
      </c>
      <c r="I26" s="31"/>
      <c r="J26" s="29">
        <f t="shared" si="0"/>
        <v>59.1</v>
      </c>
      <c r="K26" s="285"/>
      <c r="L26" s="288"/>
      <c r="M26" s="3"/>
      <c r="P26" s="42"/>
    </row>
    <row r="27" spans="1:17" ht="29.25" customHeight="1" thickBot="1">
      <c r="A27" s="280"/>
      <c r="B27" s="292"/>
      <c r="C27" s="139"/>
      <c r="D27" s="48"/>
      <c r="E27" s="49"/>
      <c r="F27" s="167"/>
      <c r="G27" s="51"/>
      <c r="H27" s="52"/>
      <c r="I27" s="105"/>
      <c r="J27" s="152">
        <f t="shared" si="0"/>
        <v>0</v>
      </c>
      <c r="K27" s="286"/>
      <c r="L27" s="289"/>
      <c r="M27" s="3"/>
      <c r="P27" s="42"/>
    </row>
    <row r="28" spans="1:17" ht="29.25" customHeight="1">
      <c r="A28" s="280">
        <v>8</v>
      </c>
      <c r="B28" s="279" t="s">
        <v>105</v>
      </c>
      <c r="C28" s="136" t="s">
        <v>103</v>
      </c>
      <c r="D28" s="33" t="s">
        <v>35</v>
      </c>
      <c r="E28" s="41"/>
      <c r="F28" s="84"/>
      <c r="G28" s="85">
        <v>9</v>
      </c>
      <c r="H28" s="86">
        <v>58.04</v>
      </c>
      <c r="I28" s="53"/>
      <c r="J28" s="34">
        <f t="shared" si="0"/>
        <v>58.04</v>
      </c>
      <c r="K28" s="284">
        <f t="shared" ref="K28" si="4">AVERAGE(J28:J29)</f>
        <v>57.980000000000004</v>
      </c>
      <c r="L28" s="288">
        <f>RANK(K28,K7:K39,1)</f>
        <v>6</v>
      </c>
      <c r="M28" s="3"/>
    </row>
    <row r="29" spans="1:17" ht="29.25" customHeight="1">
      <c r="A29" s="280"/>
      <c r="B29" s="280"/>
      <c r="C29" s="137" t="s">
        <v>104</v>
      </c>
      <c r="D29" s="28" t="s">
        <v>36</v>
      </c>
      <c r="E29" s="37" t="s">
        <v>106</v>
      </c>
      <c r="F29" s="38"/>
      <c r="G29" s="39">
        <v>8</v>
      </c>
      <c r="H29" s="40">
        <v>57.92</v>
      </c>
      <c r="I29" s="31"/>
      <c r="J29" s="29">
        <f t="shared" si="0"/>
        <v>57.92</v>
      </c>
      <c r="K29" s="285"/>
      <c r="L29" s="288"/>
      <c r="M29" s="3"/>
    </row>
    <row r="30" spans="1:17" ht="29.25" customHeight="1" thickBot="1">
      <c r="A30" s="280"/>
      <c r="B30" s="290"/>
      <c r="C30" s="138"/>
      <c r="D30" s="43"/>
      <c r="E30" s="44"/>
      <c r="F30" s="162"/>
      <c r="G30" s="46"/>
      <c r="H30" s="47"/>
      <c r="I30" s="155"/>
      <c r="J30" s="157">
        <f t="shared" si="0"/>
        <v>0</v>
      </c>
      <c r="K30" s="286"/>
      <c r="L30" s="293"/>
      <c r="M30" s="3"/>
    </row>
    <row r="31" spans="1:17" ht="29.25" customHeight="1">
      <c r="A31" s="280">
        <v>10</v>
      </c>
      <c r="B31" s="279" t="s">
        <v>65</v>
      </c>
      <c r="C31" s="136" t="s">
        <v>67</v>
      </c>
      <c r="D31" s="33" t="s">
        <v>37</v>
      </c>
      <c r="E31" s="41" t="s">
        <v>94</v>
      </c>
      <c r="F31" s="84"/>
      <c r="G31" s="85">
        <v>9</v>
      </c>
      <c r="H31" s="86">
        <v>57.18</v>
      </c>
      <c r="I31" s="53"/>
      <c r="J31" s="34">
        <f t="shared" si="0"/>
        <v>57.18</v>
      </c>
      <c r="K31" s="284">
        <f t="shared" ref="K31" si="5">AVERAGE(J31:J32)</f>
        <v>57.879999999999995</v>
      </c>
      <c r="L31" s="288">
        <f>RANK(K31,K7:K39,1)</f>
        <v>4</v>
      </c>
      <c r="M31" s="3"/>
    </row>
    <row r="32" spans="1:17" ht="29.25" customHeight="1">
      <c r="A32" s="280"/>
      <c r="B32" s="280"/>
      <c r="C32" s="137" t="s">
        <v>68</v>
      </c>
      <c r="D32" s="28" t="s">
        <v>38</v>
      </c>
      <c r="E32" s="37" t="s">
        <v>95</v>
      </c>
      <c r="F32" s="84"/>
      <c r="G32" s="39">
        <v>10</v>
      </c>
      <c r="H32" s="40">
        <v>58.58</v>
      </c>
      <c r="I32" s="31"/>
      <c r="J32" s="29">
        <f t="shared" si="0"/>
        <v>58.58</v>
      </c>
      <c r="K32" s="285"/>
      <c r="L32" s="288"/>
      <c r="M32" s="3"/>
    </row>
    <row r="33" spans="1:13" ht="27" customHeight="1" thickBot="1">
      <c r="A33" s="280"/>
      <c r="B33" s="290"/>
      <c r="C33" s="138"/>
      <c r="D33" s="43"/>
      <c r="E33" s="44"/>
      <c r="F33" s="45"/>
      <c r="G33" s="46"/>
      <c r="H33" s="47"/>
      <c r="I33" s="155"/>
      <c r="J33" s="157">
        <f t="shared" si="0"/>
        <v>0</v>
      </c>
      <c r="K33" s="286"/>
      <c r="L33" s="293"/>
      <c r="M33" s="3"/>
    </row>
    <row r="34" spans="1:13" ht="35.25" customHeight="1">
      <c r="A34" s="294">
        <v>11</v>
      </c>
      <c r="B34" s="281" t="s">
        <v>88</v>
      </c>
      <c r="C34" s="134" t="s">
        <v>87</v>
      </c>
      <c r="D34" s="24" t="s">
        <v>39</v>
      </c>
      <c r="E34" s="102">
        <v>75.8</v>
      </c>
      <c r="F34" s="115"/>
      <c r="G34" s="103">
        <v>10</v>
      </c>
      <c r="H34" s="104">
        <v>59.26</v>
      </c>
      <c r="I34" s="26"/>
      <c r="J34" s="148">
        <f t="shared" si="0"/>
        <v>59.26</v>
      </c>
      <c r="K34" s="284">
        <f t="shared" ref="K34" si="6">AVERAGE(J34:J35)</f>
        <v>60.31</v>
      </c>
      <c r="L34" s="287">
        <f>RANK(K34,K7:K39,1)</f>
        <v>11</v>
      </c>
      <c r="M34" s="3"/>
    </row>
    <row r="35" spans="1:13" ht="35.25" customHeight="1">
      <c r="A35" s="295"/>
      <c r="B35" s="296"/>
      <c r="C35" s="135" t="s">
        <v>99</v>
      </c>
      <c r="D35" s="28" t="s">
        <v>40</v>
      </c>
      <c r="E35" s="132">
        <v>80.8</v>
      </c>
      <c r="F35" s="116"/>
      <c r="G35" s="133">
        <v>33</v>
      </c>
      <c r="H35" s="96">
        <v>61.36</v>
      </c>
      <c r="I35" s="31"/>
      <c r="J35" s="29">
        <f t="shared" si="0"/>
        <v>61.36</v>
      </c>
      <c r="K35" s="285"/>
      <c r="L35" s="288"/>
      <c r="M35" s="3"/>
    </row>
    <row r="36" spans="1:13" ht="33.75" customHeight="1" thickBot="1">
      <c r="A36" s="295"/>
      <c r="B36" s="294"/>
      <c r="C36" s="135"/>
      <c r="D36" s="43"/>
      <c r="E36" s="147"/>
      <c r="F36" s="117"/>
      <c r="G36" s="168"/>
      <c r="H36" s="147"/>
      <c r="I36" s="155"/>
      <c r="J36" s="157">
        <f t="shared" si="0"/>
        <v>0</v>
      </c>
      <c r="K36" s="286"/>
      <c r="L36" s="293"/>
      <c r="M36" s="3"/>
    </row>
    <row r="37" spans="1:13" ht="29.25" customHeight="1">
      <c r="A37" s="278">
        <v>12</v>
      </c>
      <c r="B37" s="278" t="s">
        <v>70</v>
      </c>
      <c r="C37" s="158" t="s">
        <v>71</v>
      </c>
      <c r="D37" s="24" t="s">
        <v>56</v>
      </c>
      <c r="E37" s="163" t="s">
        <v>108</v>
      </c>
      <c r="F37" s="164"/>
      <c r="G37" s="165">
        <v>69</v>
      </c>
      <c r="H37" s="166">
        <v>60.25</v>
      </c>
      <c r="I37" s="26"/>
      <c r="J37" s="148">
        <f t="shared" si="0"/>
        <v>60.25</v>
      </c>
      <c r="K37" s="284">
        <f t="shared" ref="K37" si="7">AVERAGE(J37:J38)</f>
        <v>59.784999999999997</v>
      </c>
      <c r="L37" s="287">
        <f>RANK(K37,K7:K39,1)</f>
        <v>10</v>
      </c>
      <c r="M37" s="3"/>
    </row>
    <row r="38" spans="1:13" ht="29.25" customHeight="1">
      <c r="A38" s="279"/>
      <c r="B38" s="279"/>
      <c r="C38" s="143" t="s">
        <v>72</v>
      </c>
      <c r="D38" s="33" t="s">
        <v>57</v>
      </c>
      <c r="E38" s="41" t="s">
        <v>107</v>
      </c>
      <c r="F38" s="84"/>
      <c r="G38" s="85">
        <v>13</v>
      </c>
      <c r="H38" s="86">
        <v>59.32</v>
      </c>
      <c r="I38" s="53"/>
      <c r="J38" s="29">
        <f t="shared" si="0"/>
        <v>59.32</v>
      </c>
      <c r="K38" s="285"/>
      <c r="L38" s="288"/>
      <c r="M38" s="3"/>
    </row>
    <row r="39" spans="1:13" ht="33" customHeight="1" thickBot="1">
      <c r="A39" s="292"/>
      <c r="B39" s="292"/>
      <c r="C39" s="139"/>
      <c r="D39" s="48"/>
      <c r="E39" s="49"/>
      <c r="F39" s="50"/>
      <c r="G39" s="51"/>
      <c r="H39" s="52"/>
      <c r="I39" s="105"/>
      <c r="J39" s="152">
        <f t="shared" si="0"/>
        <v>0</v>
      </c>
      <c r="K39" s="286"/>
      <c r="L39" s="289"/>
      <c r="M39" s="3"/>
    </row>
  </sheetData>
  <mergeCells count="53">
    <mergeCell ref="L37:L39"/>
    <mergeCell ref="A37:A39"/>
    <mergeCell ref="B37:B39"/>
    <mergeCell ref="K37:K39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1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topLeftCell="E1" zoomScale="75" zoomScaleNormal="75" zoomScalePageLayoutView="75" workbookViewId="0">
      <selection activeCell="H18" sqref="H18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69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300"/>
      <c r="C9" s="301"/>
      <c r="D9" s="300"/>
      <c r="E9" s="303"/>
      <c r="F9" s="55" t="s">
        <v>47</v>
      </c>
      <c r="G9" s="55" t="s">
        <v>48</v>
      </c>
      <c r="H9" s="55" t="s">
        <v>49</v>
      </c>
      <c r="I9" s="55" t="s">
        <v>50</v>
      </c>
      <c r="J9" s="308"/>
      <c r="K9" s="212" t="s">
        <v>51</v>
      </c>
      <c r="L9" s="212" t="s">
        <v>52</v>
      </c>
      <c r="M9" s="217" t="s">
        <v>53</v>
      </c>
      <c r="N9" s="217" t="s">
        <v>54</v>
      </c>
    </row>
    <row r="10" spans="1:16" s="3" customFormat="1" ht="30" customHeight="1">
      <c r="A10" s="58">
        <v>1</v>
      </c>
      <c r="B10" s="218" t="s">
        <v>66</v>
      </c>
      <c r="C10" s="59">
        <v>5</v>
      </c>
      <c r="D10" s="59">
        <v>21</v>
      </c>
      <c r="E10" s="59">
        <f>D10</f>
        <v>21</v>
      </c>
      <c r="F10" s="112">
        <f>MIN(C21:C78)</f>
        <v>56.42</v>
      </c>
      <c r="G10" s="100">
        <f>AVERAGE(C21:C78)</f>
        <v>57.299047619047627</v>
      </c>
      <c r="H10" s="59"/>
      <c r="I10" s="100">
        <f>G10-F10</f>
        <v>0.87904761904762552</v>
      </c>
      <c r="J10" s="219">
        <v>1.3958333333333335E-2</v>
      </c>
      <c r="K10" s="219">
        <f>J10</f>
        <v>1.3958333333333335E-2</v>
      </c>
      <c r="L10" s="220">
        <f>K10</f>
        <v>1.3958333333333335E-2</v>
      </c>
      <c r="M10" s="221" t="s">
        <v>145</v>
      </c>
      <c r="N10" s="222"/>
      <c r="O10" s="211"/>
      <c r="P10" s="199"/>
    </row>
    <row r="11" spans="1:16" s="3" customFormat="1" ht="30" customHeight="1">
      <c r="A11" s="58">
        <v>2</v>
      </c>
      <c r="B11" s="218" t="s">
        <v>66</v>
      </c>
      <c r="C11" s="59">
        <v>69</v>
      </c>
      <c r="D11" s="59">
        <v>39</v>
      </c>
      <c r="E11" s="59">
        <f>D11-D10</f>
        <v>18</v>
      </c>
      <c r="F11" s="112">
        <f>MIN(D21:D78)</f>
        <v>56.94</v>
      </c>
      <c r="G11" s="100">
        <f>AVERAGE(D21:D78)</f>
        <v>57.625882352941176</v>
      </c>
      <c r="H11" s="59"/>
      <c r="I11" s="100">
        <f>G11-F11</f>
        <v>0.68588235294117794</v>
      </c>
      <c r="J11" s="219">
        <v>2.7060185185185187E-2</v>
      </c>
      <c r="K11" s="219">
        <f>J11-J10</f>
        <v>1.3101851851851852E-2</v>
      </c>
      <c r="L11" s="220">
        <f>K11+L10</f>
        <v>2.7060185185185187E-2</v>
      </c>
      <c r="M11" s="221" t="s">
        <v>146</v>
      </c>
      <c r="N11" s="222"/>
      <c r="O11" s="202"/>
      <c r="P11" s="199"/>
    </row>
    <row r="12" spans="1:16" s="3" customFormat="1" ht="30" customHeight="1">
      <c r="A12" s="58">
        <v>3</v>
      </c>
      <c r="B12" s="218" t="s">
        <v>66</v>
      </c>
      <c r="C12" s="59">
        <v>6</v>
      </c>
      <c r="D12" s="59">
        <v>55</v>
      </c>
      <c r="E12" s="59">
        <f>D12-D11</f>
        <v>16</v>
      </c>
      <c r="F12" s="112">
        <f>MIN(E19:E78)</f>
        <v>56.54</v>
      </c>
      <c r="G12" s="100">
        <f>AVERAGE(E21:E78)</f>
        <v>57.166666666666671</v>
      </c>
      <c r="H12" s="59"/>
      <c r="I12" s="100">
        <f t="shared" ref="I12:I14" si="0">G12-F12</f>
        <v>0.62666666666667226</v>
      </c>
      <c r="J12" s="219">
        <v>3.875E-2</v>
      </c>
      <c r="K12" s="219">
        <f>J12-J11</f>
        <v>1.1689814814814813E-2</v>
      </c>
      <c r="L12" s="220">
        <f>K12+L11</f>
        <v>3.875E-2</v>
      </c>
      <c r="M12" s="221" t="s">
        <v>147</v>
      </c>
      <c r="N12" s="222"/>
      <c r="O12" s="198"/>
      <c r="P12" s="199"/>
    </row>
    <row r="13" spans="1:16" s="3" customFormat="1" ht="30" customHeight="1" thickBot="1">
      <c r="A13" s="58">
        <v>4</v>
      </c>
      <c r="B13" s="218" t="s">
        <v>101</v>
      </c>
      <c r="C13" s="59">
        <v>9</v>
      </c>
      <c r="D13" s="59">
        <v>101</v>
      </c>
      <c r="E13" s="59">
        <f>D13-D12</f>
        <v>46</v>
      </c>
      <c r="F13" s="183">
        <f>MIN(F19:F78)</f>
        <v>55.61</v>
      </c>
      <c r="G13" s="100">
        <f>AVERAGE(F21:F78)</f>
        <v>56.612444444444463</v>
      </c>
      <c r="H13" s="59"/>
      <c r="I13" s="100">
        <f t="shared" si="0"/>
        <v>1.002444444444464</v>
      </c>
      <c r="J13" s="219">
        <v>6.9999999999999993E-2</v>
      </c>
      <c r="K13" s="219">
        <f>J13-J12</f>
        <v>3.1249999999999993E-2</v>
      </c>
      <c r="L13" s="220">
        <f>K13</f>
        <v>3.1249999999999993E-2</v>
      </c>
      <c r="M13" s="221" t="s">
        <v>148</v>
      </c>
      <c r="N13" s="222"/>
      <c r="O13" s="199"/>
      <c r="P13" s="199"/>
    </row>
    <row r="14" spans="1:16" s="3" customFormat="1" ht="30" customHeight="1" thickBot="1">
      <c r="A14" s="58">
        <v>5</v>
      </c>
      <c r="B14" s="218" t="s">
        <v>66</v>
      </c>
      <c r="C14" s="223">
        <v>7</v>
      </c>
      <c r="D14" s="59">
        <v>145</v>
      </c>
      <c r="E14" s="231">
        <f>D14-D13</f>
        <v>44</v>
      </c>
      <c r="F14" s="239">
        <f>MIN(G21:G78)</f>
        <v>55.87</v>
      </c>
      <c r="G14" s="182">
        <f>AVERAGE(G21:G78)</f>
        <v>56.840000000000011</v>
      </c>
      <c r="H14" s="59"/>
      <c r="I14" s="100">
        <f t="shared" si="0"/>
        <v>0.97000000000001307</v>
      </c>
      <c r="J14" s="219">
        <v>0.10005787037037038</v>
      </c>
      <c r="K14" s="219">
        <f>J14-J13</f>
        <v>3.0057870370370388E-2</v>
      </c>
      <c r="L14" s="219">
        <f>K14+L12</f>
        <v>6.8807870370370394E-2</v>
      </c>
      <c r="M14" s="221" t="s">
        <v>149</v>
      </c>
      <c r="N14" s="222"/>
      <c r="O14" s="200"/>
      <c r="P14" s="201"/>
    </row>
    <row r="15" spans="1:16" s="3" customFormat="1" ht="30" customHeight="1" thickBot="1">
      <c r="A15" s="63" t="s">
        <v>55</v>
      </c>
      <c r="B15" s="218" t="s">
        <v>101</v>
      </c>
      <c r="C15" s="59">
        <v>6</v>
      </c>
      <c r="D15" s="59">
        <v>182</v>
      </c>
      <c r="E15" s="231">
        <f>D15-D14</f>
        <v>37</v>
      </c>
      <c r="F15" s="238">
        <f>MIN(H21:H78)</f>
        <v>54.99</v>
      </c>
      <c r="G15" s="182">
        <f>AVERAGE(H21:H78)</f>
        <v>56.097500000000018</v>
      </c>
      <c r="H15" s="59"/>
      <c r="I15" s="100">
        <f>G15-F15</f>
        <v>1.1075000000000159</v>
      </c>
      <c r="J15" s="219">
        <v>0.12515046296296298</v>
      </c>
      <c r="K15" s="219">
        <f>J15-J14</f>
        <v>2.5092592592592597E-2</v>
      </c>
      <c r="L15" s="219">
        <f>K15+L13</f>
        <v>5.634259259259259E-2</v>
      </c>
      <c r="M15" s="221"/>
      <c r="N15" s="222"/>
      <c r="O15" s="201"/>
      <c r="P15" s="201"/>
    </row>
    <row r="16" spans="1:16" s="3" customFormat="1" ht="30" customHeight="1">
      <c r="A16" s="64"/>
      <c r="B16" s="65"/>
      <c r="C16" s="66"/>
      <c r="D16" s="66"/>
      <c r="E16" s="66"/>
      <c r="F16" s="92">
        <f>AVERAGE(F10,F11,F12,F14)</f>
        <v>56.442500000000003</v>
      </c>
      <c r="G16" s="110">
        <f>AVERAGE(G10,G11,G12,G14)</f>
        <v>57.232899159663866</v>
      </c>
      <c r="H16" s="236" t="s">
        <v>110</v>
      </c>
      <c r="I16" s="111">
        <f>AVERAGE(I10,I11,I12,I14)</f>
        <v>0.7903991596638722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AVERAGE(F13,F15)</f>
        <v>55.3</v>
      </c>
      <c r="G17" s="72">
        <f>AVERAGE(G13,G15)</f>
        <v>56.354972222222244</v>
      </c>
      <c r="H17" s="248" t="s">
        <v>216</v>
      </c>
      <c r="I17" s="73">
        <f>AVERAGE(I13,I15)</f>
        <v>1.05497222222224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56.061666666666667</v>
      </c>
      <c r="G18" s="76">
        <f>AVERAGE(C21:H78)</f>
        <v>56.788757062146892</v>
      </c>
      <c r="H18" s="77"/>
      <c r="I18" s="78">
        <f>AVERAGE(I10:I15)</f>
        <v>0.87859018051666149</v>
      </c>
      <c r="J18" s="70"/>
      <c r="K18" s="70"/>
      <c r="L18" s="70"/>
      <c r="M18" s="74"/>
      <c r="N18" s="74"/>
    </row>
    <row r="20" spans="1:14" ht="15" thickBot="1">
      <c r="C20" s="79" t="str">
        <f>B10</f>
        <v>Петушков Андрей</v>
      </c>
      <c r="D20" s="79" t="str">
        <f>B11</f>
        <v>Петушков Андрей</v>
      </c>
      <c r="E20" s="79" t="str">
        <f>B12</f>
        <v>Петушков Андрей</v>
      </c>
      <c r="F20" s="79" t="str">
        <f>B13</f>
        <v>Бахмацкий Олег</v>
      </c>
      <c r="G20" s="2" t="str">
        <f>B14</f>
        <v>Петушков Андрей</v>
      </c>
      <c r="H20" s="2" t="str">
        <f>B15</f>
        <v>Бахмацкий Олег</v>
      </c>
    </row>
    <row r="21" spans="1:14">
      <c r="B21" s="1">
        <v>1</v>
      </c>
      <c r="C21" s="80">
        <v>59.27</v>
      </c>
      <c r="D21" s="81">
        <v>57.24</v>
      </c>
      <c r="E21" s="81">
        <v>57.6</v>
      </c>
      <c r="F21" s="81">
        <v>57.42</v>
      </c>
      <c r="G21" s="81">
        <v>57.88</v>
      </c>
      <c r="H21" s="175">
        <v>56.92</v>
      </c>
      <c r="M21" s="2"/>
      <c r="N21" s="2"/>
    </row>
    <row r="22" spans="1:14">
      <c r="B22" s="1">
        <v>2</v>
      </c>
      <c r="C22" s="82">
        <v>57.38</v>
      </c>
      <c r="D22" s="83">
        <v>56.94</v>
      </c>
      <c r="E22" s="83">
        <v>57.4</v>
      </c>
      <c r="F22" s="83">
        <v>57.83</v>
      </c>
      <c r="G22" s="83">
        <v>57.26</v>
      </c>
      <c r="H22" s="176">
        <v>56.41</v>
      </c>
      <c r="M22" s="3"/>
      <c r="N22" s="3"/>
    </row>
    <row r="23" spans="1:14">
      <c r="B23" s="1">
        <v>3</v>
      </c>
      <c r="C23" s="82">
        <v>57.96</v>
      </c>
      <c r="D23" s="83">
        <v>57.59</v>
      </c>
      <c r="E23" s="83">
        <v>57.43</v>
      </c>
      <c r="F23" s="83">
        <v>57.01</v>
      </c>
      <c r="G23" s="83">
        <v>57.26</v>
      </c>
      <c r="H23" s="176">
        <v>56.57</v>
      </c>
      <c r="M23" s="3"/>
      <c r="N23" s="3"/>
    </row>
    <row r="24" spans="1:14">
      <c r="B24" s="1">
        <v>4</v>
      </c>
      <c r="C24" s="82">
        <v>56.93</v>
      </c>
      <c r="D24" s="83">
        <v>57.39</v>
      </c>
      <c r="E24" s="83">
        <v>57.4</v>
      </c>
      <c r="F24" s="83">
        <v>57.72</v>
      </c>
      <c r="G24" s="83">
        <v>57.03</v>
      </c>
      <c r="H24" s="176">
        <v>56</v>
      </c>
      <c r="M24" s="3"/>
      <c r="N24" s="3"/>
    </row>
    <row r="25" spans="1:14">
      <c r="B25" s="1">
        <v>5</v>
      </c>
      <c r="C25" s="82">
        <v>56.99</v>
      </c>
      <c r="D25" s="83">
        <v>57.78</v>
      </c>
      <c r="E25" s="83">
        <v>57.06</v>
      </c>
      <c r="F25" s="83">
        <v>56.96</v>
      </c>
      <c r="G25" s="83">
        <v>57.34</v>
      </c>
      <c r="H25" s="176">
        <v>55.92</v>
      </c>
    </row>
    <row r="26" spans="1:14">
      <c r="B26" s="1">
        <v>6</v>
      </c>
      <c r="C26" s="82">
        <v>57.87</v>
      </c>
      <c r="D26" s="83">
        <v>57.34</v>
      </c>
      <c r="E26" s="83">
        <v>56.72</v>
      </c>
      <c r="F26" s="83">
        <v>56.6</v>
      </c>
      <c r="G26" s="83">
        <v>56.93</v>
      </c>
      <c r="H26" s="176">
        <v>55.59</v>
      </c>
    </row>
    <row r="27" spans="1:14">
      <c r="B27" s="1">
        <v>7</v>
      </c>
      <c r="C27" s="82">
        <v>56.79</v>
      </c>
      <c r="D27" s="83">
        <v>57.75</v>
      </c>
      <c r="E27" s="83">
        <v>56.97</v>
      </c>
      <c r="F27" s="83">
        <v>57</v>
      </c>
      <c r="G27" s="83">
        <v>56.8</v>
      </c>
      <c r="H27" s="176">
        <v>56</v>
      </c>
    </row>
    <row r="28" spans="1:14">
      <c r="B28" s="1">
        <v>8</v>
      </c>
      <c r="C28" s="82">
        <v>57.2</v>
      </c>
      <c r="D28" s="83">
        <v>57.71</v>
      </c>
      <c r="E28" s="83">
        <v>57.1</v>
      </c>
      <c r="F28" s="83">
        <v>57.6</v>
      </c>
      <c r="G28" s="83">
        <v>57.28</v>
      </c>
      <c r="H28" s="176">
        <v>56.36</v>
      </c>
    </row>
    <row r="29" spans="1:14">
      <c r="B29" s="1">
        <v>9</v>
      </c>
      <c r="C29" s="108">
        <v>57.94</v>
      </c>
      <c r="D29" s="83">
        <v>57.61</v>
      </c>
      <c r="E29" s="83">
        <v>56.6</v>
      </c>
      <c r="F29" s="83">
        <v>56.8</v>
      </c>
      <c r="G29" s="83">
        <v>56.77</v>
      </c>
      <c r="H29" s="176">
        <v>55.59</v>
      </c>
    </row>
    <row r="30" spans="1:14">
      <c r="B30" s="1">
        <v>10</v>
      </c>
      <c r="C30" s="82">
        <v>57.04</v>
      </c>
      <c r="D30" s="83">
        <v>57.73</v>
      </c>
      <c r="E30" s="83">
        <v>57.35</v>
      </c>
      <c r="F30" s="83">
        <v>57.04</v>
      </c>
      <c r="G30" s="83">
        <v>56.66</v>
      </c>
      <c r="H30" s="176">
        <v>57.7</v>
      </c>
    </row>
    <row r="31" spans="1:14">
      <c r="B31" s="1">
        <v>11</v>
      </c>
      <c r="C31" s="82">
        <v>57.33</v>
      </c>
      <c r="D31" s="83">
        <v>57.44</v>
      </c>
      <c r="E31" s="83">
        <v>57.58</v>
      </c>
      <c r="F31" s="83">
        <v>57.01</v>
      </c>
      <c r="G31" s="83">
        <v>56.42</v>
      </c>
      <c r="H31" s="176">
        <v>57.48</v>
      </c>
    </row>
    <row r="32" spans="1:14">
      <c r="B32" s="1">
        <v>12</v>
      </c>
      <c r="C32" s="82">
        <v>57.45</v>
      </c>
      <c r="D32" s="83">
        <v>58.11</v>
      </c>
      <c r="E32" s="83">
        <v>56.97</v>
      </c>
      <c r="F32" s="83">
        <v>57.14</v>
      </c>
      <c r="G32" s="83">
        <v>57.76</v>
      </c>
      <c r="H32" s="176">
        <v>56.12</v>
      </c>
    </row>
    <row r="33" spans="2:8">
      <c r="B33" s="1">
        <v>13</v>
      </c>
      <c r="C33" s="82">
        <v>56.93</v>
      </c>
      <c r="D33" s="83">
        <v>57.76</v>
      </c>
      <c r="E33" s="83">
        <v>56.75</v>
      </c>
      <c r="F33" s="83">
        <v>56.6</v>
      </c>
      <c r="G33" s="83">
        <v>57.39</v>
      </c>
      <c r="H33" s="176">
        <v>56.34</v>
      </c>
    </row>
    <row r="34" spans="2:8">
      <c r="B34" s="1">
        <v>14</v>
      </c>
      <c r="C34" s="91">
        <v>57.04</v>
      </c>
      <c r="D34" s="83">
        <v>57.62</v>
      </c>
      <c r="E34" s="83">
        <v>56.54</v>
      </c>
      <c r="F34" s="83">
        <v>56.73</v>
      </c>
      <c r="G34" s="83">
        <v>56.65</v>
      </c>
      <c r="H34" s="176">
        <v>56.86</v>
      </c>
    </row>
    <row r="35" spans="2:8">
      <c r="B35" s="1">
        <v>15</v>
      </c>
      <c r="C35" s="82">
        <v>56.72</v>
      </c>
      <c r="D35" s="83">
        <v>57.73</v>
      </c>
      <c r="E35" s="83">
        <v>58.03</v>
      </c>
      <c r="F35" s="83">
        <v>56.34</v>
      </c>
      <c r="G35" s="83">
        <v>56.58</v>
      </c>
      <c r="H35" s="176">
        <v>55.74</v>
      </c>
    </row>
    <row r="36" spans="2:8">
      <c r="B36" s="1">
        <v>16</v>
      </c>
      <c r="C36" s="82">
        <v>57.14</v>
      </c>
      <c r="D36" s="125">
        <v>58.16</v>
      </c>
      <c r="E36" s="83"/>
      <c r="F36" s="83">
        <v>56.09</v>
      </c>
      <c r="G36" s="83">
        <v>56.48</v>
      </c>
      <c r="H36" s="176">
        <v>55.21</v>
      </c>
    </row>
    <row r="37" spans="2:8">
      <c r="B37" s="1">
        <v>17</v>
      </c>
      <c r="C37" s="82">
        <v>56.72</v>
      </c>
      <c r="D37" s="83">
        <v>57.74</v>
      </c>
      <c r="E37" s="83"/>
      <c r="F37" s="83">
        <v>56.37</v>
      </c>
      <c r="G37" s="83">
        <v>57.68</v>
      </c>
      <c r="H37" s="176">
        <v>55.69</v>
      </c>
    </row>
    <row r="38" spans="2:8">
      <c r="B38" s="1">
        <v>18</v>
      </c>
      <c r="C38" s="82">
        <v>57.41</v>
      </c>
      <c r="D38" s="83"/>
      <c r="E38" s="83"/>
      <c r="F38" s="83">
        <v>56.85</v>
      </c>
      <c r="G38" s="83">
        <v>56.89</v>
      </c>
      <c r="H38" s="176">
        <v>56.23</v>
      </c>
    </row>
    <row r="39" spans="2:8">
      <c r="B39" s="1">
        <v>19</v>
      </c>
      <c r="C39" s="82">
        <v>56.42</v>
      </c>
      <c r="D39" s="83"/>
      <c r="E39" s="83"/>
      <c r="F39" s="83">
        <v>56.94</v>
      </c>
      <c r="G39" s="83">
        <v>56.38</v>
      </c>
      <c r="H39" s="176">
        <v>55.52</v>
      </c>
    </row>
    <row r="40" spans="2:8">
      <c r="B40" s="1">
        <v>20</v>
      </c>
      <c r="C40" s="82">
        <v>57.25</v>
      </c>
      <c r="D40" s="83"/>
      <c r="E40" s="83"/>
      <c r="F40" s="83">
        <v>57.37</v>
      </c>
      <c r="G40" s="83">
        <v>57.17</v>
      </c>
      <c r="H40" s="176">
        <v>55.67</v>
      </c>
    </row>
    <row r="41" spans="2:8">
      <c r="B41" s="1">
        <v>21</v>
      </c>
      <c r="C41" s="82">
        <v>57.5</v>
      </c>
      <c r="D41" s="83"/>
      <c r="E41" s="83"/>
      <c r="F41" s="83">
        <v>57.26</v>
      </c>
      <c r="G41" s="83">
        <v>56.53</v>
      </c>
      <c r="H41" s="176">
        <v>55.97</v>
      </c>
    </row>
    <row r="42" spans="2:8">
      <c r="B42" s="1">
        <v>22</v>
      </c>
      <c r="C42" s="216"/>
      <c r="D42" s="83"/>
      <c r="E42" s="83"/>
      <c r="F42" s="83">
        <v>56.08</v>
      </c>
      <c r="G42" s="83">
        <v>56.41</v>
      </c>
      <c r="H42" s="176">
        <v>55.63</v>
      </c>
    </row>
    <row r="43" spans="2:8">
      <c r="B43" s="1">
        <v>23</v>
      </c>
      <c r="C43" s="216"/>
      <c r="D43" s="83"/>
      <c r="E43" s="83"/>
      <c r="F43" s="83">
        <v>56.47</v>
      </c>
      <c r="G43" s="83">
        <v>56.3</v>
      </c>
      <c r="H43" s="176">
        <v>55.46</v>
      </c>
    </row>
    <row r="44" spans="2:8">
      <c r="B44" s="1">
        <v>24</v>
      </c>
      <c r="C44" s="216"/>
      <c r="D44" s="83"/>
      <c r="E44" s="83"/>
      <c r="F44" s="83">
        <v>55.93</v>
      </c>
      <c r="G44" s="83">
        <v>56.04</v>
      </c>
      <c r="H44" s="176">
        <v>55</v>
      </c>
    </row>
    <row r="45" spans="2:8">
      <c r="B45" s="1">
        <v>25</v>
      </c>
      <c r="C45" s="216"/>
      <c r="D45" s="83"/>
      <c r="E45" s="83"/>
      <c r="F45" s="83">
        <v>56</v>
      </c>
      <c r="G45" s="83">
        <v>56.52</v>
      </c>
      <c r="H45" s="176">
        <v>56.7</v>
      </c>
    </row>
    <row r="46" spans="2:8">
      <c r="B46" s="1">
        <v>26</v>
      </c>
      <c r="C46" s="82"/>
      <c r="D46" s="83"/>
      <c r="E46" s="83"/>
      <c r="F46" s="83">
        <v>56.55</v>
      </c>
      <c r="G46" s="83">
        <v>56.88</v>
      </c>
      <c r="H46" s="176">
        <v>56.03</v>
      </c>
    </row>
    <row r="47" spans="2:8">
      <c r="B47" s="1">
        <v>27</v>
      </c>
      <c r="C47" s="82"/>
      <c r="D47" s="83"/>
      <c r="E47" s="83"/>
      <c r="F47" s="83">
        <v>55.78</v>
      </c>
      <c r="G47" s="83">
        <v>55.87</v>
      </c>
      <c r="H47" s="176">
        <v>55</v>
      </c>
    </row>
    <row r="48" spans="2:8">
      <c r="B48" s="1">
        <v>28</v>
      </c>
      <c r="C48" s="82"/>
      <c r="D48" s="83"/>
      <c r="E48" s="83"/>
      <c r="F48" s="83">
        <v>55.71</v>
      </c>
      <c r="G48" s="83">
        <v>56.47</v>
      </c>
      <c r="H48" s="176">
        <v>55.89</v>
      </c>
    </row>
    <row r="49" spans="2:8">
      <c r="B49" s="1">
        <v>29</v>
      </c>
      <c r="C49" s="82"/>
      <c r="D49" s="83"/>
      <c r="E49" s="83"/>
      <c r="F49" s="83">
        <v>56.03</v>
      </c>
      <c r="G49" s="83">
        <v>56.84</v>
      </c>
      <c r="H49" s="176">
        <v>55.28</v>
      </c>
    </row>
    <row r="50" spans="2:8">
      <c r="B50" s="1">
        <v>30</v>
      </c>
      <c r="C50" s="82"/>
      <c r="D50" s="83"/>
      <c r="E50" s="83"/>
      <c r="F50" s="83">
        <v>56.21</v>
      </c>
      <c r="G50" s="83">
        <v>56.62</v>
      </c>
      <c r="H50" s="176">
        <v>56.39</v>
      </c>
    </row>
    <row r="51" spans="2:8">
      <c r="B51" s="1">
        <v>31</v>
      </c>
      <c r="C51" s="82"/>
      <c r="D51" s="83"/>
      <c r="E51" s="83"/>
      <c r="F51" s="83">
        <v>56.64</v>
      </c>
      <c r="G51" s="83">
        <v>56.4</v>
      </c>
      <c r="H51" s="176">
        <v>56.45</v>
      </c>
    </row>
    <row r="52" spans="2:8">
      <c r="B52" s="1">
        <v>32</v>
      </c>
      <c r="C52" s="82"/>
      <c r="D52" s="83"/>
      <c r="E52" s="83"/>
      <c r="F52" s="83">
        <v>56.42</v>
      </c>
      <c r="G52" s="83">
        <v>56.31</v>
      </c>
      <c r="H52" s="176">
        <v>55.32</v>
      </c>
    </row>
    <row r="53" spans="2:8">
      <c r="B53" s="1">
        <v>33</v>
      </c>
      <c r="C53" s="82"/>
      <c r="D53" s="83"/>
      <c r="E53" s="83"/>
      <c r="F53" s="83">
        <v>56.44</v>
      </c>
      <c r="G53" s="83">
        <v>56.44</v>
      </c>
      <c r="H53" s="176">
        <v>54.99</v>
      </c>
    </row>
    <row r="54" spans="2:8">
      <c r="B54" s="1">
        <v>34</v>
      </c>
      <c r="C54" s="82"/>
      <c r="D54" s="83"/>
      <c r="E54" s="83"/>
      <c r="F54" s="83">
        <v>56.21</v>
      </c>
      <c r="G54" s="83">
        <v>56.17</v>
      </c>
      <c r="H54" s="176">
        <v>57.97</v>
      </c>
    </row>
    <row r="55" spans="2:8">
      <c r="B55" s="1">
        <v>35</v>
      </c>
      <c r="C55" s="82"/>
      <c r="D55" s="83"/>
      <c r="E55" s="83"/>
      <c r="F55" s="83">
        <v>56.4</v>
      </c>
      <c r="G55" s="83">
        <v>61.64</v>
      </c>
      <c r="H55" s="176">
        <v>57.22</v>
      </c>
    </row>
    <row r="56" spans="2:8">
      <c r="B56" s="1">
        <v>36</v>
      </c>
      <c r="C56" s="82"/>
      <c r="D56" s="83"/>
      <c r="E56" s="83"/>
      <c r="F56" s="83">
        <v>55.75</v>
      </c>
      <c r="G56" s="83">
        <v>56.99</v>
      </c>
      <c r="H56" s="176">
        <v>56.29</v>
      </c>
    </row>
    <row r="57" spans="2:8">
      <c r="B57" s="1">
        <v>37</v>
      </c>
      <c r="C57" s="82"/>
      <c r="D57" s="83"/>
      <c r="E57" s="83"/>
      <c r="F57" s="83">
        <v>56.02</v>
      </c>
      <c r="G57" s="83">
        <v>56.28</v>
      </c>
      <c r="H57" s="176"/>
    </row>
    <row r="58" spans="2:8">
      <c r="B58" s="1">
        <v>38</v>
      </c>
      <c r="C58" s="82"/>
      <c r="D58" s="83"/>
      <c r="E58" s="83"/>
      <c r="F58" s="83">
        <v>56.03</v>
      </c>
      <c r="G58" s="83">
        <v>56.65</v>
      </c>
      <c r="H58" s="176"/>
    </row>
    <row r="59" spans="2:8">
      <c r="B59" s="1">
        <v>39</v>
      </c>
      <c r="C59" s="82"/>
      <c r="D59" s="83"/>
      <c r="E59" s="83"/>
      <c r="F59" s="83">
        <v>57.94</v>
      </c>
      <c r="G59" s="83">
        <v>56.14</v>
      </c>
      <c r="H59" s="176"/>
    </row>
    <row r="60" spans="2:8">
      <c r="B60" s="1">
        <v>40</v>
      </c>
      <c r="C60" s="82"/>
      <c r="D60" s="83"/>
      <c r="E60" s="83"/>
      <c r="F60" s="83">
        <v>56.04</v>
      </c>
      <c r="G60" s="83">
        <v>56.05</v>
      </c>
      <c r="H60" s="176"/>
    </row>
    <row r="61" spans="2:8">
      <c r="B61" s="1">
        <v>41</v>
      </c>
      <c r="C61" s="82"/>
      <c r="D61" s="83"/>
      <c r="E61" s="83"/>
      <c r="F61" s="83">
        <v>56.74</v>
      </c>
      <c r="G61" s="83">
        <v>56.09</v>
      </c>
      <c r="H61" s="176"/>
    </row>
    <row r="62" spans="2:8">
      <c r="B62" s="1">
        <v>42</v>
      </c>
      <c r="C62" s="82"/>
      <c r="D62" s="83"/>
      <c r="E62" s="83"/>
      <c r="F62" s="83">
        <v>55.61</v>
      </c>
      <c r="G62" s="83">
        <v>56.99</v>
      </c>
      <c r="H62" s="176"/>
    </row>
    <row r="63" spans="2:8">
      <c r="B63" s="1">
        <v>43</v>
      </c>
      <c r="C63" s="82"/>
      <c r="D63" s="83"/>
      <c r="E63" s="83"/>
      <c r="F63" s="83">
        <v>56.44</v>
      </c>
      <c r="G63" s="119">
        <v>56.88</v>
      </c>
      <c r="H63" s="122"/>
    </row>
    <row r="64" spans="2:8">
      <c r="B64" s="1">
        <v>44</v>
      </c>
      <c r="C64" s="82"/>
      <c r="D64" s="83"/>
      <c r="E64" s="83"/>
      <c r="F64" s="83">
        <v>56.14</v>
      </c>
      <c r="G64" s="119"/>
      <c r="H64" s="122"/>
    </row>
    <row r="65" spans="2:8">
      <c r="B65" s="1">
        <v>45</v>
      </c>
      <c r="C65" s="82"/>
      <c r="D65" s="83"/>
      <c r="E65" s="83"/>
      <c r="F65" s="83">
        <v>57.3</v>
      </c>
      <c r="G65" s="119"/>
      <c r="H65" s="122"/>
    </row>
    <row r="66" spans="2:8" hidden="1">
      <c r="B66" s="1">
        <v>46</v>
      </c>
      <c r="C66" s="82"/>
      <c r="D66" s="83"/>
      <c r="E66" s="83"/>
      <c r="F66" s="83"/>
      <c r="G66" s="119"/>
      <c r="H66" s="122"/>
    </row>
    <row r="67" spans="2:8" hidden="1">
      <c r="B67" s="1">
        <v>47</v>
      </c>
      <c r="C67" s="82"/>
      <c r="D67" s="83"/>
      <c r="E67" s="83"/>
      <c r="F67" s="83"/>
      <c r="G67" s="119"/>
      <c r="H67" s="122"/>
    </row>
    <row r="68" spans="2:8" hidden="1">
      <c r="B68" s="1">
        <v>48</v>
      </c>
      <c r="C68" s="82"/>
      <c r="D68" s="83"/>
      <c r="E68" s="83"/>
      <c r="F68" s="83"/>
      <c r="G68" s="119"/>
      <c r="H68" s="122"/>
    </row>
    <row r="69" spans="2:8" hidden="1">
      <c r="B69" s="1">
        <v>49</v>
      </c>
      <c r="C69" s="82"/>
      <c r="D69" s="83"/>
      <c r="E69" s="83"/>
      <c r="F69" s="83"/>
      <c r="G69" s="119"/>
      <c r="H69" s="122"/>
    </row>
    <row r="70" spans="2:8" hidden="1">
      <c r="B70" s="1">
        <v>50</v>
      </c>
      <c r="C70" s="82"/>
      <c r="D70" s="83"/>
      <c r="E70" s="83"/>
      <c r="F70" s="83"/>
      <c r="G70" s="119"/>
      <c r="H70" s="122"/>
    </row>
    <row r="71" spans="2:8" hidden="1">
      <c r="B71" s="1">
        <v>51</v>
      </c>
      <c r="C71" s="82"/>
      <c r="D71" s="83"/>
      <c r="E71" s="83"/>
      <c r="F71" s="83"/>
      <c r="G71" s="119"/>
      <c r="H71" s="122"/>
    </row>
    <row r="72" spans="2:8" hidden="1">
      <c r="B72" s="1">
        <v>52</v>
      </c>
      <c r="C72" s="82"/>
      <c r="D72" s="83"/>
      <c r="E72" s="83"/>
      <c r="F72" s="83"/>
      <c r="G72" s="119"/>
      <c r="H72" s="122"/>
    </row>
    <row r="73" spans="2:8" hidden="1">
      <c r="B73" s="1">
        <v>53</v>
      </c>
      <c r="C73" s="82"/>
      <c r="D73" s="83"/>
      <c r="E73" s="83"/>
      <c r="F73" s="83"/>
      <c r="G73" s="119"/>
      <c r="H73" s="122"/>
    </row>
    <row r="74" spans="2:8" hidden="1">
      <c r="B74" s="1">
        <v>54</v>
      </c>
      <c r="C74" s="82"/>
      <c r="D74" s="83"/>
      <c r="E74" s="83"/>
      <c r="F74" s="83"/>
      <c r="G74" s="119"/>
      <c r="H74" s="122"/>
    </row>
    <row r="75" spans="2:8" hidden="1">
      <c r="B75" s="1">
        <v>55</v>
      </c>
      <c r="C75" s="82"/>
      <c r="D75" s="83"/>
      <c r="E75" s="83"/>
      <c r="F75" s="83"/>
      <c r="G75" s="119"/>
      <c r="H75" s="122"/>
    </row>
    <row r="76" spans="2:8" hidden="1">
      <c r="B76" s="1">
        <v>56</v>
      </c>
      <c r="C76" s="82"/>
      <c r="D76" s="83"/>
      <c r="E76" s="83"/>
      <c r="F76" s="83"/>
      <c r="G76" s="119"/>
      <c r="H76" s="122"/>
    </row>
    <row r="77" spans="2:8" hidden="1">
      <c r="B77" s="1">
        <v>57</v>
      </c>
      <c r="C77" s="82"/>
      <c r="D77" s="83"/>
      <c r="E77" s="83"/>
      <c r="F77" s="83"/>
      <c r="G77" s="119"/>
      <c r="H77" s="122"/>
    </row>
    <row r="78" spans="2:8" ht="15" hidden="1" thickBot="1">
      <c r="B78" s="1">
        <v>58</v>
      </c>
      <c r="C78" s="178"/>
      <c r="D78" s="179"/>
      <c r="E78" s="179"/>
      <c r="F78" s="179"/>
      <c r="G78" s="123"/>
      <c r="H78" s="12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59"/>
  <sheetViews>
    <sheetView zoomScale="75" zoomScaleNormal="75" zoomScalePageLayoutView="75" workbookViewId="0">
      <selection activeCell="O10" sqref="O10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65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18" t="s">
        <v>83</v>
      </c>
      <c r="C10" s="59">
        <v>21</v>
      </c>
      <c r="D10" s="59">
        <v>15</v>
      </c>
      <c r="E10" s="59">
        <f>D10</f>
        <v>15</v>
      </c>
      <c r="F10" s="112">
        <f>MIN(C21:C59)</f>
        <v>56.92</v>
      </c>
      <c r="G10" s="100">
        <f>AVERAGE(C21:C59)</f>
        <v>57.903333333333343</v>
      </c>
      <c r="H10" s="59"/>
      <c r="I10" s="100">
        <f>G10-F10</f>
        <v>0.98333333333334139</v>
      </c>
      <c r="J10" s="219">
        <v>1.0104166666666668E-2</v>
      </c>
      <c r="K10" s="242">
        <f>J10</f>
        <v>1.0104166666666668E-2</v>
      </c>
      <c r="L10" s="220">
        <f>K10</f>
        <v>1.0104166666666668E-2</v>
      </c>
      <c r="M10" s="221" t="s">
        <v>135</v>
      </c>
      <c r="N10" s="224" t="s">
        <v>179</v>
      </c>
      <c r="O10" s="243" t="s">
        <v>180</v>
      </c>
      <c r="P10" s="62"/>
    </row>
    <row r="11" spans="1:16" s="3" customFormat="1" ht="30" customHeight="1">
      <c r="A11" s="58">
        <v>2</v>
      </c>
      <c r="B11" s="218" t="s">
        <v>67</v>
      </c>
      <c r="C11" s="59">
        <v>33</v>
      </c>
      <c r="D11" s="59">
        <v>53</v>
      </c>
      <c r="E11" s="59">
        <f>D11-D10</f>
        <v>38</v>
      </c>
      <c r="F11" s="112">
        <f>MIN(D21:D59)</f>
        <v>56.49</v>
      </c>
      <c r="G11" s="100">
        <f>AVERAGE(D21:D59)</f>
        <v>57.391621621621617</v>
      </c>
      <c r="H11" s="59"/>
      <c r="I11" s="100">
        <f>G11-F11</f>
        <v>0.90162162162161508</v>
      </c>
      <c r="J11" s="219">
        <v>3.650462962962963E-2</v>
      </c>
      <c r="K11" s="219">
        <f>J11-J10</f>
        <v>2.6400462962962962E-2</v>
      </c>
      <c r="L11" s="220">
        <f>K11</f>
        <v>2.6400462962962962E-2</v>
      </c>
      <c r="M11" s="221" t="s">
        <v>136</v>
      </c>
      <c r="N11" s="224"/>
      <c r="O11" s="61"/>
      <c r="P11" s="62"/>
    </row>
    <row r="12" spans="1:16" s="3" customFormat="1" ht="30" customHeight="1">
      <c r="A12" s="58">
        <v>3</v>
      </c>
      <c r="B12" s="218" t="s">
        <v>83</v>
      </c>
      <c r="C12" s="59">
        <v>69</v>
      </c>
      <c r="D12" s="59">
        <v>82</v>
      </c>
      <c r="E12" s="59">
        <f>D12-D11</f>
        <v>29</v>
      </c>
      <c r="F12" s="112">
        <f>MIN(E19:E59)</f>
        <v>56.53</v>
      </c>
      <c r="G12" s="100">
        <f>AVERAGE(E21:E59)</f>
        <v>57.395357142857144</v>
      </c>
      <c r="H12" s="59"/>
      <c r="I12" s="100">
        <f t="shared" ref="I12:I14" si="0">G12-F12</f>
        <v>0.86535714285714249</v>
      </c>
      <c r="J12" s="219">
        <v>5.6863425925925921E-2</v>
      </c>
      <c r="K12" s="219">
        <f>J12-J11</f>
        <v>2.0358796296296292E-2</v>
      </c>
      <c r="L12" s="220">
        <f>K12+L10</f>
        <v>3.0462962962962959E-2</v>
      </c>
      <c r="M12" s="221" t="s">
        <v>137</v>
      </c>
      <c r="N12" s="224"/>
      <c r="O12" s="174"/>
      <c r="P12" s="62"/>
    </row>
    <row r="13" spans="1:16" s="3" customFormat="1" ht="30" customHeight="1" thickBot="1">
      <c r="A13" s="58">
        <v>4</v>
      </c>
      <c r="B13" s="218" t="s">
        <v>67</v>
      </c>
      <c r="C13" s="59">
        <v>5</v>
      </c>
      <c r="D13" s="59">
        <v>107</v>
      </c>
      <c r="E13" s="59">
        <f>D13-D12</f>
        <v>25</v>
      </c>
      <c r="F13" s="183">
        <f>MIN(F19:F59)</f>
        <v>55.91</v>
      </c>
      <c r="G13" s="100">
        <f>AVERAGE(F21:F59)</f>
        <v>56.585000000000001</v>
      </c>
      <c r="H13" s="59"/>
      <c r="I13" s="100">
        <f t="shared" si="0"/>
        <v>0.67500000000000426</v>
      </c>
      <c r="J13" s="219">
        <v>7.4328703703703702E-2</v>
      </c>
      <c r="K13" s="219">
        <f>J13-J12</f>
        <v>1.7465277777777781E-2</v>
      </c>
      <c r="L13" s="220">
        <f>K13+L11</f>
        <v>4.3865740740740747E-2</v>
      </c>
      <c r="M13" s="221" t="s">
        <v>138</v>
      </c>
      <c r="N13" s="224"/>
      <c r="O13" s="62"/>
      <c r="P13" s="62"/>
    </row>
    <row r="14" spans="1:16" s="3" customFormat="1" ht="30" customHeight="1" thickBot="1">
      <c r="A14" s="58">
        <v>5</v>
      </c>
      <c r="B14" s="218" t="s">
        <v>67</v>
      </c>
      <c r="C14" s="223">
        <v>9</v>
      </c>
      <c r="D14" s="59">
        <v>142</v>
      </c>
      <c r="E14" s="231">
        <f>D14-D13</f>
        <v>35</v>
      </c>
      <c r="F14" s="184">
        <f>MIN(G21:G59)</f>
        <v>55.73</v>
      </c>
      <c r="G14" s="182">
        <f>AVERAGE(G21:G59)</f>
        <v>56.492352941176485</v>
      </c>
      <c r="H14" s="59"/>
      <c r="I14" s="100">
        <f t="shared" si="0"/>
        <v>0.76235294117648778</v>
      </c>
      <c r="J14" s="219">
        <v>9.8298611111111114E-2</v>
      </c>
      <c r="K14" s="219">
        <f>J14-J13</f>
        <v>2.3969907407407412E-2</v>
      </c>
      <c r="L14" s="219">
        <f>K14+L13</f>
        <v>6.7835648148148159E-2</v>
      </c>
      <c r="M14" s="221" t="s">
        <v>139</v>
      </c>
      <c r="N14" s="224"/>
      <c r="O14" s="17"/>
    </row>
    <row r="15" spans="1:16" s="3" customFormat="1" ht="30" customHeight="1" thickBot="1">
      <c r="A15" s="63" t="s">
        <v>55</v>
      </c>
      <c r="B15" s="218" t="s">
        <v>83</v>
      </c>
      <c r="C15" s="59">
        <v>13</v>
      </c>
      <c r="D15" s="59">
        <v>182</v>
      </c>
      <c r="E15" s="231">
        <f>D15-D14</f>
        <v>40</v>
      </c>
      <c r="F15" s="185">
        <f>MIN(H21:H59)</f>
        <v>54.56</v>
      </c>
      <c r="G15" s="182">
        <f>AVERAGE(H21:H59)</f>
        <v>55.752820512820506</v>
      </c>
      <c r="H15" s="59"/>
      <c r="I15" s="100">
        <f>G15-F15</f>
        <v>1.1928205128205036</v>
      </c>
      <c r="J15" s="219">
        <v>0.12515046296296298</v>
      </c>
      <c r="K15" s="219">
        <f>J15-J14</f>
        <v>2.6851851851851863E-2</v>
      </c>
      <c r="L15" s="219">
        <f>K15+L12</f>
        <v>5.7314814814814818E-2</v>
      </c>
      <c r="M15" s="221"/>
      <c r="N15" s="224"/>
    </row>
    <row r="16" spans="1:16" s="3" customFormat="1" ht="30" customHeight="1">
      <c r="A16" s="64"/>
      <c r="B16" s="65"/>
      <c r="C16" s="66"/>
      <c r="D16" s="66"/>
      <c r="E16" s="66"/>
      <c r="F16" s="92">
        <f>AVERAGE(F10,F12,F15)</f>
        <v>56.00333333333333</v>
      </c>
      <c r="G16" s="110">
        <f>AVERAGE(G10,G12,G15)</f>
        <v>57.017170329670328</v>
      </c>
      <c r="H16" s="240" t="s">
        <v>111</v>
      </c>
      <c r="I16" s="111">
        <f>AVERAGE(I10,I12,I15)</f>
        <v>1.0138369963369958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AVERAGE(F11,F13,F14)</f>
        <v>56.043333333333329</v>
      </c>
      <c r="G17" s="72">
        <f>AVERAGE(G11,G13,G14)</f>
        <v>56.822991520932703</v>
      </c>
      <c r="H17" s="241" t="s">
        <v>67</v>
      </c>
      <c r="I17" s="73">
        <f>AVERAGE(I11,I13,I14)</f>
        <v>0.779658187599369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56.023333333333333</v>
      </c>
      <c r="G18" s="76">
        <f>AVERAGE(C21:H59)</f>
        <v>56.792372881355909</v>
      </c>
      <c r="H18" s="77"/>
      <c r="I18" s="78">
        <f>AVERAGE(I10:I15)</f>
        <v>0.89674759196818243</v>
      </c>
      <c r="J18" s="70"/>
      <c r="K18" s="70"/>
      <c r="L18" s="70"/>
      <c r="M18" s="74"/>
      <c r="N18" s="74"/>
    </row>
    <row r="20" spans="1:14" ht="15" thickBot="1">
      <c r="C20" s="79" t="str">
        <f>B10</f>
        <v>Звягин Григорий</v>
      </c>
      <c r="D20" s="79" t="str">
        <f>B11</f>
        <v>Наум</v>
      </c>
      <c r="E20" s="79" t="str">
        <f>B12</f>
        <v>Звягин Григорий</v>
      </c>
      <c r="F20" s="79" t="str">
        <f>B13</f>
        <v>Наум</v>
      </c>
      <c r="G20" s="2" t="str">
        <f>B14</f>
        <v>Наум</v>
      </c>
      <c r="H20" s="2" t="str">
        <f>B15</f>
        <v>Звягин Григорий</v>
      </c>
    </row>
    <row r="21" spans="1:14">
      <c r="B21" s="1">
        <v>1</v>
      </c>
      <c r="C21" s="80">
        <v>60.71</v>
      </c>
      <c r="D21" s="81">
        <v>58.6</v>
      </c>
      <c r="E21" s="81">
        <v>58.2</v>
      </c>
      <c r="F21" s="81">
        <v>57.21</v>
      </c>
      <c r="G21" s="81">
        <v>56.44</v>
      </c>
      <c r="H21" s="175">
        <v>56.27</v>
      </c>
      <c r="M21" s="2"/>
      <c r="N21" s="2"/>
    </row>
    <row r="22" spans="1:14">
      <c r="B22" s="1">
        <v>2</v>
      </c>
      <c r="C22" s="82">
        <v>57.13</v>
      </c>
      <c r="D22" s="83">
        <v>57.32</v>
      </c>
      <c r="E22" s="83">
        <v>57.96</v>
      </c>
      <c r="F22" s="83">
        <v>56.89</v>
      </c>
      <c r="G22" s="83">
        <v>57.02</v>
      </c>
      <c r="H22" s="176">
        <v>56.77</v>
      </c>
      <c r="M22" s="3"/>
      <c r="N22" s="3"/>
    </row>
    <row r="23" spans="1:14">
      <c r="B23" s="1">
        <v>3</v>
      </c>
      <c r="C23" s="82">
        <v>59.54</v>
      </c>
      <c r="D23" s="83">
        <v>57.58</v>
      </c>
      <c r="E23" s="83">
        <v>57.37</v>
      </c>
      <c r="F23" s="83">
        <v>56.34</v>
      </c>
      <c r="G23" s="83">
        <v>56.33</v>
      </c>
      <c r="H23" s="176">
        <v>56.17</v>
      </c>
      <c r="M23" s="3"/>
      <c r="N23" s="3"/>
    </row>
    <row r="24" spans="1:14">
      <c r="B24" s="1">
        <v>4</v>
      </c>
      <c r="C24" s="82">
        <v>56.92</v>
      </c>
      <c r="D24" s="83">
        <v>57.2</v>
      </c>
      <c r="E24" s="83">
        <v>57.88</v>
      </c>
      <c r="F24" s="83">
        <v>56.84</v>
      </c>
      <c r="G24" s="83">
        <v>56.77</v>
      </c>
      <c r="H24" s="176">
        <v>55.94</v>
      </c>
      <c r="M24" s="3"/>
      <c r="N24" s="3"/>
    </row>
    <row r="25" spans="1:14">
      <c r="B25" s="1">
        <v>5</v>
      </c>
      <c r="C25" s="82">
        <v>57.28</v>
      </c>
      <c r="D25" s="83">
        <v>57.21</v>
      </c>
      <c r="E25" s="83">
        <v>57.34</v>
      </c>
      <c r="F25" s="83">
        <v>56.44</v>
      </c>
      <c r="G25" s="83">
        <v>58.41</v>
      </c>
      <c r="H25" s="176">
        <v>56.39</v>
      </c>
    </row>
    <row r="26" spans="1:14">
      <c r="B26" s="1">
        <v>6</v>
      </c>
      <c r="C26" s="82">
        <v>57.7</v>
      </c>
      <c r="D26" s="83">
        <v>56.55</v>
      </c>
      <c r="E26" s="83">
        <v>57.3</v>
      </c>
      <c r="F26" s="83">
        <v>56.53</v>
      </c>
      <c r="G26" s="83">
        <v>56.32</v>
      </c>
      <c r="H26" s="176">
        <v>55.74</v>
      </c>
    </row>
    <row r="27" spans="1:14">
      <c r="B27" s="1">
        <v>7</v>
      </c>
      <c r="C27" s="82">
        <v>57.89</v>
      </c>
      <c r="D27" s="83">
        <v>57.03</v>
      </c>
      <c r="E27" s="83">
        <v>57.11</v>
      </c>
      <c r="F27" s="83">
        <v>56.44</v>
      </c>
      <c r="G27" s="83">
        <v>57</v>
      </c>
      <c r="H27" s="176">
        <v>56.37</v>
      </c>
    </row>
    <row r="28" spans="1:14">
      <c r="B28" s="1">
        <v>8</v>
      </c>
      <c r="C28" s="82">
        <v>57.99</v>
      </c>
      <c r="D28" s="83">
        <v>57.17</v>
      </c>
      <c r="E28" s="83">
        <v>56.53</v>
      </c>
      <c r="F28" s="83">
        <v>57.21</v>
      </c>
      <c r="G28" s="83">
        <v>55.73</v>
      </c>
      <c r="H28" s="176">
        <v>56.14</v>
      </c>
    </row>
    <row r="29" spans="1:14">
      <c r="B29" s="1">
        <v>9</v>
      </c>
      <c r="C29" s="108">
        <v>57.93</v>
      </c>
      <c r="D29" s="83">
        <v>58.2</v>
      </c>
      <c r="E29" s="83">
        <v>57.67</v>
      </c>
      <c r="F29" s="83">
        <v>56.82</v>
      </c>
      <c r="G29" s="83">
        <v>56.29</v>
      </c>
      <c r="H29" s="176">
        <v>56</v>
      </c>
    </row>
    <row r="30" spans="1:14">
      <c r="B30" s="1">
        <v>10</v>
      </c>
      <c r="C30" s="82">
        <v>57.49</v>
      </c>
      <c r="D30" s="83">
        <v>56.99</v>
      </c>
      <c r="E30" s="83">
        <v>57.76</v>
      </c>
      <c r="F30" s="83">
        <v>56.49</v>
      </c>
      <c r="G30" s="83">
        <v>56.99</v>
      </c>
      <c r="H30" s="176">
        <v>55.53</v>
      </c>
    </row>
    <row r="31" spans="1:14">
      <c r="B31" s="1">
        <v>11</v>
      </c>
      <c r="C31" s="82">
        <v>56.96</v>
      </c>
      <c r="D31" s="83">
        <v>57.38</v>
      </c>
      <c r="E31" s="83">
        <v>57.54</v>
      </c>
      <c r="F31" s="83">
        <v>56.45</v>
      </c>
      <c r="G31" s="83">
        <v>56.24</v>
      </c>
      <c r="H31" s="176">
        <v>56.01</v>
      </c>
    </row>
    <row r="32" spans="1:14">
      <c r="B32" s="1">
        <v>12</v>
      </c>
      <c r="C32" s="82">
        <v>57.08</v>
      </c>
      <c r="D32" s="83">
        <v>57.28</v>
      </c>
      <c r="E32" s="83">
        <v>57.63</v>
      </c>
      <c r="F32" s="83">
        <v>57.22</v>
      </c>
      <c r="G32" s="83">
        <v>56.73</v>
      </c>
      <c r="H32" s="176">
        <v>55.68</v>
      </c>
    </row>
    <row r="33" spans="2:8">
      <c r="B33" s="1">
        <v>13</v>
      </c>
      <c r="C33" s="82">
        <v>58.45</v>
      </c>
      <c r="D33" s="83">
        <v>58.06</v>
      </c>
      <c r="E33" s="83">
        <v>57.82</v>
      </c>
      <c r="F33" s="83">
        <v>56.11</v>
      </c>
      <c r="G33" s="83">
        <v>56.71</v>
      </c>
      <c r="H33" s="176">
        <v>56.53</v>
      </c>
    </row>
    <row r="34" spans="2:8">
      <c r="B34" s="1">
        <v>14</v>
      </c>
      <c r="C34" s="91">
        <v>57.67</v>
      </c>
      <c r="D34" s="83">
        <v>57.16</v>
      </c>
      <c r="E34" s="83">
        <v>57.58</v>
      </c>
      <c r="F34" s="83">
        <v>56.09</v>
      </c>
      <c r="G34" s="83">
        <v>56.38</v>
      </c>
      <c r="H34" s="176">
        <v>55.68</v>
      </c>
    </row>
    <row r="35" spans="2:8">
      <c r="B35" s="1">
        <v>15</v>
      </c>
      <c r="C35" s="82">
        <v>57.81</v>
      </c>
      <c r="D35" s="83">
        <v>57.32</v>
      </c>
      <c r="E35" s="83">
        <v>56.65</v>
      </c>
      <c r="F35" s="83">
        <v>56.25</v>
      </c>
      <c r="G35" s="83">
        <v>56.46</v>
      </c>
      <c r="H35" s="176">
        <v>55.59</v>
      </c>
    </row>
    <row r="36" spans="2:8">
      <c r="B36" s="1">
        <v>16</v>
      </c>
      <c r="C36" s="82"/>
      <c r="D36" s="125">
        <v>57.79</v>
      </c>
      <c r="E36" s="83">
        <v>57.57</v>
      </c>
      <c r="F36" s="83">
        <v>57.09</v>
      </c>
      <c r="G36" s="83">
        <v>56.69</v>
      </c>
      <c r="H36" s="176">
        <v>55.63</v>
      </c>
    </row>
    <row r="37" spans="2:8">
      <c r="B37" s="1">
        <v>17</v>
      </c>
      <c r="C37" s="82"/>
      <c r="D37" s="83">
        <v>57.52</v>
      </c>
      <c r="E37" s="83">
        <v>57.24</v>
      </c>
      <c r="F37" s="83">
        <v>56.27</v>
      </c>
      <c r="G37" s="83">
        <v>56.73</v>
      </c>
      <c r="H37" s="176">
        <v>55.82</v>
      </c>
    </row>
    <row r="38" spans="2:8">
      <c r="B38" s="1">
        <v>18</v>
      </c>
      <c r="C38" s="82"/>
      <c r="D38" s="83">
        <v>57.01</v>
      </c>
      <c r="E38" s="83">
        <v>57.22</v>
      </c>
      <c r="F38" s="83">
        <v>55.91</v>
      </c>
      <c r="G38" s="83">
        <v>56.36</v>
      </c>
      <c r="H38" s="176">
        <v>56.77</v>
      </c>
    </row>
    <row r="39" spans="2:8">
      <c r="B39" s="1">
        <v>19</v>
      </c>
      <c r="C39" s="82"/>
      <c r="D39" s="83">
        <v>57.23</v>
      </c>
      <c r="E39" s="83">
        <v>57.92</v>
      </c>
      <c r="F39" s="83">
        <v>56.4</v>
      </c>
      <c r="G39" s="83">
        <v>56.12</v>
      </c>
      <c r="H39" s="176">
        <v>55.76</v>
      </c>
    </row>
    <row r="40" spans="2:8">
      <c r="B40" s="1">
        <v>20</v>
      </c>
      <c r="C40" s="82"/>
      <c r="D40" s="83">
        <v>57.84</v>
      </c>
      <c r="E40" s="83">
        <v>57.05</v>
      </c>
      <c r="F40" s="83">
        <v>57.01</v>
      </c>
      <c r="G40" s="83">
        <v>56.18</v>
      </c>
      <c r="H40" s="176">
        <v>55.23</v>
      </c>
    </row>
    <row r="41" spans="2:8">
      <c r="B41" s="1">
        <v>21</v>
      </c>
      <c r="C41" s="82"/>
      <c r="D41" s="83">
        <v>57.03</v>
      </c>
      <c r="E41" s="83">
        <v>57.1</v>
      </c>
      <c r="F41" s="83">
        <v>56.75</v>
      </c>
      <c r="G41" s="83">
        <v>55.74</v>
      </c>
      <c r="H41" s="176">
        <v>55.56</v>
      </c>
    </row>
    <row r="42" spans="2:8">
      <c r="B42" s="1">
        <v>22</v>
      </c>
      <c r="C42" s="82"/>
      <c r="D42" s="83">
        <v>57.64</v>
      </c>
      <c r="E42" s="83">
        <v>57.26</v>
      </c>
      <c r="F42" s="83">
        <v>56.22</v>
      </c>
      <c r="G42" s="83">
        <v>56.16</v>
      </c>
      <c r="H42" s="176">
        <v>56.01</v>
      </c>
    </row>
    <row r="43" spans="2:8">
      <c r="B43" s="1">
        <v>23</v>
      </c>
      <c r="C43" s="82"/>
      <c r="D43" s="83">
        <v>57.4</v>
      </c>
      <c r="E43" s="83">
        <v>56.55</v>
      </c>
      <c r="F43" s="83">
        <v>56.12</v>
      </c>
      <c r="G43" s="83">
        <v>55.79</v>
      </c>
      <c r="H43" s="176">
        <v>55.84</v>
      </c>
    </row>
    <row r="44" spans="2:8">
      <c r="B44" s="1">
        <v>24</v>
      </c>
      <c r="C44" s="82"/>
      <c r="D44" s="83">
        <v>57.97</v>
      </c>
      <c r="E44" s="83">
        <v>57.44</v>
      </c>
      <c r="F44" s="83">
        <v>56.94</v>
      </c>
      <c r="G44" s="83">
        <v>56.26</v>
      </c>
      <c r="H44" s="176">
        <v>56.02</v>
      </c>
    </row>
    <row r="45" spans="2:8">
      <c r="B45" s="1">
        <v>25</v>
      </c>
      <c r="C45" s="82"/>
      <c r="D45" s="83">
        <v>57.54</v>
      </c>
      <c r="E45" s="83">
        <v>57.57</v>
      </c>
      <c r="F45" s="83"/>
      <c r="G45" s="83">
        <v>56.25</v>
      </c>
      <c r="H45" s="176">
        <v>55.25</v>
      </c>
    </row>
    <row r="46" spans="2:8">
      <c r="B46" s="1">
        <v>26</v>
      </c>
      <c r="C46" s="82"/>
      <c r="D46" s="83">
        <v>57.12</v>
      </c>
      <c r="E46" s="83">
        <v>57.08</v>
      </c>
      <c r="F46" s="83"/>
      <c r="G46" s="83">
        <v>55.86</v>
      </c>
      <c r="H46" s="176">
        <v>55.36</v>
      </c>
    </row>
    <row r="47" spans="2:8">
      <c r="B47" s="1">
        <v>27</v>
      </c>
      <c r="C47" s="82"/>
      <c r="D47" s="83">
        <v>57.52</v>
      </c>
      <c r="E47" s="83">
        <v>57.21</v>
      </c>
      <c r="F47" s="83"/>
      <c r="G47" s="83">
        <v>57.38</v>
      </c>
      <c r="H47" s="176">
        <v>55.41</v>
      </c>
    </row>
    <row r="48" spans="2:8">
      <c r="B48" s="1">
        <v>28</v>
      </c>
      <c r="C48" s="82"/>
      <c r="D48" s="83">
        <v>57.44</v>
      </c>
      <c r="E48" s="83">
        <v>57.52</v>
      </c>
      <c r="F48" s="83"/>
      <c r="G48" s="83">
        <v>56.54</v>
      </c>
      <c r="H48" s="176">
        <v>55.08</v>
      </c>
    </row>
    <row r="49" spans="2:8">
      <c r="B49" s="1">
        <v>29</v>
      </c>
      <c r="C49" s="82"/>
      <c r="D49" s="83">
        <v>56.49</v>
      </c>
      <c r="E49" s="83"/>
      <c r="F49" s="83"/>
      <c r="G49" s="83">
        <v>56.68</v>
      </c>
      <c r="H49" s="176">
        <v>56.37</v>
      </c>
    </row>
    <row r="50" spans="2:8">
      <c r="B50" s="1">
        <v>30</v>
      </c>
      <c r="C50" s="82"/>
      <c r="D50" s="83">
        <v>57.24</v>
      </c>
      <c r="E50" s="83"/>
      <c r="F50" s="83"/>
      <c r="G50" s="83">
        <v>56.37</v>
      </c>
      <c r="H50" s="176">
        <v>55.23</v>
      </c>
    </row>
    <row r="51" spans="2:8">
      <c r="B51" s="1">
        <v>31</v>
      </c>
      <c r="C51" s="82"/>
      <c r="D51" s="83">
        <v>56.79</v>
      </c>
      <c r="E51" s="83"/>
      <c r="F51" s="83"/>
      <c r="G51" s="83">
        <v>56.16</v>
      </c>
      <c r="H51" s="176">
        <v>55.67</v>
      </c>
    </row>
    <row r="52" spans="2:8">
      <c r="B52" s="1">
        <v>32</v>
      </c>
      <c r="C52" s="82"/>
      <c r="D52" s="83">
        <v>57.5</v>
      </c>
      <c r="E52" s="83"/>
      <c r="F52" s="83"/>
      <c r="G52" s="83">
        <v>56.64</v>
      </c>
      <c r="H52" s="176">
        <v>55.64</v>
      </c>
    </row>
    <row r="53" spans="2:8">
      <c r="B53" s="1">
        <v>33</v>
      </c>
      <c r="C53" s="82"/>
      <c r="D53" s="83">
        <v>58.75</v>
      </c>
      <c r="E53" s="83"/>
      <c r="F53" s="83"/>
      <c r="G53" s="83">
        <v>56.84</v>
      </c>
      <c r="H53" s="176">
        <v>55.3</v>
      </c>
    </row>
    <row r="54" spans="2:8">
      <c r="B54" s="1">
        <v>34</v>
      </c>
      <c r="C54" s="82"/>
      <c r="D54" s="83">
        <v>56.82</v>
      </c>
      <c r="E54" s="83"/>
      <c r="F54" s="83"/>
      <c r="G54" s="83">
        <v>56.17</v>
      </c>
      <c r="H54" s="176">
        <v>54.56</v>
      </c>
    </row>
    <row r="55" spans="2:8">
      <c r="B55" s="1">
        <v>35</v>
      </c>
      <c r="C55" s="82"/>
      <c r="D55" s="83">
        <v>57.3</v>
      </c>
      <c r="E55" s="83"/>
      <c r="F55" s="83"/>
      <c r="G55" s="83"/>
      <c r="H55" s="176">
        <v>55.64</v>
      </c>
    </row>
    <row r="56" spans="2:8">
      <c r="B56" s="1">
        <v>36</v>
      </c>
      <c r="C56" s="82"/>
      <c r="D56" s="83">
        <v>57.04</v>
      </c>
      <c r="E56" s="83"/>
      <c r="F56" s="83"/>
      <c r="G56" s="83"/>
      <c r="H56" s="176">
        <v>55.55</v>
      </c>
    </row>
    <row r="57" spans="2:8">
      <c r="B57" s="1">
        <v>37</v>
      </c>
      <c r="C57" s="82"/>
      <c r="D57" s="83">
        <v>57.46</v>
      </c>
      <c r="E57" s="83"/>
      <c r="F57" s="83"/>
      <c r="G57" s="83"/>
      <c r="H57" s="176">
        <v>54.96</v>
      </c>
    </row>
    <row r="58" spans="2:8">
      <c r="B58" s="1">
        <v>38</v>
      </c>
      <c r="C58" s="82"/>
      <c r="D58" s="83"/>
      <c r="E58" s="83"/>
      <c r="F58" s="83"/>
      <c r="G58" s="83"/>
      <c r="H58" s="176">
        <v>55.46</v>
      </c>
    </row>
    <row r="59" spans="2:8">
      <c r="B59" s="1">
        <v>39</v>
      </c>
      <c r="C59" s="82"/>
      <c r="D59" s="83"/>
      <c r="E59" s="83"/>
      <c r="F59" s="83"/>
      <c r="G59" s="83"/>
      <c r="H59" s="176">
        <v>55.43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3"/>
  <sheetViews>
    <sheetView topLeftCell="A5" zoomScale="75" zoomScaleNormal="75" zoomScalePageLayoutView="75" workbookViewId="0">
      <selection activeCell="O13" sqref="O13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73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 thickBot="1">
      <c r="A10" s="58">
        <v>1</v>
      </c>
      <c r="B10" s="218" t="s">
        <v>84</v>
      </c>
      <c r="C10" s="59">
        <v>8</v>
      </c>
      <c r="D10" s="59">
        <v>25</v>
      </c>
      <c r="E10" s="59">
        <f>D10</f>
        <v>25</v>
      </c>
      <c r="F10" s="183">
        <f>MIN(C21:C63)</f>
        <v>56.3</v>
      </c>
      <c r="G10" s="100">
        <f>AVERAGE(C21:C63)</f>
        <v>56.870400000000011</v>
      </c>
      <c r="H10" s="59"/>
      <c r="I10" s="100">
        <f>G10-F10</f>
        <v>0.57040000000001356</v>
      </c>
      <c r="J10" s="219">
        <v>1.6516203703703703E-2</v>
      </c>
      <c r="K10" s="219">
        <f>J10</f>
        <v>1.6516203703703703E-2</v>
      </c>
      <c r="L10" s="220">
        <f>K10</f>
        <v>1.6516203703703703E-2</v>
      </c>
      <c r="M10" s="221" t="s">
        <v>150</v>
      </c>
      <c r="N10" s="224"/>
      <c r="O10" s="107"/>
      <c r="P10" s="62"/>
    </row>
    <row r="11" spans="1:16" s="3" customFormat="1" ht="30" customHeight="1" thickBot="1">
      <c r="A11" s="58">
        <v>2</v>
      </c>
      <c r="B11" s="218" t="s">
        <v>84</v>
      </c>
      <c r="C11" s="59">
        <v>3</v>
      </c>
      <c r="D11" s="59">
        <v>66</v>
      </c>
      <c r="E11" s="231">
        <f>D11-D10</f>
        <v>41</v>
      </c>
      <c r="F11" s="184">
        <f>MIN(D21:D63)</f>
        <v>55.38</v>
      </c>
      <c r="G11" s="182">
        <f>AVERAGE(D21:D63)</f>
        <v>56.009750000000011</v>
      </c>
      <c r="H11" s="59"/>
      <c r="I11" s="100">
        <f>G11-F11</f>
        <v>0.62975000000000847</v>
      </c>
      <c r="J11" s="219">
        <v>4.4178240740740747E-2</v>
      </c>
      <c r="K11" s="219">
        <f>J11-J10</f>
        <v>2.7662037037037044E-2</v>
      </c>
      <c r="L11" s="220">
        <f>K11+L10</f>
        <v>4.4178240740740747E-2</v>
      </c>
      <c r="M11" s="221" t="s">
        <v>144</v>
      </c>
      <c r="N11" s="222"/>
      <c r="O11" s="197"/>
      <c r="P11" s="62"/>
    </row>
    <row r="12" spans="1:16" s="3" customFormat="1" ht="30" customHeight="1">
      <c r="A12" s="58">
        <v>3</v>
      </c>
      <c r="B12" s="218" t="s">
        <v>84</v>
      </c>
      <c r="C12" s="59">
        <v>4</v>
      </c>
      <c r="D12" s="59">
        <v>98</v>
      </c>
      <c r="E12" s="59">
        <f>D12-D11</f>
        <v>32</v>
      </c>
      <c r="F12" s="181">
        <f>MIN(E19:E63)</f>
        <v>55.88</v>
      </c>
      <c r="G12" s="100">
        <f>AVERAGE(E21:E63)</f>
        <v>56.605483870967745</v>
      </c>
      <c r="H12" s="59"/>
      <c r="I12" s="100">
        <f t="shared" ref="I12:I14" si="0">G12-F12</f>
        <v>0.72548387096774292</v>
      </c>
      <c r="J12" s="219">
        <v>6.6238425925925923E-2</v>
      </c>
      <c r="K12" s="219">
        <f>J12-J11</f>
        <v>2.2060185185185176E-2</v>
      </c>
      <c r="L12" s="219">
        <f>K12+L11</f>
        <v>6.6238425925925923E-2</v>
      </c>
      <c r="M12" s="221" t="s">
        <v>151</v>
      </c>
      <c r="N12" s="222" t="s">
        <v>183</v>
      </c>
      <c r="O12" s="203" t="s">
        <v>184</v>
      </c>
      <c r="P12" s="62"/>
    </row>
    <row r="13" spans="1:16" s="3" customFormat="1" ht="30" customHeight="1">
      <c r="A13" s="58">
        <v>4</v>
      </c>
      <c r="B13" s="218" t="s">
        <v>85</v>
      </c>
      <c r="C13" s="59">
        <v>1</v>
      </c>
      <c r="D13" s="59">
        <v>142</v>
      </c>
      <c r="E13" s="59">
        <f>D13-D12</f>
        <v>44</v>
      </c>
      <c r="F13" s="112">
        <f>MIN(F19:F63)</f>
        <v>57.19</v>
      </c>
      <c r="G13" s="100">
        <f>AVERAGE(F21:F63)</f>
        <v>58.038372093023256</v>
      </c>
      <c r="H13" s="59"/>
      <c r="I13" s="100">
        <f t="shared" si="0"/>
        <v>0.84837209302325789</v>
      </c>
      <c r="J13" s="219">
        <v>9.7106481481481488E-2</v>
      </c>
      <c r="K13" s="219">
        <f>J13-J12</f>
        <v>3.0868055555555565E-2</v>
      </c>
      <c r="L13" s="220">
        <f>K13</f>
        <v>3.0868055555555565E-2</v>
      </c>
      <c r="M13" s="221" t="s">
        <v>152</v>
      </c>
      <c r="N13" s="222" t="s">
        <v>181</v>
      </c>
      <c r="O13" s="203" t="s">
        <v>182</v>
      </c>
      <c r="P13" s="62"/>
    </row>
    <row r="14" spans="1:16" s="3" customFormat="1" ht="30" customHeight="1" thickBot="1">
      <c r="A14" s="58">
        <v>5</v>
      </c>
      <c r="B14" s="218" t="s">
        <v>85</v>
      </c>
      <c r="C14" s="223">
        <v>33</v>
      </c>
      <c r="D14" s="59">
        <v>159</v>
      </c>
      <c r="E14" s="59">
        <f>D14-D13</f>
        <v>17</v>
      </c>
      <c r="F14" s="183">
        <f>MIN(G21:G63)</f>
        <v>56.99</v>
      </c>
      <c r="G14" s="100">
        <f>AVERAGE(G21:G63)</f>
        <v>57.954999999999998</v>
      </c>
      <c r="H14" s="59"/>
      <c r="I14" s="100">
        <f t="shared" si="0"/>
        <v>0.96499999999999631</v>
      </c>
      <c r="J14" s="219">
        <v>0.10966435185185186</v>
      </c>
      <c r="K14" s="219">
        <f>J14-J13</f>
        <v>1.2557870370370372E-2</v>
      </c>
      <c r="L14" s="220">
        <f>K14+L13</f>
        <v>4.3425925925925937E-2</v>
      </c>
      <c r="M14" s="221" t="s">
        <v>153</v>
      </c>
      <c r="N14" s="222"/>
      <c r="O14" s="200"/>
    </row>
    <row r="15" spans="1:16" s="3" customFormat="1" ht="30" customHeight="1" thickBot="1">
      <c r="A15" s="63" t="s">
        <v>55</v>
      </c>
      <c r="B15" s="218" t="s">
        <v>85</v>
      </c>
      <c r="C15" s="59">
        <v>3</v>
      </c>
      <c r="D15" s="59">
        <v>182</v>
      </c>
      <c r="E15" s="231">
        <f>D15-D14</f>
        <v>23</v>
      </c>
      <c r="F15" s="185">
        <f>MIN(H21:H63)</f>
        <v>55.09</v>
      </c>
      <c r="G15" s="182">
        <f>AVERAGE(H21:H63)</f>
        <v>56.446363636363635</v>
      </c>
      <c r="H15" s="59"/>
      <c r="I15" s="100">
        <f>G15-F15</f>
        <v>1.356363636363632</v>
      </c>
      <c r="J15" s="219">
        <v>0.12515046296296298</v>
      </c>
      <c r="K15" s="219">
        <f>J15-J14</f>
        <v>1.5486111111111117E-2</v>
      </c>
      <c r="L15" s="219">
        <f>K15+L14</f>
        <v>5.8912037037037054E-2</v>
      </c>
      <c r="M15" s="221"/>
      <c r="N15" s="222"/>
      <c r="O15" s="204"/>
    </row>
    <row r="16" spans="1:16" s="3" customFormat="1" ht="30" customHeight="1">
      <c r="A16" s="64"/>
      <c r="B16" s="65"/>
      <c r="C16" s="66"/>
      <c r="D16" s="66"/>
      <c r="E16" s="66"/>
      <c r="F16" s="92">
        <f>AVERAGE(F10,F11,F12)</f>
        <v>55.853333333333332</v>
      </c>
      <c r="G16" s="110">
        <f>AVERAGE(G10,G11,G12)</f>
        <v>56.495211290322594</v>
      </c>
      <c r="H16" s="236" t="s">
        <v>112</v>
      </c>
      <c r="I16" s="111">
        <f>AVERAGE(I10,I11,I12)</f>
        <v>0.64187795698925498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AVERAGE(F13,F14,F15)</f>
        <v>56.423333333333339</v>
      </c>
      <c r="G17" s="72">
        <f>AVERAGE(G13,G14,G15)</f>
        <v>57.479911909795625</v>
      </c>
      <c r="H17" s="237" t="s">
        <v>113</v>
      </c>
      <c r="I17" s="73">
        <f>AVERAGE(I13,I14,I15)</f>
        <v>1.0565785764622955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56.138333333333343</v>
      </c>
      <c r="G18" s="76">
        <f>AVERAGE(C21:H63)</f>
        <v>56.958587570621461</v>
      </c>
      <c r="H18" s="77"/>
      <c r="I18" s="78">
        <f>AVERAGE(I10:I15)</f>
        <v>0.84922826672577523</v>
      </c>
      <c r="J18" s="70"/>
      <c r="K18" s="70"/>
      <c r="L18" s="70"/>
      <c r="M18" s="74"/>
      <c r="N18" s="74"/>
    </row>
    <row r="20" spans="1:14" ht="15" thickBot="1">
      <c r="C20" s="79" t="str">
        <f>B10</f>
        <v>Пикулин Паша</v>
      </c>
      <c r="D20" s="79" t="str">
        <f>B11</f>
        <v>Пикулин Паша</v>
      </c>
      <c r="E20" s="79" t="str">
        <f>B12</f>
        <v>Пикулин Паша</v>
      </c>
      <c r="F20" s="79" t="str">
        <f>B13</f>
        <v>Мифтахутдинов Ильяс</v>
      </c>
      <c r="G20" s="2" t="str">
        <f>B14</f>
        <v>Мифтахутдинов Ильяс</v>
      </c>
      <c r="H20" s="2" t="str">
        <f>B15</f>
        <v>Мифтахутдинов Ильяс</v>
      </c>
    </row>
    <row r="21" spans="1:14">
      <c r="B21" s="1">
        <v>1</v>
      </c>
      <c r="C21" s="80">
        <v>58.87</v>
      </c>
      <c r="D21" s="81">
        <v>57.26</v>
      </c>
      <c r="E21" s="81">
        <v>57.03</v>
      </c>
      <c r="F21" s="81">
        <v>59.01</v>
      </c>
      <c r="G21" s="81">
        <v>57.44</v>
      </c>
      <c r="H21" s="175">
        <v>55.99</v>
      </c>
      <c r="M21" s="2"/>
      <c r="N21" s="2"/>
    </row>
    <row r="22" spans="1:14">
      <c r="B22" s="1">
        <v>2</v>
      </c>
      <c r="C22" s="82">
        <v>57.34</v>
      </c>
      <c r="D22" s="83">
        <v>56.78</v>
      </c>
      <c r="E22" s="83">
        <v>57.06</v>
      </c>
      <c r="F22" s="83">
        <v>58.1</v>
      </c>
      <c r="G22" s="83">
        <v>57.83</v>
      </c>
      <c r="H22" s="176">
        <v>55.71</v>
      </c>
      <c r="M22" s="3"/>
      <c r="N22" s="3"/>
    </row>
    <row r="23" spans="1:14">
      <c r="B23" s="1">
        <v>3</v>
      </c>
      <c r="C23" s="82">
        <v>59.05</v>
      </c>
      <c r="D23" s="83">
        <v>56.61</v>
      </c>
      <c r="E23" s="83">
        <v>56.73</v>
      </c>
      <c r="F23" s="83">
        <v>58.17</v>
      </c>
      <c r="G23" s="83">
        <v>57.48</v>
      </c>
      <c r="H23" s="176">
        <v>56.13</v>
      </c>
      <c r="M23" s="3"/>
      <c r="N23" s="3"/>
    </row>
    <row r="24" spans="1:14">
      <c r="B24" s="1">
        <v>4</v>
      </c>
      <c r="C24" s="82">
        <v>56.67</v>
      </c>
      <c r="D24" s="83">
        <v>56.22</v>
      </c>
      <c r="E24" s="83">
        <v>56.7</v>
      </c>
      <c r="F24" s="83">
        <v>58.07</v>
      </c>
      <c r="G24" s="83">
        <v>57.72</v>
      </c>
      <c r="H24" s="176">
        <v>56.68</v>
      </c>
      <c r="M24" s="3"/>
      <c r="N24" s="3"/>
    </row>
    <row r="25" spans="1:14">
      <c r="B25" s="1">
        <v>5</v>
      </c>
      <c r="C25" s="82">
        <v>56.3</v>
      </c>
      <c r="D25" s="83">
        <v>56.63</v>
      </c>
      <c r="E25" s="214">
        <v>57.17</v>
      </c>
      <c r="F25" s="83">
        <v>58.57</v>
      </c>
      <c r="G25" s="83">
        <v>58.36</v>
      </c>
      <c r="H25" s="176">
        <v>56.66</v>
      </c>
    </row>
    <row r="26" spans="1:14">
      <c r="B26" s="1">
        <v>6</v>
      </c>
      <c r="C26" s="82">
        <v>56.72</v>
      </c>
      <c r="D26" s="83">
        <v>55.88</v>
      </c>
      <c r="E26" s="83">
        <v>56.35</v>
      </c>
      <c r="F26" s="83">
        <v>57.27</v>
      </c>
      <c r="G26" s="83">
        <v>57.54</v>
      </c>
      <c r="H26" s="176">
        <v>56.22</v>
      </c>
    </row>
    <row r="27" spans="1:14">
      <c r="B27" s="1">
        <v>7</v>
      </c>
      <c r="C27" s="82">
        <v>56.52</v>
      </c>
      <c r="D27" s="83">
        <v>56.2</v>
      </c>
      <c r="E27" s="83">
        <v>56.08</v>
      </c>
      <c r="F27" s="83">
        <v>57.88</v>
      </c>
      <c r="G27" s="83">
        <v>57.91</v>
      </c>
      <c r="H27" s="176">
        <v>55.82</v>
      </c>
    </row>
    <row r="28" spans="1:14">
      <c r="B28" s="1">
        <v>8</v>
      </c>
      <c r="C28" s="82">
        <v>57.23</v>
      </c>
      <c r="D28" s="83">
        <v>55.51</v>
      </c>
      <c r="E28" s="83">
        <v>56.62</v>
      </c>
      <c r="F28" s="83">
        <v>57.69</v>
      </c>
      <c r="G28" s="83">
        <v>57.49</v>
      </c>
      <c r="H28" s="176">
        <v>56.33</v>
      </c>
    </row>
    <row r="29" spans="1:14">
      <c r="B29" s="1">
        <v>9</v>
      </c>
      <c r="C29" s="108">
        <v>57.59</v>
      </c>
      <c r="D29" s="83">
        <v>58.25</v>
      </c>
      <c r="E29" s="83">
        <v>56.31</v>
      </c>
      <c r="F29" s="83">
        <v>57.95</v>
      </c>
      <c r="G29" s="83">
        <v>58.57</v>
      </c>
      <c r="H29" s="176">
        <v>55.93</v>
      </c>
    </row>
    <row r="30" spans="1:14">
      <c r="B30" s="1">
        <v>10</v>
      </c>
      <c r="C30" s="82">
        <v>56.75</v>
      </c>
      <c r="D30" s="83">
        <v>55.82</v>
      </c>
      <c r="E30" s="83">
        <v>56.18</v>
      </c>
      <c r="F30" s="83">
        <v>58.21</v>
      </c>
      <c r="G30" s="83">
        <v>57.68</v>
      </c>
      <c r="H30" s="176">
        <v>55.79</v>
      </c>
    </row>
    <row r="31" spans="1:14">
      <c r="B31" s="1">
        <v>11</v>
      </c>
      <c r="C31" s="82">
        <v>57.28</v>
      </c>
      <c r="D31" s="83">
        <v>56.12</v>
      </c>
      <c r="E31" s="83">
        <v>56.51</v>
      </c>
      <c r="F31" s="83">
        <v>58.77</v>
      </c>
      <c r="G31" s="83">
        <v>56.99</v>
      </c>
      <c r="H31" s="176">
        <v>55.35</v>
      </c>
    </row>
    <row r="32" spans="1:14">
      <c r="B32" s="1">
        <v>12</v>
      </c>
      <c r="C32" s="82">
        <v>56.44</v>
      </c>
      <c r="D32" s="83">
        <v>55.82</v>
      </c>
      <c r="E32" s="83">
        <v>56.22</v>
      </c>
      <c r="F32" s="83">
        <v>57.83</v>
      </c>
      <c r="G32" s="83">
        <v>58.98</v>
      </c>
      <c r="H32" s="176">
        <v>55.24</v>
      </c>
    </row>
    <row r="33" spans="2:8">
      <c r="B33" s="1">
        <v>13</v>
      </c>
      <c r="C33" s="82">
        <v>56.51</v>
      </c>
      <c r="D33" s="83">
        <v>55.85</v>
      </c>
      <c r="E33" s="83">
        <v>56.07</v>
      </c>
      <c r="F33" s="83">
        <v>58.39</v>
      </c>
      <c r="G33" s="83">
        <v>58.24</v>
      </c>
      <c r="H33" s="176">
        <v>57</v>
      </c>
    </row>
    <row r="34" spans="2:8">
      <c r="B34" s="1">
        <v>14</v>
      </c>
      <c r="C34" s="91">
        <v>56.33</v>
      </c>
      <c r="D34" s="83">
        <v>55.69</v>
      </c>
      <c r="E34" s="83">
        <v>56.79</v>
      </c>
      <c r="F34" s="83">
        <v>57.86</v>
      </c>
      <c r="G34" s="83">
        <v>58.46</v>
      </c>
      <c r="H34" s="176">
        <v>57.83</v>
      </c>
    </row>
    <row r="35" spans="2:8">
      <c r="B35" s="1">
        <v>15</v>
      </c>
      <c r="C35" s="82">
        <v>56.32</v>
      </c>
      <c r="D35" s="83">
        <v>55.95</v>
      </c>
      <c r="E35" s="83">
        <v>56.6</v>
      </c>
      <c r="F35" s="83">
        <v>58.11</v>
      </c>
      <c r="G35" s="83">
        <v>58.42</v>
      </c>
      <c r="H35" s="176">
        <v>58.65</v>
      </c>
    </row>
    <row r="36" spans="2:8">
      <c r="B36" s="1">
        <v>16</v>
      </c>
      <c r="C36" s="82">
        <v>56.7</v>
      </c>
      <c r="D36" s="125">
        <v>55.89</v>
      </c>
      <c r="E36" s="83">
        <v>55.88</v>
      </c>
      <c r="F36" s="83">
        <v>57.99</v>
      </c>
      <c r="G36" s="83">
        <v>58.17</v>
      </c>
      <c r="H36" s="176">
        <v>57.59</v>
      </c>
    </row>
    <row r="37" spans="2:8">
      <c r="B37" s="1">
        <v>17</v>
      </c>
      <c r="C37" s="82">
        <v>56.72</v>
      </c>
      <c r="D37" s="83">
        <v>55.82</v>
      </c>
      <c r="E37" s="83">
        <v>57.48</v>
      </c>
      <c r="F37" s="83">
        <v>57.73</v>
      </c>
      <c r="G37" s="83"/>
      <c r="H37" s="176">
        <v>57.61</v>
      </c>
    </row>
    <row r="38" spans="2:8">
      <c r="B38" s="1">
        <v>18</v>
      </c>
      <c r="C38" s="82">
        <v>56.34</v>
      </c>
      <c r="D38" s="83">
        <v>55.6</v>
      </c>
      <c r="E38" s="83">
        <v>56.48</v>
      </c>
      <c r="F38" s="83">
        <v>57.59</v>
      </c>
      <c r="G38" s="83"/>
      <c r="H38" s="176">
        <v>58.29</v>
      </c>
    </row>
    <row r="39" spans="2:8">
      <c r="B39" s="1">
        <v>19</v>
      </c>
      <c r="C39" s="82">
        <v>56.51</v>
      </c>
      <c r="D39" s="83">
        <v>55.55</v>
      </c>
      <c r="E39" s="83">
        <v>56.41</v>
      </c>
      <c r="F39" s="83">
        <v>58.06</v>
      </c>
      <c r="G39" s="83"/>
      <c r="H39" s="176">
        <v>56.63</v>
      </c>
    </row>
    <row r="40" spans="2:8">
      <c r="B40" s="1">
        <v>20</v>
      </c>
      <c r="C40" s="82">
        <v>56.39</v>
      </c>
      <c r="D40" s="83">
        <v>56.45</v>
      </c>
      <c r="E40" s="83">
        <v>56.36</v>
      </c>
      <c r="F40" s="83">
        <v>57.51</v>
      </c>
      <c r="G40" s="83"/>
      <c r="H40" s="176">
        <v>55.76</v>
      </c>
    </row>
    <row r="41" spans="2:8">
      <c r="B41" s="1">
        <v>21</v>
      </c>
      <c r="C41" s="82">
        <v>56.77</v>
      </c>
      <c r="D41" s="83">
        <v>55.81</v>
      </c>
      <c r="E41" s="83">
        <v>55.95</v>
      </c>
      <c r="F41" s="83">
        <v>57.76</v>
      </c>
      <c r="G41" s="83"/>
      <c r="H41" s="176">
        <v>55.52</v>
      </c>
    </row>
    <row r="42" spans="2:8">
      <c r="B42" s="1">
        <v>22</v>
      </c>
      <c r="C42" s="82">
        <v>56.41</v>
      </c>
      <c r="D42" s="83">
        <v>55.61</v>
      </c>
      <c r="E42" s="83">
        <v>56.89</v>
      </c>
      <c r="F42" s="83">
        <v>59.44</v>
      </c>
      <c r="G42" s="83"/>
      <c r="H42" s="176">
        <v>55.09</v>
      </c>
    </row>
    <row r="43" spans="2:8">
      <c r="B43" s="1">
        <v>23</v>
      </c>
      <c r="C43" s="82">
        <v>56.57</v>
      </c>
      <c r="D43" s="83">
        <v>56.21</v>
      </c>
      <c r="E43" s="83">
        <v>56.83</v>
      </c>
      <c r="F43" s="83">
        <v>57.49</v>
      </c>
      <c r="G43" s="83"/>
      <c r="H43" s="176"/>
    </row>
    <row r="44" spans="2:8">
      <c r="B44" s="1">
        <v>24</v>
      </c>
      <c r="C44" s="82">
        <v>56.69</v>
      </c>
      <c r="D44" s="83">
        <v>55.75</v>
      </c>
      <c r="E44" s="83">
        <v>57.43</v>
      </c>
      <c r="F44" s="83">
        <v>58.57</v>
      </c>
      <c r="G44" s="83"/>
      <c r="H44" s="176"/>
    </row>
    <row r="45" spans="2:8">
      <c r="B45" s="1">
        <v>25</v>
      </c>
      <c r="C45" s="82">
        <v>56.74</v>
      </c>
      <c r="D45" s="83">
        <v>55.54</v>
      </c>
      <c r="E45" s="83">
        <v>56.56</v>
      </c>
      <c r="F45" s="83">
        <v>58.1</v>
      </c>
      <c r="G45" s="83"/>
      <c r="H45" s="176"/>
    </row>
    <row r="46" spans="2:8">
      <c r="B46" s="1">
        <v>26</v>
      </c>
      <c r="C46" s="82"/>
      <c r="D46" s="83">
        <v>56.05</v>
      </c>
      <c r="E46" s="83">
        <v>56.32</v>
      </c>
      <c r="F46" s="83">
        <v>57.95</v>
      </c>
      <c r="G46" s="83"/>
      <c r="H46" s="176"/>
    </row>
    <row r="47" spans="2:8">
      <c r="B47" s="1">
        <v>27</v>
      </c>
      <c r="C47" s="82"/>
      <c r="D47" s="83">
        <v>55.83</v>
      </c>
      <c r="E47" s="83">
        <v>57.08</v>
      </c>
      <c r="F47" s="83">
        <v>57.33</v>
      </c>
      <c r="G47" s="83"/>
      <c r="H47" s="176"/>
    </row>
    <row r="48" spans="2:8">
      <c r="B48" s="1">
        <v>28</v>
      </c>
      <c r="C48" s="82"/>
      <c r="D48" s="83">
        <v>55.74</v>
      </c>
      <c r="E48" s="83">
        <v>56.46</v>
      </c>
      <c r="F48" s="83">
        <v>57.22</v>
      </c>
      <c r="G48" s="83"/>
      <c r="H48" s="176"/>
    </row>
    <row r="49" spans="2:8">
      <c r="B49" s="1">
        <v>29</v>
      </c>
      <c r="C49" s="82"/>
      <c r="D49" s="83">
        <v>55.44</v>
      </c>
      <c r="E49" s="83">
        <v>56.7</v>
      </c>
      <c r="F49" s="83">
        <v>57.86</v>
      </c>
      <c r="G49" s="83"/>
      <c r="H49" s="176"/>
    </row>
    <row r="50" spans="2:8">
      <c r="B50" s="1">
        <v>30</v>
      </c>
      <c r="C50" s="82"/>
      <c r="D50" s="83">
        <v>55.74</v>
      </c>
      <c r="E50" s="83">
        <v>56.63</v>
      </c>
      <c r="F50" s="83">
        <v>57.67</v>
      </c>
      <c r="G50" s="83"/>
      <c r="H50" s="176"/>
    </row>
    <row r="51" spans="2:8">
      <c r="B51" s="1">
        <v>31</v>
      </c>
      <c r="C51" s="82"/>
      <c r="D51" s="83">
        <v>55.78</v>
      </c>
      <c r="E51" s="83">
        <v>56.89</v>
      </c>
      <c r="F51" s="83">
        <v>57.56</v>
      </c>
      <c r="G51" s="83"/>
      <c r="H51" s="176"/>
    </row>
    <row r="52" spans="2:8">
      <c r="B52" s="1">
        <v>32</v>
      </c>
      <c r="C52" s="82"/>
      <c r="D52" s="83">
        <v>55.8</v>
      </c>
      <c r="E52" s="83"/>
      <c r="F52" s="83">
        <v>57.76</v>
      </c>
      <c r="G52" s="83"/>
      <c r="H52" s="176"/>
    </row>
    <row r="53" spans="2:8">
      <c r="B53" s="1">
        <v>33</v>
      </c>
      <c r="C53" s="82"/>
      <c r="D53" s="83">
        <v>56.44</v>
      </c>
      <c r="E53" s="83"/>
      <c r="F53" s="83">
        <v>63.07</v>
      </c>
      <c r="G53" s="83"/>
      <c r="H53" s="176"/>
    </row>
    <row r="54" spans="2:8">
      <c r="B54" s="1">
        <v>34</v>
      </c>
      <c r="C54" s="82"/>
      <c r="D54" s="83">
        <v>55.57</v>
      </c>
      <c r="E54" s="83"/>
      <c r="F54" s="83">
        <v>57.19</v>
      </c>
      <c r="G54" s="83"/>
      <c r="H54" s="176"/>
    </row>
    <row r="55" spans="2:8">
      <c r="B55" s="1">
        <v>35</v>
      </c>
      <c r="C55" s="82"/>
      <c r="D55" s="83">
        <v>56.09</v>
      </c>
      <c r="E55" s="83"/>
      <c r="F55" s="83">
        <v>57.21</v>
      </c>
      <c r="G55" s="83"/>
      <c r="H55" s="176"/>
    </row>
    <row r="56" spans="2:8">
      <c r="B56" s="1">
        <v>36</v>
      </c>
      <c r="C56" s="82"/>
      <c r="D56" s="83">
        <v>55.38</v>
      </c>
      <c r="E56" s="83"/>
      <c r="F56" s="83">
        <v>57.51</v>
      </c>
      <c r="G56" s="83"/>
      <c r="H56" s="176"/>
    </row>
    <row r="57" spans="2:8">
      <c r="B57" s="1">
        <v>37</v>
      </c>
      <c r="C57" s="82"/>
      <c r="D57" s="83">
        <v>56.31</v>
      </c>
      <c r="E57" s="83"/>
      <c r="F57" s="83">
        <v>57.87</v>
      </c>
      <c r="G57" s="83"/>
      <c r="H57" s="176"/>
    </row>
    <row r="58" spans="2:8">
      <c r="B58" s="1">
        <v>38</v>
      </c>
      <c r="C58" s="82"/>
      <c r="D58" s="83">
        <v>55.71</v>
      </c>
      <c r="E58" s="83"/>
      <c r="F58" s="83">
        <v>57.73</v>
      </c>
      <c r="G58" s="83"/>
      <c r="H58" s="176"/>
    </row>
    <row r="59" spans="2:8">
      <c r="B59" s="1">
        <v>39</v>
      </c>
      <c r="C59" s="82"/>
      <c r="D59" s="83">
        <v>55.53</v>
      </c>
      <c r="E59" s="83"/>
      <c r="F59" s="83">
        <v>57.2</v>
      </c>
      <c r="G59" s="83"/>
      <c r="H59" s="176"/>
    </row>
    <row r="60" spans="2:8">
      <c r="B60" s="1">
        <v>40</v>
      </c>
      <c r="C60" s="82"/>
      <c r="D60" s="83">
        <v>56.16</v>
      </c>
      <c r="E60" s="83"/>
      <c r="F60" s="83">
        <v>57.28</v>
      </c>
      <c r="G60" s="83"/>
      <c r="H60" s="176"/>
    </row>
    <row r="61" spans="2:8">
      <c r="B61" s="1">
        <v>41</v>
      </c>
      <c r="C61" s="82"/>
      <c r="D61" s="83"/>
      <c r="E61" s="83"/>
      <c r="F61" s="83">
        <v>58.17</v>
      </c>
      <c r="G61" s="83"/>
      <c r="H61" s="176"/>
    </row>
    <row r="62" spans="2:8">
      <c r="B62" s="1">
        <v>42</v>
      </c>
      <c r="C62" s="82"/>
      <c r="D62" s="83"/>
      <c r="E62" s="83"/>
      <c r="F62" s="83">
        <v>58.17</v>
      </c>
      <c r="G62" s="83"/>
      <c r="H62" s="176"/>
    </row>
    <row r="63" spans="2:8">
      <c r="B63" s="1">
        <v>43</v>
      </c>
      <c r="C63" s="82"/>
      <c r="D63" s="83"/>
      <c r="E63" s="83"/>
      <c r="F63" s="83">
        <v>58.78</v>
      </c>
      <c r="G63" s="83"/>
      <c r="H63" s="17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4"/>
  <sheetViews>
    <sheetView zoomScale="75" zoomScaleNormal="75" zoomScalePageLayoutView="75" workbookViewId="0">
      <selection activeCell="M15" sqref="M15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74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300"/>
      <c r="C9" s="301"/>
      <c r="D9" s="300"/>
      <c r="E9" s="303"/>
      <c r="F9" s="55" t="s">
        <v>47</v>
      </c>
      <c r="G9" s="55" t="s">
        <v>48</v>
      </c>
      <c r="H9" s="55" t="s">
        <v>49</v>
      </c>
      <c r="I9" s="55" t="s">
        <v>50</v>
      </c>
      <c r="J9" s="308"/>
      <c r="K9" s="212" t="s">
        <v>51</v>
      </c>
      <c r="L9" s="212" t="s">
        <v>52</v>
      </c>
      <c r="M9" s="217" t="s">
        <v>53</v>
      </c>
      <c r="N9" s="217" t="s">
        <v>54</v>
      </c>
    </row>
    <row r="10" spans="1:16" s="3" customFormat="1" ht="30" customHeight="1">
      <c r="A10" s="58">
        <v>1</v>
      </c>
      <c r="B10" s="218" t="s">
        <v>76</v>
      </c>
      <c r="C10" s="59">
        <v>3</v>
      </c>
      <c r="D10" s="59">
        <v>21</v>
      </c>
      <c r="E10" s="59">
        <f>D10</f>
        <v>21</v>
      </c>
      <c r="F10" s="112">
        <f>MIN(C21:C64)</f>
        <v>56.11</v>
      </c>
      <c r="G10" s="100">
        <f>AVERAGE(C21:C64)</f>
        <v>56.592857142857156</v>
      </c>
      <c r="H10" s="59"/>
      <c r="I10" s="100">
        <f>G10-F10</f>
        <v>0.48285714285715642</v>
      </c>
      <c r="J10" s="219">
        <v>1.3807870370370371E-2</v>
      </c>
      <c r="K10" s="219">
        <f>J10</f>
        <v>1.3807870370370371E-2</v>
      </c>
      <c r="L10" s="220">
        <f>K10</f>
        <v>1.3807870370370371E-2</v>
      </c>
      <c r="M10" s="221" t="s">
        <v>160</v>
      </c>
      <c r="N10" s="224"/>
      <c r="O10" s="107"/>
      <c r="P10" s="62"/>
    </row>
    <row r="11" spans="1:16" s="3" customFormat="1" ht="30" customHeight="1" thickBot="1">
      <c r="A11" s="58">
        <v>2</v>
      </c>
      <c r="B11" s="218" t="s">
        <v>76</v>
      </c>
      <c r="C11" s="59">
        <v>1</v>
      </c>
      <c r="D11" s="59">
        <v>66</v>
      </c>
      <c r="E11" s="59">
        <f>D11-D10</f>
        <v>45</v>
      </c>
      <c r="F11" s="183">
        <f>MIN(D21:D64)</f>
        <v>56.49</v>
      </c>
      <c r="G11" s="100">
        <f>AVERAGE(D21:D64)</f>
        <v>57.174999999999983</v>
      </c>
      <c r="H11" s="59"/>
      <c r="I11" s="100">
        <f>G11-F11</f>
        <v>0.68499999999998096</v>
      </c>
      <c r="J11" s="219">
        <v>4.4699074074074079E-2</v>
      </c>
      <c r="K11" s="219">
        <f>J11-J10</f>
        <v>3.0891203703703705E-2</v>
      </c>
      <c r="L11" s="220">
        <f>K11+L10</f>
        <v>4.4699074074074079E-2</v>
      </c>
      <c r="M11" s="221" t="s">
        <v>161</v>
      </c>
      <c r="N11" s="222"/>
      <c r="O11" s="197"/>
      <c r="P11" s="62"/>
    </row>
    <row r="12" spans="1:16" s="3" customFormat="1" ht="30" customHeight="1" thickBot="1">
      <c r="A12" s="58">
        <v>3</v>
      </c>
      <c r="B12" s="218" t="s">
        <v>75</v>
      </c>
      <c r="C12" s="59">
        <v>21</v>
      </c>
      <c r="D12" s="59">
        <v>108</v>
      </c>
      <c r="E12" s="231">
        <f>D12-D11</f>
        <v>42</v>
      </c>
      <c r="F12" s="184">
        <f>MIN(E19:E64)</f>
        <v>56.19</v>
      </c>
      <c r="G12" s="182">
        <f>AVERAGE(E21:E64)</f>
        <v>57.533414634146339</v>
      </c>
      <c r="H12" s="59"/>
      <c r="I12" s="100">
        <f t="shared" ref="I12:I14" si="0">G12-F12</f>
        <v>1.3434146341463418</v>
      </c>
      <c r="J12" s="219">
        <v>7.3784722222222224E-2</v>
      </c>
      <c r="K12" s="219">
        <f>J12-J11</f>
        <v>2.9085648148148145E-2</v>
      </c>
      <c r="L12" s="220">
        <f>K12</f>
        <v>2.9085648148148145E-2</v>
      </c>
      <c r="M12" s="221" t="s">
        <v>162</v>
      </c>
      <c r="N12" s="222"/>
      <c r="O12" s="203"/>
      <c r="P12" s="62"/>
    </row>
    <row r="13" spans="1:16" s="3" customFormat="1" ht="30" customHeight="1">
      <c r="A13" s="58">
        <v>4</v>
      </c>
      <c r="B13" s="218" t="s">
        <v>75</v>
      </c>
      <c r="C13" s="59">
        <v>4</v>
      </c>
      <c r="D13" s="59">
        <v>127</v>
      </c>
      <c r="E13" s="59">
        <f>D13-D12</f>
        <v>19</v>
      </c>
      <c r="F13" s="181">
        <f>MIN(F19:F64)</f>
        <v>56.97</v>
      </c>
      <c r="G13" s="100">
        <f>AVERAGE(F21:F64)</f>
        <v>57.67499999999999</v>
      </c>
      <c r="H13" s="59"/>
      <c r="I13" s="100">
        <f t="shared" si="0"/>
        <v>0.70499999999999119</v>
      </c>
      <c r="J13" s="219">
        <v>8.7569444444444436E-2</v>
      </c>
      <c r="K13" s="219">
        <f>J13-J12</f>
        <v>1.3784722222222212E-2</v>
      </c>
      <c r="L13" s="220">
        <f>K13+L12</f>
        <v>4.2870370370370357E-2</v>
      </c>
      <c r="M13" s="221" t="s">
        <v>163</v>
      </c>
      <c r="N13" s="222"/>
      <c r="O13" s="199"/>
      <c r="P13" s="62"/>
    </row>
    <row r="14" spans="1:16" s="3" customFormat="1" ht="30" customHeight="1" thickBot="1">
      <c r="A14" s="58">
        <v>5</v>
      </c>
      <c r="B14" s="218" t="s">
        <v>75</v>
      </c>
      <c r="C14" s="223">
        <v>10</v>
      </c>
      <c r="D14" s="59">
        <v>147</v>
      </c>
      <c r="E14" s="59">
        <f>D14-D13</f>
        <v>20</v>
      </c>
      <c r="F14" s="183">
        <f>MIN(G21:G64)</f>
        <v>56.5</v>
      </c>
      <c r="G14" s="100">
        <f>AVERAGE(G21:G64)</f>
        <v>57.263157894736828</v>
      </c>
      <c r="H14" s="59"/>
      <c r="I14" s="100">
        <f t="shared" si="0"/>
        <v>0.76315789473682827</v>
      </c>
      <c r="J14" s="219">
        <v>0.10194444444444445</v>
      </c>
      <c r="K14" s="219">
        <f>J14-J13</f>
        <v>1.4375000000000013E-2</v>
      </c>
      <c r="L14" s="219">
        <f>K14+L13</f>
        <v>5.724537037037037E-2</v>
      </c>
      <c r="M14" s="221" t="s">
        <v>164</v>
      </c>
      <c r="N14" s="222"/>
      <c r="O14" s="200"/>
    </row>
    <row r="15" spans="1:16" s="3" customFormat="1" ht="30" customHeight="1" thickBot="1">
      <c r="A15" s="63" t="s">
        <v>55</v>
      </c>
      <c r="B15" s="218" t="s">
        <v>76</v>
      </c>
      <c r="C15" s="59">
        <v>9</v>
      </c>
      <c r="D15" s="59">
        <v>181</v>
      </c>
      <c r="E15" s="231">
        <f>D15-D14</f>
        <v>34</v>
      </c>
      <c r="F15" s="185">
        <f>MIN(H21:H64)</f>
        <v>55.55</v>
      </c>
      <c r="G15" s="182">
        <f>AVERAGE(H21:H64)</f>
        <v>56.349696969696978</v>
      </c>
      <c r="H15" s="59"/>
      <c r="I15" s="100">
        <f>G15-F15</f>
        <v>0.79969696969698134</v>
      </c>
      <c r="J15" s="219">
        <v>0.12515046296296298</v>
      </c>
      <c r="K15" s="219">
        <f>J15-J14</f>
        <v>2.3206018518518529E-2</v>
      </c>
      <c r="L15" s="219">
        <f>K15+L11</f>
        <v>6.7905092592592614E-2</v>
      </c>
      <c r="M15" s="221"/>
      <c r="N15" s="222"/>
      <c r="O15" s="204"/>
    </row>
    <row r="16" spans="1:16" s="3" customFormat="1" ht="30" customHeight="1">
      <c r="A16" s="64"/>
      <c r="B16" s="65"/>
      <c r="C16" s="66"/>
      <c r="D16" s="66"/>
      <c r="E16" s="66"/>
      <c r="F16" s="92">
        <f>AVERAGE(F10,F11,F15)</f>
        <v>56.04999999999999</v>
      </c>
      <c r="G16" s="110">
        <f>AVERAGE(G10,G11,G15)</f>
        <v>56.70585137085137</v>
      </c>
      <c r="H16" s="236" t="s">
        <v>114</v>
      </c>
      <c r="I16" s="111">
        <f>AVERAGE(I10,I11,I15)</f>
        <v>0.65585137085137291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AVERAGE(F12,F13,F14)</f>
        <v>56.553333333333335</v>
      </c>
      <c r="G17" s="72">
        <f>AVERAGE(G12,G13,G14)</f>
        <v>57.490524176294379</v>
      </c>
      <c r="H17" s="237" t="s">
        <v>115</v>
      </c>
      <c r="I17" s="73">
        <f>AVERAGE(I12,I13,I14)</f>
        <v>0.93719084296105371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56.301666666666669</v>
      </c>
      <c r="G18" s="76">
        <f>AVERAGE(C21:H64)</f>
        <v>57.094943181818138</v>
      </c>
      <c r="H18" s="77"/>
      <c r="I18" s="78">
        <f>AVERAGE(I10:I15)</f>
        <v>0.79652110690621336</v>
      </c>
      <c r="J18" s="70"/>
      <c r="K18" s="70"/>
      <c r="L18" s="70"/>
      <c r="M18" s="74"/>
      <c r="N18" s="74"/>
    </row>
    <row r="20" spans="1:14" ht="15" thickBot="1">
      <c r="C20" s="79" t="str">
        <f>B10</f>
        <v>Шутка Виталий</v>
      </c>
      <c r="D20" s="79" t="str">
        <f>B11</f>
        <v>Шутка Виталий</v>
      </c>
      <c r="E20" s="79" t="str">
        <f>B12</f>
        <v>Фортуна Таня</v>
      </c>
      <c r="F20" s="79" t="str">
        <f>B13</f>
        <v>Фортуна Таня</v>
      </c>
      <c r="G20" s="2" t="str">
        <f>B14</f>
        <v>Фортуна Таня</v>
      </c>
      <c r="H20" s="2" t="str">
        <f>B15</f>
        <v>Шутка Виталий</v>
      </c>
    </row>
    <row r="21" spans="1:14">
      <c r="B21" s="1">
        <v>1</v>
      </c>
      <c r="C21" s="80">
        <v>58.89</v>
      </c>
      <c r="D21" s="81">
        <v>57.1</v>
      </c>
      <c r="E21" s="81">
        <v>58.73</v>
      </c>
      <c r="F21" s="81">
        <v>57.92</v>
      </c>
      <c r="G21" s="81">
        <v>58.12</v>
      </c>
      <c r="H21" s="175">
        <v>56.92</v>
      </c>
      <c r="M21" s="2"/>
      <c r="N21" s="2"/>
    </row>
    <row r="22" spans="1:14">
      <c r="B22" s="1">
        <v>2</v>
      </c>
      <c r="C22" s="82">
        <v>56.97</v>
      </c>
      <c r="D22" s="83">
        <v>57.16</v>
      </c>
      <c r="E22" s="83">
        <v>58.58</v>
      </c>
      <c r="F22" s="83">
        <v>57.62</v>
      </c>
      <c r="G22" s="83">
        <v>57.99</v>
      </c>
      <c r="H22" s="176">
        <v>56.48</v>
      </c>
      <c r="M22" s="3"/>
      <c r="N22" s="3"/>
    </row>
    <row r="23" spans="1:14">
      <c r="B23" s="1">
        <v>3</v>
      </c>
      <c r="C23" s="82">
        <v>56.62</v>
      </c>
      <c r="D23" s="83">
        <v>57.32</v>
      </c>
      <c r="E23" s="83">
        <v>62.12</v>
      </c>
      <c r="F23" s="83">
        <v>58.38</v>
      </c>
      <c r="G23" s="83">
        <v>57.12</v>
      </c>
      <c r="H23" s="176">
        <v>56.77</v>
      </c>
      <c r="M23" s="3"/>
      <c r="N23" s="3"/>
    </row>
    <row r="24" spans="1:14">
      <c r="B24" s="1">
        <v>4</v>
      </c>
      <c r="C24" s="82">
        <v>56.17</v>
      </c>
      <c r="D24" s="83">
        <v>57.08</v>
      </c>
      <c r="E24" s="83">
        <v>58.77</v>
      </c>
      <c r="F24" s="83">
        <v>57.71</v>
      </c>
      <c r="G24" s="83">
        <v>56.95</v>
      </c>
      <c r="H24" s="176">
        <v>56.37</v>
      </c>
      <c r="M24" s="3"/>
      <c r="N24" s="3"/>
    </row>
    <row r="25" spans="1:14">
      <c r="B25" s="1">
        <v>5</v>
      </c>
      <c r="C25" s="82">
        <v>56.17</v>
      </c>
      <c r="D25" s="83">
        <v>56.8</v>
      </c>
      <c r="E25" s="83">
        <v>57.62</v>
      </c>
      <c r="F25" s="83">
        <v>57.88</v>
      </c>
      <c r="G25" s="83">
        <v>56.89</v>
      </c>
      <c r="H25" s="176">
        <v>56.53</v>
      </c>
    </row>
    <row r="26" spans="1:14">
      <c r="B26" s="1">
        <v>6</v>
      </c>
      <c r="C26" s="82">
        <v>56.62</v>
      </c>
      <c r="D26" s="83">
        <v>58.06</v>
      </c>
      <c r="E26" s="83">
        <v>57.74</v>
      </c>
      <c r="F26" s="83">
        <v>58.1</v>
      </c>
      <c r="G26" s="83">
        <v>56.99</v>
      </c>
      <c r="H26" s="176">
        <v>56.65</v>
      </c>
    </row>
    <row r="27" spans="1:14">
      <c r="B27" s="1">
        <v>7</v>
      </c>
      <c r="C27" s="82">
        <v>56.54</v>
      </c>
      <c r="D27" s="83">
        <v>56.49</v>
      </c>
      <c r="E27" s="83">
        <v>57.59</v>
      </c>
      <c r="F27" s="83">
        <v>56.97</v>
      </c>
      <c r="G27" s="83">
        <v>58.03</v>
      </c>
      <c r="H27" s="176">
        <v>56.16</v>
      </c>
    </row>
    <row r="28" spans="1:14">
      <c r="B28" s="1">
        <v>8</v>
      </c>
      <c r="C28" s="215">
        <v>56.49</v>
      </c>
      <c r="D28" s="83">
        <v>58.06</v>
      </c>
      <c r="E28" s="83">
        <v>56.96</v>
      </c>
      <c r="F28" s="83">
        <v>57.26</v>
      </c>
      <c r="G28" s="83">
        <v>59.36</v>
      </c>
      <c r="H28" s="176">
        <v>55.84</v>
      </c>
    </row>
    <row r="29" spans="1:14">
      <c r="B29" s="1">
        <v>9</v>
      </c>
      <c r="C29" s="108">
        <v>56.18</v>
      </c>
      <c r="D29" s="83">
        <v>58.76</v>
      </c>
      <c r="E29" s="83">
        <v>57.49</v>
      </c>
      <c r="F29" s="83">
        <v>57.81</v>
      </c>
      <c r="G29" s="83">
        <v>57.9</v>
      </c>
      <c r="H29" s="176">
        <v>56.52</v>
      </c>
    </row>
    <row r="30" spans="1:14">
      <c r="B30" s="1">
        <v>10</v>
      </c>
      <c r="C30" s="82">
        <v>56.24</v>
      </c>
      <c r="D30" s="83">
        <v>57.48</v>
      </c>
      <c r="E30" s="83">
        <v>57.62</v>
      </c>
      <c r="F30" s="83">
        <v>57.18</v>
      </c>
      <c r="G30" s="83">
        <v>57.42</v>
      </c>
      <c r="H30" s="176">
        <v>56.4</v>
      </c>
    </row>
    <row r="31" spans="1:14">
      <c r="B31" s="1">
        <v>11</v>
      </c>
      <c r="C31" s="82">
        <v>56.73</v>
      </c>
      <c r="D31" s="83">
        <v>57.3</v>
      </c>
      <c r="E31" s="83">
        <v>57.38</v>
      </c>
      <c r="F31" s="83">
        <v>57.88</v>
      </c>
      <c r="G31" s="83">
        <v>56.91</v>
      </c>
      <c r="H31" s="176">
        <v>55.85</v>
      </c>
    </row>
    <row r="32" spans="1:14">
      <c r="B32" s="1">
        <v>12</v>
      </c>
      <c r="C32" s="215">
        <v>56.56</v>
      </c>
      <c r="D32" s="83">
        <v>57.18</v>
      </c>
      <c r="E32" s="83">
        <v>56.64</v>
      </c>
      <c r="F32" s="83">
        <v>57.68</v>
      </c>
      <c r="G32" s="83">
        <v>56.5</v>
      </c>
      <c r="H32" s="176">
        <v>56.13</v>
      </c>
    </row>
    <row r="33" spans="2:8">
      <c r="B33" s="1">
        <v>13</v>
      </c>
      <c r="C33" s="82">
        <v>56.69</v>
      </c>
      <c r="D33" s="83">
        <v>56.87</v>
      </c>
      <c r="E33" s="83">
        <v>57.2</v>
      </c>
      <c r="F33" s="83">
        <v>58.17</v>
      </c>
      <c r="G33" s="83">
        <v>56.75</v>
      </c>
      <c r="H33" s="176">
        <v>55.99</v>
      </c>
    </row>
    <row r="34" spans="2:8">
      <c r="B34" s="1">
        <v>14</v>
      </c>
      <c r="C34" s="91">
        <v>56.2</v>
      </c>
      <c r="D34" s="83">
        <v>57.62</v>
      </c>
      <c r="E34" s="83">
        <v>57.57</v>
      </c>
      <c r="F34" s="83">
        <v>57.01</v>
      </c>
      <c r="G34" s="83">
        <v>56.74</v>
      </c>
      <c r="H34" s="176">
        <v>55.76</v>
      </c>
    </row>
    <row r="35" spans="2:8">
      <c r="B35" s="1">
        <v>15</v>
      </c>
      <c r="C35" s="82">
        <v>56.11</v>
      </c>
      <c r="D35" s="83">
        <v>58.2</v>
      </c>
      <c r="E35" s="83">
        <v>56.82</v>
      </c>
      <c r="F35" s="83">
        <v>57.68</v>
      </c>
      <c r="G35" s="83">
        <v>56.55</v>
      </c>
      <c r="H35" s="176">
        <v>56.2</v>
      </c>
    </row>
    <row r="36" spans="2:8">
      <c r="B36" s="1">
        <v>16</v>
      </c>
      <c r="C36" s="82">
        <v>56.84</v>
      </c>
      <c r="D36" s="125">
        <v>57.67</v>
      </c>
      <c r="E36" s="83">
        <v>57.4</v>
      </c>
      <c r="F36" s="83">
        <v>57.65</v>
      </c>
      <c r="G36" s="83">
        <v>56.53</v>
      </c>
      <c r="H36" s="176">
        <v>55.99</v>
      </c>
    </row>
    <row r="37" spans="2:8">
      <c r="B37" s="1">
        <v>17</v>
      </c>
      <c r="C37" s="82">
        <v>56.15</v>
      </c>
      <c r="D37" s="83">
        <v>58</v>
      </c>
      <c r="E37" s="83">
        <v>57.01</v>
      </c>
      <c r="F37" s="83">
        <v>57.11</v>
      </c>
      <c r="G37" s="83">
        <v>56.92</v>
      </c>
      <c r="H37" s="176">
        <v>56</v>
      </c>
    </row>
    <row r="38" spans="2:8">
      <c r="B38" s="1">
        <v>18</v>
      </c>
      <c r="C38" s="82">
        <v>56.66</v>
      </c>
      <c r="D38" s="83">
        <v>57.28</v>
      </c>
      <c r="E38" s="83">
        <v>57.07</v>
      </c>
      <c r="F38" s="83">
        <v>58.14</v>
      </c>
      <c r="G38" s="83">
        <v>57.1</v>
      </c>
      <c r="H38" s="176">
        <v>55.7</v>
      </c>
    </row>
    <row r="39" spans="2:8">
      <c r="B39" s="1">
        <v>19</v>
      </c>
      <c r="C39" s="82">
        <v>56.44</v>
      </c>
      <c r="D39" s="83">
        <v>57.12</v>
      </c>
      <c r="E39" s="83">
        <v>56.98</v>
      </c>
      <c r="F39" s="83"/>
      <c r="G39" s="83">
        <v>57.23</v>
      </c>
      <c r="H39" s="176">
        <v>55.79</v>
      </c>
    </row>
    <row r="40" spans="2:8">
      <c r="B40" s="1">
        <v>20</v>
      </c>
      <c r="C40" s="82">
        <v>56.66</v>
      </c>
      <c r="D40" s="83">
        <v>57.16</v>
      </c>
      <c r="E40" s="83">
        <v>56.19</v>
      </c>
      <c r="F40" s="83"/>
      <c r="G40" s="83"/>
      <c r="H40" s="176">
        <v>56.14</v>
      </c>
    </row>
    <row r="41" spans="2:8">
      <c r="B41" s="1">
        <v>21</v>
      </c>
      <c r="C41" s="82">
        <v>56.52</v>
      </c>
      <c r="D41" s="83">
        <v>57.5</v>
      </c>
      <c r="E41" s="83">
        <v>57.11</v>
      </c>
      <c r="F41" s="83"/>
      <c r="G41" s="83"/>
      <c r="H41" s="176">
        <v>56.03</v>
      </c>
    </row>
    <row r="42" spans="2:8">
      <c r="B42" s="1">
        <v>22</v>
      </c>
      <c r="C42" s="82"/>
      <c r="D42" s="83">
        <v>56.78</v>
      </c>
      <c r="E42" s="83">
        <v>57.8</v>
      </c>
      <c r="F42" s="83"/>
      <c r="G42" s="83"/>
      <c r="H42" s="176">
        <v>55.83</v>
      </c>
    </row>
    <row r="43" spans="2:8">
      <c r="B43" s="1">
        <v>23</v>
      </c>
      <c r="C43" s="82"/>
      <c r="D43" s="83">
        <v>56.78</v>
      </c>
      <c r="E43" s="83">
        <v>58.05</v>
      </c>
      <c r="F43" s="83"/>
      <c r="G43" s="83"/>
      <c r="H43" s="176">
        <v>55.78</v>
      </c>
    </row>
    <row r="44" spans="2:8">
      <c r="B44" s="1">
        <v>24</v>
      </c>
      <c r="C44" s="82"/>
      <c r="D44" s="83">
        <v>57.22</v>
      </c>
      <c r="E44" s="83">
        <v>58.02</v>
      </c>
      <c r="F44" s="83"/>
      <c r="G44" s="83"/>
      <c r="H44" s="176">
        <v>56.32</v>
      </c>
    </row>
    <row r="45" spans="2:8">
      <c r="B45" s="1">
        <v>25</v>
      </c>
      <c r="C45" s="82"/>
      <c r="D45" s="83">
        <v>56.98</v>
      </c>
      <c r="E45" s="83">
        <v>57.54</v>
      </c>
      <c r="F45" s="83"/>
      <c r="G45" s="83"/>
      <c r="H45" s="176">
        <v>55.55</v>
      </c>
    </row>
    <row r="46" spans="2:8">
      <c r="B46" s="1">
        <v>26</v>
      </c>
      <c r="C46" s="82"/>
      <c r="D46" s="83">
        <v>56.73</v>
      </c>
      <c r="E46" s="83">
        <v>57.14</v>
      </c>
      <c r="F46" s="83"/>
      <c r="G46" s="83"/>
      <c r="H46" s="176">
        <v>56.19</v>
      </c>
    </row>
    <row r="47" spans="2:8">
      <c r="B47" s="1">
        <v>27</v>
      </c>
      <c r="C47" s="82"/>
      <c r="D47" s="83">
        <v>57.15</v>
      </c>
      <c r="E47" s="83">
        <v>57.02</v>
      </c>
      <c r="F47" s="83"/>
      <c r="G47" s="83"/>
      <c r="H47" s="176">
        <v>56.97</v>
      </c>
    </row>
    <row r="48" spans="2:8">
      <c r="B48" s="1">
        <v>28</v>
      </c>
      <c r="C48" s="82"/>
      <c r="D48" s="83">
        <v>56.6</v>
      </c>
      <c r="E48" s="83">
        <v>57.25</v>
      </c>
      <c r="F48" s="83"/>
      <c r="G48" s="83"/>
      <c r="H48" s="176">
        <v>58.67</v>
      </c>
    </row>
    <row r="49" spans="2:8">
      <c r="B49" s="1">
        <v>29</v>
      </c>
      <c r="C49" s="82"/>
      <c r="D49" s="83">
        <v>56.65</v>
      </c>
      <c r="E49" s="83">
        <v>56.52</v>
      </c>
      <c r="F49" s="83"/>
      <c r="G49" s="83"/>
      <c r="H49" s="176">
        <v>56.6</v>
      </c>
    </row>
    <row r="50" spans="2:8">
      <c r="B50" s="1">
        <v>30</v>
      </c>
      <c r="C50" s="82"/>
      <c r="D50" s="83">
        <v>57.14</v>
      </c>
      <c r="E50" s="83">
        <v>58.69</v>
      </c>
      <c r="F50" s="83"/>
      <c r="G50" s="83"/>
      <c r="H50" s="176">
        <v>55.88</v>
      </c>
    </row>
    <row r="51" spans="2:8">
      <c r="B51" s="1">
        <v>31</v>
      </c>
      <c r="C51" s="82"/>
      <c r="D51" s="83">
        <v>57.37</v>
      </c>
      <c r="E51" s="83">
        <v>57.8</v>
      </c>
      <c r="F51" s="83"/>
      <c r="G51" s="83"/>
      <c r="H51" s="176">
        <v>56.1</v>
      </c>
    </row>
    <row r="52" spans="2:8">
      <c r="B52" s="1">
        <v>32</v>
      </c>
      <c r="C52" s="82"/>
      <c r="D52" s="83">
        <v>56.6</v>
      </c>
      <c r="E52" s="83">
        <v>57.02</v>
      </c>
      <c r="F52" s="83"/>
      <c r="G52" s="83"/>
      <c r="H52" s="176">
        <v>56.67</v>
      </c>
    </row>
    <row r="53" spans="2:8">
      <c r="B53" s="1">
        <v>33</v>
      </c>
      <c r="C53" s="82"/>
      <c r="D53" s="83">
        <v>57.59</v>
      </c>
      <c r="E53" s="83">
        <v>56.88</v>
      </c>
      <c r="F53" s="83"/>
      <c r="G53" s="83"/>
      <c r="H53" s="176">
        <v>58.76</v>
      </c>
    </row>
    <row r="54" spans="2:8">
      <c r="B54" s="1">
        <v>34</v>
      </c>
      <c r="C54" s="82"/>
      <c r="D54" s="83">
        <v>56.89</v>
      </c>
      <c r="E54" s="83">
        <v>57.66</v>
      </c>
      <c r="F54" s="83"/>
      <c r="G54" s="83"/>
      <c r="H54" s="176"/>
    </row>
    <row r="55" spans="2:8">
      <c r="B55" s="1">
        <v>35</v>
      </c>
      <c r="C55" s="82"/>
      <c r="D55" s="83">
        <v>57.01</v>
      </c>
      <c r="E55" s="83">
        <v>56.96</v>
      </c>
      <c r="F55" s="83"/>
      <c r="G55" s="83"/>
      <c r="H55" s="176"/>
    </row>
    <row r="56" spans="2:8">
      <c r="B56" s="1">
        <v>36</v>
      </c>
      <c r="C56" s="82"/>
      <c r="D56" s="83">
        <v>56.65</v>
      </c>
      <c r="E56" s="83">
        <v>57.19</v>
      </c>
      <c r="F56" s="83"/>
      <c r="G56" s="83"/>
      <c r="H56" s="176"/>
    </row>
    <row r="57" spans="2:8">
      <c r="B57" s="1">
        <v>37</v>
      </c>
      <c r="C57" s="82"/>
      <c r="D57" s="83">
        <v>56.95</v>
      </c>
      <c r="E57" s="83">
        <v>57.14</v>
      </c>
      <c r="F57" s="83"/>
      <c r="G57" s="83"/>
      <c r="H57" s="176"/>
    </row>
    <row r="58" spans="2:8">
      <c r="B58" s="1">
        <v>38</v>
      </c>
      <c r="C58" s="82"/>
      <c r="D58" s="83">
        <v>56.62</v>
      </c>
      <c r="E58" s="83">
        <v>57.5</v>
      </c>
      <c r="F58" s="83"/>
      <c r="G58" s="83"/>
      <c r="H58" s="176"/>
    </row>
    <row r="59" spans="2:8">
      <c r="B59" s="1">
        <v>39</v>
      </c>
      <c r="C59" s="82"/>
      <c r="D59" s="83">
        <v>56.62</v>
      </c>
      <c r="E59" s="83">
        <v>57.4</v>
      </c>
      <c r="F59" s="83"/>
      <c r="G59" s="83"/>
      <c r="H59" s="176"/>
    </row>
    <row r="60" spans="2:8">
      <c r="B60" s="1">
        <v>40</v>
      </c>
      <c r="C60" s="82"/>
      <c r="D60" s="83">
        <v>56.85</v>
      </c>
      <c r="E60" s="83">
        <v>57.24</v>
      </c>
      <c r="F60" s="83"/>
      <c r="G60" s="83"/>
      <c r="H60" s="176"/>
    </row>
    <row r="61" spans="2:8">
      <c r="B61" s="1">
        <v>41</v>
      </c>
      <c r="C61" s="82"/>
      <c r="D61" s="83">
        <v>56.91</v>
      </c>
      <c r="E61" s="83">
        <v>57.46</v>
      </c>
      <c r="F61" s="83"/>
      <c r="G61" s="83"/>
      <c r="H61" s="176"/>
    </row>
    <row r="62" spans="2:8">
      <c r="B62" s="1">
        <v>42</v>
      </c>
      <c r="C62" s="82"/>
      <c r="D62" s="83">
        <v>56.64</v>
      </c>
      <c r="E62" s="83"/>
      <c r="F62" s="83"/>
      <c r="G62" s="83"/>
      <c r="H62" s="176"/>
    </row>
    <row r="63" spans="2:8">
      <c r="B63" s="1">
        <v>43</v>
      </c>
      <c r="C63" s="82"/>
      <c r="D63" s="83">
        <v>57.11</v>
      </c>
      <c r="E63" s="83"/>
      <c r="F63" s="83"/>
      <c r="G63" s="83"/>
      <c r="H63" s="176"/>
    </row>
    <row r="64" spans="2:8">
      <c r="B64" s="1">
        <v>44</v>
      </c>
      <c r="C64" s="82"/>
      <c r="D64" s="83">
        <v>57.65</v>
      </c>
      <c r="E64" s="83"/>
      <c r="F64" s="83"/>
      <c r="G64" s="83"/>
      <c r="H64" s="17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1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3"/>
  <sheetViews>
    <sheetView zoomScale="75" zoomScaleNormal="75" zoomScalePageLayoutView="75" workbookViewId="0">
      <selection activeCell="O13" sqref="O13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61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18" t="s">
        <v>109</v>
      </c>
      <c r="C10" s="59">
        <v>6</v>
      </c>
      <c r="D10" s="59">
        <v>25</v>
      </c>
      <c r="E10" s="59">
        <f>D10</f>
        <v>25</v>
      </c>
      <c r="F10" s="112">
        <f>MIN(C21:C63)</f>
        <v>56.56</v>
      </c>
      <c r="G10" s="100">
        <f>AVERAGE(C21:C63)</f>
        <v>57.894000000000005</v>
      </c>
      <c r="H10" s="59"/>
      <c r="I10" s="100">
        <f>G10-F10</f>
        <v>1.3340000000000032</v>
      </c>
      <c r="J10" s="219">
        <v>1.6793981481481483E-2</v>
      </c>
      <c r="K10" s="219">
        <f>J10</f>
        <v>1.6793981481481483E-2</v>
      </c>
      <c r="L10" s="220">
        <f>K10</f>
        <v>1.6793981481481483E-2</v>
      </c>
      <c r="M10" s="221" t="s">
        <v>154</v>
      </c>
      <c r="N10" s="224"/>
      <c r="O10" s="107"/>
      <c r="P10" s="62"/>
    </row>
    <row r="11" spans="1:16" s="3" customFormat="1" ht="30" customHeight="1">
      <c r="A11" s="58">
        <v>2</v>
      </c>
      <c r="B11" s="218" t="s">
        <v>62</v>
      </c>
      <c r="C11" s="59">
        <v>5</v>
      </c>
      <c r="D11" s="59">
        <v>68</v>
      </c>
      <c r="E11" s="59">
        <f>D11-D10</f>
        <v>43</v>
      </c>
      <c r="F11" s="112">
        <f>MIN(D21:D63)</f>
        <v>56.54</v>
      </c>
      <c r="G11" s="100">
        <f>AVERAGE(D21:D63)</f>
        <v>57.825000000000003</v>
      </c>
      <c r="H11" s="59"/>
      <c r="I11" s="100">
        <f>G11-F11</f>
        <v>1.2850000000000037</v>
      </c>
      <c r="J11" s="219">
        <v>4.6655092592592595E-2</v>
      </c>
      <c r="K11" s="219">
        <f>J11-J10</f>
        <v>2.9861111111111113E-2</v>
      </c>
      <c r="L11" s="220">
        <f>K11</f>
        <v>2.9861111111111113E-2</v>
      </c>
      <c r="M11" s="221" t="s">
        <v>155</v>
      </c>
      <c r="N11" s="224"/>
      <c r="O11" s="61"/>
      <c r="P11" s="62"/>
    </row>
    <row r="12" spans="1:16" s="3" customFormat="1" ht="30" customHeight="1" thickBot="1">
      <c r="A12" s="58">
        <v>3</v>
      </c>
      <c r="B12" s="218" t="s">
        <v>62</v>
      </c>
      <c r="C12" s="59">
        <v>13</v>
      </c>
      <c r="D12" s="59">
        <v>108</v>
      </c>
      <c r="E12" s="59">
        <f>D12-D11</f>
        <v>40</v>
      </c>
      <c r="F12" s="183">
        <f>MIN(E19:E63)</f>
        <v>56.21</v>
      </c>
      <c r="G12" s="100">
        <f>AVERAGE(E21:E63)</f>
        <v>57.036153846153844</v>
      </c>
      <c r="H12" s="59"/>
      <c r="I12" s="100">
        <f t="shared" ref="I12:I14" si="0">G12-F12</f>
        <v>0.82615384615384357</v>
      </c>
      <c r="J12" s="219">
        <v>7.4155092592592592E-2</v>
      </c>
      <c r="K12" s="219">
        <f>J12-J11</f>
        <v>2.7499999999999997E-2</v>
      </c>
      <c r="L12" s="220">
        <f>K12+L11</f>
        <v>5.7361111111111113E-2</v>
      </c>
      <c r="M12" s="221" t="s">
        <v>187</v>
      </c>
      <c r="N12" s="224"/>
      <c r="O12" s="126"/>
      <c r="P12" s="62"/>
    </row>
    <row r="13" spans="1:16" s="3" customFormat="1" ht="30" customHeight="1" thickBot="1">
      <c r="A13" s="58">
        <v>4</v>
      </c>
      <c r="B13" s="218" t="s">
        <v>109</v>
      </c>
      <c r="C13" s="59">
        <v>3</v>
      </c>
      <c r="D13" s="59">
        <v>152</v>
      </c>
      <c r="E13" s="231">
        <f>D13-D12</f>
        <v>44</v>
      </c>
      <c r="F13" s="185">
        <f>MIN(F19:F63)</f>
        <v>55.19</v>
      </c>
      <c r="G13" s="182">
        <f>AVERAGE(F21:F63)</f>
        <v>56.001627906976751</v>
      </c>
      <c r="H13" s="59"/>
      <c r="I13" s="100">
        <f t="shared" si="0"/>
        <v>0.81162790697675291</v>
      </c>
      <c r="J13" s="219">
        <v>0.10377314814814814</v>
      </c>
      <c r="K13" s="219">
        <f>J13-J12</f>
        <v>2.961805555555555E-2</v>
      </c>
      <c r="L13" s="220">
        <f>K13+L10</f>
        <v>4.6412037037037029E-2</v>
      </c>
      <c r="M13" s="221" t="s">
        <v>186</v>
      </c>
      <c r="N13" s="224"/>
      <c r="O13" s="62"/>
      <c r="P13" s="62"/>
    </row>
    <row r="14" spans="1:16" s="3" customFormat="1" ht="30" customHeight="1" thickBot="1">
      <c r="A14" s="58">
        <v>5</v>
      </c>
      <c r="B14" s="218" t="s">
        <v>62</v>
      </c>
      <c r="C14" s="223">
        <v>2</v>
      </c>
      <c r="D14" s="59">
        <v>166</v>
      </c>
      <c r="E14" s="231">
        <f>D14-D13</f>
        <v>14</v>
      </c>
      <c r="F14" s="184">
        <f>MIN(G21:G63)</f>
        <v>55.74</v>
      </c>
      <c r="G14" s="182">
        <f>AVERAGE(G21:G63)</f>
        <v>56.535384615384608</v>
      </c>
      <c r="H14" s="59"/>
      <c r="I14" s="100">
        <f t="shared" si="0"/>
        <v>0.79538461538460581</v>
      </c>
      <c r="J14" s="219">
        <v>0.11402777777777778</v>
      </c>
      <c r="K14" s="242">
        <f>J14-J13</f>
        <v>1.0254629629629641E-2</v>
      </c>
      <c r="L14" s="219">
        <f>K14+L12</f>
        <v>6.7615740740740754E-2</v>
      </c>
      <c r="M14" s="221" t="s">
        <v>185</v>
      </c>
      <c r="N14" s="224" t="s">
        <v>188</v>
      </c>
      <c r="O14" s="244" t="s">
        <v>180</v>
      </c>
    </row>
    <row r="15" spans="1:16" s="3" customFormat="1" ht="30" customHeight="1">
      <c r="A15" s="63" t="s">
        <v>55</v>
      </c>
      <c r="B15" s="218" t="s">
        <v>109</v>
      </c>
      <c r="C15" s="59">
        <v>69</v>
      </c>
      <c r="D15" s="59">
        <v>181</v>
      </c>
      <c r="E15" s="59">
        <f>D15-D14</f>
        <v>15</v>
      </c>
      <c r="F15" s="181">
        <f>MIN(H21:H63)</f>
        <v>56.37</v>
      </c>
      <c r="G15" s="100">
        <f>AVERAGE(H21:H63)</f>
        <v>57.846428571428575</v>
      </c>
      <c r="H15" s="59"/>
      <c r="I15" s="100">
        <f>G15-F15</f>
        <v>1.4764285714285776</v>
      </c>
      <c r="J15" s="219">
        <v>0.12515046296296298</v>
      </c>
      <c r="K15" s="219">
        <f>J15-J14</f>
        <v>1.1122685185185194E-2</v>
      </c>
      <c r="L15" s="219">
        <f>K15+L13</f>
        <v>5.7534722222222223E-2</v>
      </c>
      <c r="M15" s="221"/>
      <c r="N15" s="224"/>
    </row>
    <row r="16" spans="1:16" s="3" customFormat="1" ht="30" customHeight="1">
      <c r="A16" s="64"/>
      <c r="B16" s="65"/>
      <c r="C16" s="213"/>
      <c r="D16" s="66"/>
      <c r="E16" s="66"/>
      <c r="F16" s="92">
        <f>AVERAGE(F10,F13,F15)</f>
        <v>56.04</v>
      </c>
      <c r="G16" s="110">
        <f>AVERAGE(G10,G13,G15)</f>
        <v>57.247352159468448</v>
      </c>
      <c r="H16" s="236" t="s">
        <v>116</v>
      </c>
      <c r="I16" s="111">
        <f>AVERAGE(I10,I13,I15)</f>
        <v>1.2073521594684447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AVERAGE(F11,F12,F14)</f>
        <v>56.163333333333334</v>
      </c>
      <c r="G17" s="72">
        <f>AVERAGE(G11,G12,G14)</f>
        <v>57.132179487179485</v>
      </c>
      <c r="H17" s="237" t="s">
        <v>117</v>
      </c>
      <c r="I17" s="73">
        <f>AVERAGE(I11,I12,I14)</f>
        <v>0.96884615384615103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56.101666666666667</v>
      </c>
      <c r="G18" s="76">
        <f>AVERAGE(C21:H63)</f>
        <v>57.120965909090934</v>
      </c>
      <c r="H18" s="77"/>
      <c r="I18" s="78">
        <f>AVERAGE(I10:I15)</f>
        <v>1.0880991566572977</v>
      </c>
      <c r="J18" s="70"/>
      <c r="K18" s="70"/>
      <c r="L18" s="70"/>
      <c r="M18" s="74"/>
      <c r="N18" s="74"/>
    </row>
    <row r="20" spans="1:14" ht="15" thickBot="1">
      <c r="C20" s="79" t="str">
        <f>B10</f>
        <v>Лантушенко Игорь</v>
      </c>
      <c r="D20" s="79" t="str">
        <f>B11</f>
        <v>Стоцкий Андрей</v>
      </c>
      <c r="E20" s="79" t="str">
        <f>B12</f>
        <v>Стоцкий Андрей</v>
      </c>
      <c r="F20" s="79" t="str">
        <f>B13</f>
        <v>Лантушенко Игорь</v>
      </c>
      <c r="G20" s="2" t="str">
        <f>B14</f>
        <v>Стоцкий Андрей</v>
      </c>
      <c r="H20" s="2" t="str">
        <f>B15</f>
        <v>Лантушенко Игорь</v>
      </c>
    </row>
    <row r="21" spans="1:14">
      <c r="B21" s="1">
        <v>1</v>
      </c>
      <c r="C21" s="80">
        <v>60.47</v>
      </c>
      <c r="D21" s="81">
        <v>57.95</v>
      </c>
      <c r="E21" s="81">
        <v>57.13</v>
      </c>
      <c r="F21" s="81">
        <v>56.35</v>
      </c>
      <c r="G21" s="120">
        <v>56.63</v>
      </c>
      <c r="H21" s="121">
        <v>57.78</v>
      </c>
      <c r="M21" s="2"/>
      <c r="N21" s="2"/>
    </row>
    <row r="22" spans="1:14">
      <c r="B22" s="1">
        <v>2</v>
      </c>
      <c r="C22" s="82">
        <v>57.29</v>
      </c>
      <c r="D22" s="83">
        <v>57.9</v>
      </c>
      <c r="E22" s="83">
        <v>57.71</v>
      </c>
      <c r="F22" s="83">
        <v>56.44</v>
      </c>
      <c r="G22" s="119">
        <v>57.28</v>
      </c>
      <c r="H22" s="122">
        <v>57.05</v>
      </c>
      <c r="M22" s="3"/>
      <c r="N22" s="3"/>
    </row>
    <row r="23" spans="1:14">
      <c r="B23" s="1">
        <v>3</v>
      </c>
      <c r="C23" s="82">
        <v>66.099999999999994</v>
      </c>
      <c r="D23" s="83">
        <v>58.26</v>
      </c>
      <c r="E23" s="83">
        <v>57.05</v>
      </c>
      <c r="F23" s="83">
        <v>56.02</v>
      </c>
      <c r="G23" s="119">
        <v>56.55</v>
      </c>
      <c r="H23" s="122">
        <v>57.51</v>
      </c>
      <c r="M23" s="3"/>
      <c r="N23" s="3"/>
    </row>
    <row r="24" spans="1:14">
      <c r="B24" s="1">
        <v>4</v>
      </c>
      <c r="C24" s="82">
        <v>59.4</v>
      </c>
      <c r="D24" s="83">
        <v>58.38</v>
      </c>
      <c r="E24" s="83">
        <v>56.47</v>
      </c>
      <c r="F24" s="83">
        <v>56.04</v>
      </c>
      <c r="G24" s="119">
        <v>56.7</v>
      </c>
      <c r="H24" s="122">
        <v>56.37</v>
      </c>
      <c r="M24" s="3"/>
      <c r="N24" s="3"/>
    </row>
    <row r="25" spans="1:14">
      <c r="B25" s="1">
        <v>5</v>
      </c>
      <c r="C25" s="82">
        <v>58.93</v>
      </c>
      <c r="D25" s="83">
        <v>57.94</v>
      </c>
      <c r="E25" s="83">
        <v>56.97</v>
      </c>
      <c r="F25" s="83">
        <v>56.15</v>
      </c>
      <c r="G25" s="119">
        <v>56.62</v>
      </c>
      <c r="H25" s="122">
        <v>57.03</v>
      </c>
    </row>
    <row r="26" spans="1:14">
      <c r="B26" s="1">
        <v>6</v>
      </c>
      <c r="C26" s="82">
        <v>59.3</v>
      </c>
      <c r="D26" s="83">
        <v>57.82</v>
      </c>
      <c r="E26" s="83">
        <v>56.84</v>
      </c>
      <c r="F26" s="83">
        <v>55.87</v>
      </c>
      <c r="G26" s="119">
        <v>57.16</v>
      </c>
      <c r="H26" s="122">
        <v>58.97</v>
      </c>
    </row>
    <row r="27" spans="1:14">
      <c r="B27" s="1">
        <v>7</v>
      </c>
      <c r="C27" s="215">
        <v>56.56</v>
      </c>
      <c r="D27" s="83">
        <v>58.16</v>
      </c>
      <c r="E27" s="83">
        <v>57.41</v>
      </c>
      <c r="F27" s="83">
        <v>55.92</v>
      </c>
      <c r="G27" s="119">
        <v>56.87</v>
      </c>
      <c r="H27" s="122">
        <v>57.17</v>
      </c>
    </row>
    <row r="28" spans="1:14">
      <c r="B28" s="1">
        <v>8</v>
      </c>
      <c r="C28" s="82">
        <v>56.57</v>
      </c>
      <c r="D28" s="83">
        <v>57.72</v>
      </c>
      <c r="E28" s="83">
        <v>57.96</v>
      </c>
      <c r="F28" s="83">
        <v>55.94</v>
      </c>
      <c r="G28" s="119">
        <v>56.18</v>
      </c>
      <c r="H28" s="122">
        <v>58.76</v>
      </c>
    </row>
    <row r="29" spans="1:14">
      <c r="B29" s="1">
        <v>9</v>
      </c>
      <c r="C29" s="108">
        <v>58.28</v>
      </c>
      <c r="D29" s="83">
        <v>57.54</v>
      </c>
      <c r="E29" s="83">
        <v>58.09</v>
      </c>
      <c r="F29" s="83">
        <v>55.52</v>
      </c>
      <c r="G29" s="119">
        <v>56.25</v>
      </c>
      <c r="H29" s="122">
        <v>57.45</v>
      </c>
    </row>
    <row r="30" spans="1:14">
      <c r="B30" s="1">
        <v>10</v>
      </c>
      <c r="C30" s="82">
        <v>58.02</v>
      </c>
      <c r="D30" s="83">
        <v>57.62</v>
      </c>
      <c r="E30" s="83">
        <v>56.65</v>
      </c>
      <c r="F30" s="83">
        <v>55.75</v>
      </c>
      <c r="G30" s="119">
        <v>56.05</v>
      </c>
      <c r="H30" s="122">
        <v>57.57</v>
      </c>
    </row>
    <row r="31" spans="1:14">
      <c r="B31" s="1">
        <v>11</v>
      </c>
      <c r="C31" s="82">
        <v>57.46</v>
      </c>
      <c r="D31" s="83">
        <v>58.41</v>
      </c>
      <c r="E31" s="83">
        <v>56.73</v>
      </c>
      <c r="F31" s="83">
        <v>56</v>
      </c>
      <c r="G31" s="119">
        <v>55.74</v>
      </c>
      <c r="H31" s="122">
        <v>58.01</v>
      </c>
    </row>
    <row r="32" spans="1:14">
      <c r="B32" s="1">
        <v>12</v>
      </c>
      <c r="C32" s="82">
        <v>56.94</v>
      </c>
      <c r="D32" s="83">
        <v>58.23</v>
      </c>
      <c r="E32" s="83">
        <v>58.41</v>
      </c>
      <c r="F32" s="83">
        <v>56.03</v>
      </c>
      <c r="G32" s="119">
        <v>56.31</v>
      </c>
      <c r="H32" s="122">
        <v>58.47</v>
      </c>
    </row>
    <row r="33" spans="2:8">
      <c r="B33" s="1">
        <v>13</v>
      </c>
      <c r="C33" s="82">
        <v>57.22</v>
      </c>
      <c r="D33" s="83">
        <v>58.13</v>
      </c>
      <c r="E33" s="83">
        <v>56.72</v>
      </c>
      <c r="F33" s="83">
        <v>57.76</v>
      </c>
      <c r="G33" s="119">
        <v>56.62</v>
      </c>
      <c r="H33" s="122">
        <v>57.55</v>
      </c>
    </row>
    <row r="34" spans="2:8">
      <c r="B34" s="1">
        <v>14</v>
      </c>
      <c r="C34" s="91">
        <v>57.55</v>
      </c>
      <c r="D34" s="83">
        <v>57.96</v>
      </c>
      <c r="E34" s="83">
        <v>56.57</v>
      </c>
      <c r="F34" s="83">
        <v>55.81</v>
      </c>
      <c r="G34" s="119"/>
      <c r="H34" s="122">
        <v>60.16</v>
      </c>
    </row>
    <row r="35" spans="2:8">
      <c r="B35" s="1">
        <v>15</v>
      </c>
      <c r="C35" s="82">
        <v>56.87</v>
      </c>
      <c r="D35" s="83">
        <v>57.08</v>
      </c>
      <c r="E35" s="83">
        <v>57.43</v>
      </c>
      <c r="F35" s="83">
        <v>56.91</v>
      </c>
      <c r="G35" s="119"/>
      <c r="H35" s="122"/>
    </row>
    <row r="36" spans="2:8">
      <c r="B36" s="1">
        <v>16</v>
      </c>
      <c r="C36" s="82">
        <v>56.75</v>
      </c>
      <c r="D36" s="125">
        <v>57.82</v>
      </c>
      <c r="E36" s="83">
        <v>56.67</v>
      </c>
      <c r="F36" s="83">
        <v>55.56</v>
      </c>
      <c r="G36" s="119"/>
      <c r="H36" s="122"/>
    </row>
    <row r="37" spans="2:8">
      <c r="B37" s="1">
        <v>17</v>
      </c>
      <c r="C37" s="82">
        <v>57.03</v>
      </c>
      <c r="D37" s="83">
        <v>57.72</v>
      </c>
      <c r="E37" s="83">
        <v>56.8</v>
      </c>
      <c r="F37" s="83">
        <v>55.67</v>
      </c>
      <c r="G37" s="119"/>
      <c r="H37" s="122"/>
    </row>
    <row r="38" spans="2:8">
      <c r="B38" s="1">
        <v>18</v>
      </c>
      <c r="C38" s="82">
        <v>57.33</v>
      </c>
      <c r="D38" s="83">
        <v>58.24</v>
      </c>
      <c r="E38" s="83">
        <v>57.56</v>
      </c>
      <c r="F38" s="83">
        <v>56.71</v>
      </c>
      <c r="G38" s="119"/>
      <c r="H38" s="122"/>
    </row>
    <row r="39" spans="2:8">
      <c r="B39" s="1">
        <v>19</v>
      </c>
      <c r="C39" s="82">
        <v>57.48</v>
      </c>
      <c r="D39" s="83">
        <v>57.77</v>
      </c>
      <c r="E39" s="83">
        <v>56.94</v>
      </c>
      <c r="F39" s="83">
        <v>55.26</v>
      </c>
      <c r="G39" s="119"/>
      <c r="H39" s="122"/>
    </row>
    <row r="40" spans="2:8">
      <c r="B40" s="1">
        <v>20</v>
      </c>
      <c r="C40" s="82">
        <v>56.65</v>
      </c>
      <c r="D40" s="83">
        <v>57.64</v>
      </c>
      <c r="E40" s="83">
        <v>57.54</v>
      </c>
      <c r="F40" s="83">
        <v>55.85</v>
      </c>
      <c r="G40" s="119"/>
      <c r="H40" s="122"/>
    </row>
    <row r="41" spans="2:8">
      <c r="B41" s="1">
        <v>21</v>
      </c>
      <c r="C41" s="82">
        <v>56.95</v>
      </c>
      <c r="D41" s="83">
        <v>57.5</v>
      </c>
      <c r="E41" s="83">
        <v>57.83</v>
      </c>
      <c r="F41" s="83">
        <v>55.19</v>
      </c>
      <c r="G41" s="119"/>
      <c r="H41" s="122"/>
    </row>
    <row r="42" spans="2:8">
      <c r="B42" s="1">
        <v>22</v>
      </c>
      <c r="C42" s="82">
        <v>56.84</v>
      </c>
      <c r="D42" s="83">
        <v>58.02</v>
      </c>
      <c r="E42" s="83">
        <v>56.52</v>
      </c>
      <c r="F42" s="83">
        <v>55.92</v>
      </c>
      <c r="G42" s="119"/>
      <c r="H42" s="122"/>
    </row>
    <row r="43" spans="2:8">
      <c r="B43" s="1">
        <v>23</v>
      </c>
      <c r="C43" s="82">
        <v>57.56</v>
      </c>
      <c r="D43" s="83">
        <v>57.59</v>
      </c>
      <c r="E43" s="83">
        <v>56.63</v>
      </c>
      <c r="F43" s="83">
        <v>55.9</v>
      </c>
      <c r="G43" s="119"/>
      <c r="H43" s="122"/>
    </row>
    <row r="44" spans="2:8">
      <c r="B44" s="1">
        <v>24</v>
      </c>
      <c r="C44" s="82">
        <v>56.63</v>
      </c>
      <c r="D44" s="83">
        <v>57.78</v>
      </c>
      <c r="E44" s="83">
        <v>56.9</v>
      </c>
      <c r="F44" s="83">
        <v>55.58</v>
      </c>
      <c r="G44" s="119"/>
      <c r="H44" s="122"/>
    </row>
    <row r="45" spans="2:8">
      <c r="B45" s="1">
        <v>25</v>
      </c>
      <c r="C45" s="82">
        <v>57.17</v>
      </c>
      <c r="D45" s="83">
        <v>57.4</v>
      </c>
      <c r="E45" s="83">
        <v>56.21</v>
      </c>
      <c r="F45" s="83">
        <v>55.84</v>
      </c>
      <c r="G45" s="119"/>
      <c r="H45" s="122"/>
    </row>
    <row r="46" spans="2:8">
      <c r="B46" s="1">
        <v>26</v>
      </c>
      <c r="C46" s="82"/>
      <c r="D46" s="83">
        <v>57.38</v>
      </c>
      <c r="E46" s="83">
        <v>56.99</v>
      </c>
      <c r="F46" s="83">
        <v>55.51</v>
      </c>
      <c r="G46" s="119"/>
      <c r="H46" s="122"/>
    </row>
    <row r="47" spans="2:8">
      <c r="B47" s="1">
        <v>27</v>
      </c>
      <c r="C47" s="82"/>
      <c r="D47" s="83">
        <v>62.9</v>
      </c>
      <c r="E47" s="83">
        <v>56.81</v>
      </c>
      <c r="F47" s="83">
        <v>55.86</v>
      </c>
      <c r="G47" s="119"/>
      <c r="H47" s="122"/>
    </row>
    <row r="48" spans="2:8">
      <c r="B48" s="1">
        <v>28</v>
      </c>
      <c r="C48" s="82"/>
      <c r="D48" s="83">
        <v>58.93</v>
      </c>
      <c r="E48" s="83">
        <v>56.56</v>
      </c>
      <c r="F48" s="83">
        <v>55.53</v>
      </c>
      <c r="G48" s="119"/>
      <c r="H48" s="122"/>
    </row>
    <row r="49" spans="2:8">
      <c r="B49" s="1">
        <v>29</v>
      </c>
      <c r="C49" s="82"/>
      <c r="D49" s="83">
        <v>57.11</v>
      </c>
      <c r="E49" s="83">
        <v>56.59</v>
      </c>
      <c r="F49" s="83">
        <v>58.05</v>
      </c>
      <c r="G49" s="119"/>
      <c r="H49" s="122"/>
    </row>
    <row r="50" spans="2:8">
      <c r="B50" s="1">
        <v>30</v>
      </c>
      <c r="C50" s="82"/>
      <c r="D50" s="83">
        <v>57.49</v>
      </c>
      <c r="E50" s="83">
        <v>57.21</v>
      </c>
      <c r="F50" s="83">
        <v>55.63</v>
      </c>
      <c r="G50" s="119"/>
      <c r="H50" s="122"/>
    </row>
    <row r="51" spans="2:8">
      <c r="B51" s="1">
        <v>31</v>
      </c>
      <c r="C51" s="82"/>
      <c r="D51" s="83">
        <v>57.76</v>
      </c>
      <c r="E51" s="83">
        <v>58.34</v>
      </c>
      <c r="F51" s="83">
        <v>55.98</v>
      </c>
      <c r="G51" s="119"/>
      <c r="H51" s="122"/>
    </row>
    <row r="52" spans="2:8">
      <c r="B52" s="1">
        <v>32</v>
      </c>
      <c r="C52" s="82"/>
      <c r="D52" s="83">
        <v>57.69</v>
      </c>
      <c r="E52" s="83">
        <v>56.76</v>
      </c>
      <c r="F52" s="83">
        <v>55.73</v>
      </c>
      <c r="G52" s="119"/>
      <c r="H52" s="122"/>
    </row>
    <row r="53" spans="2:8">
      <c r="B53" s="1">
        <v>33</v>
      </c>
      <c r="C53" s="82"/>
      <c r="D53" s="83">
        <v>59.27</v>
      </c>
      <c r="E53" s="83">
        <v>56.52</v>
      </c>
      <c r="F53" s="83">
        <v>55.36</v>
      </c>
      <c r="G53" s="119"/>
      <c r="H53" s="122"/>
    </row>
    <row r="54" spans="2:8">
      <c r="B54" s="1">
        <v>34</v>
      </c>
      <c r="C54" s="82"/>
      <c r="D54" s="83">
        <v>57.26</v>
      </c>
      <c r="E54" s="83">
        <v>57.19</v>
      </c>
      <c r="F54" s="83">
        <v>55.58</v>
      </c>
      <c r="G54" s="119"/>
      <c r="H54" s="122"/>
    </row>
    <row r="55" spans="2:8">
      <c r="B55" s="1">
        <v>35</v>
      </c>
      <c r="C55" s="82"/>
      <c r="D55" s="83">
        <v>57.01</v>
      </c>
      <c r="E55" s="83">
        <v>56.9</v>
      </c>
      <c r="F55" s="83">
        <v>55.5</v>
      </c>
      <c r="G55" s="119"/>
      <c r="H55" s="122"/>
    </row>
    <row r="56" spans="2:8">
      <c r="B56" s="1">
        <v>36</v>
      </c>
      <c r="C56" s="82"/>
      <c r="D56" s="83">
        <v>57.17</v>
      </c>
      <c r="E56" s="83">
        <v>56.72</v>
      </c>
      <c r="F56" s="83">
        <v>56.4</v>
      </c>
      <c r="G56" s="119"/>
      <c r="H56" s="122"/>
    </row>
    <row r="57" spans="2:8">
      <c r="B57" s="1">
        <v>37</v>
      </c>
      <c r="C57" s="82"/>
      <c r="D57" s="83">
        <v>57.55</v>
      </c>
      <c r="E57" s="83">
        <v>56.37</v>
      </c>
      <c r="F57" s="83">
        <v>56</v>
      </c>
      <c r="G57" s="119"/>
      <c r="H57" s="122"/>
    </row>
    <row r="58" spans="2:8">
      <c r="B58" s="1">
        <v>38</v>
      </c>
      <c r="C58" s="82"/>
      <c r="D58" s="83">
        <v>57.23</v>
      </c>
      <c r="E58" s="83">
        <v>56.93</v>
      </c>
      <c r="F58" s="83">
        <v>55.48</v>
      </c>
      <c r="G58" s="119"/>
      <c r="H58" s="122"/>
    </row>
    <row r="59" spans="2:8">
      <c r="B59" s="1">
        <v>39</v>
      </c>
      <c r="C59" s="82"/>
      <c r="D59" s="83">
        <v>56.54</v>
      </c>
      <c r="E59" s="83">
        <v>56.78</v>
      </c>
      <c r="F59" s="83">
        <v>55.82</v>
      </c>
      <c r="G59" s="119"/>
      <c r="H59" s="122"/>
    </row>
    <row r="60" spans="2:8">
      <c r="B60" s="1">
        <v>40</v>
      </c>
      <c r="C60" s="82"/>
      <c r="D60" s="83">
        <v>56.69</v>
      </c>
      <c r="E60" s="83"/>
      <c r="F60" s="83">
        <v>56.34</v>
      </c>
      <c r="G60" s="119"/>
      <c r="H60" s="122"/>
    </row>
    <row r="61" spans="2:8">
      <c r="B61" s="1">
        <v>41</v>
      </c>
      <c r="C61" s="82"/>
      <c r="D61" s="83">
        <v>56.93</v>
      </c>
      <c r="E61" s="83"/>
      <c r="F61" s="83">
        <v>55.82</v>
      </c>
      <c r="G61" s="119"/>
      <c r="H61" s="122"/>
    </row>
    <row r="62" spans="2:8">
      <c r="B62" s="1">
        <v>42</v>
      </c>
      <c r="C62" s="82"/>
      <c r="D62" s="83">
        <v>57.16</v>
      </c>
      <c r="E62" s="83"/>
      <c r="F62" s="83">
        <v>56.72</v>
      </c>
      <c r="G62" s="119"/>
      <c r="H62" s="122"/>
    </row>
    <row r="63" spans="2:8">
      <c r="B63" s="1">
        <v>43</v>
      </c>
      <c r="C63" s="82"/>
      <c r="D63" s="83"/>
      <c r="E63" s="83"/>
      <c r="F63" s="83">
        <v>56.77</v>
      </c>
      <c r="G63" s="119"/>
      <c r="H63" s="1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7"/>
  <sheetViews>
    <sheetView zoomScale="75" zoomScaleNormal="75" zoomScalePageLayoutView="75" workbookViewId="0">
      <selection activeCell="M13" sqref="M13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77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300"/>
      <c r="C9" s="301"/>
      <c r="D9" s="300"/>
      <c r="E9" s="303"/>
      <c r="F9" s="55" t="s">
        <v>47</v>
      </c>
      <c r="G9" s="55" t="s">
        <v>48</v>
      </c>
      <c r="H9" s="55" t="s">
        <v>49</v>
      </c>
      <c r="I9" s="55" t="s">
        <v>50</v>
      </c>
      <c r="J9" s="308"/>
      <c r="K9" s="212" t="s">
        <v>51</v>
      </c>
      <c r="L9" s="212" t="s">
        <v>52</v>
      </c>
      <c r="M9" s="217" t="s">
        <v>53</v>
      </c>
      <c r="N9" s="217" t="s">
        <v>54</v>
      </c>
    </row>
    <row r="10" spans="1:16" s="3" customFormat="1" ht="30" customHeight="1">
      <c r="A10" s="58">
        <v>1</v>
      </c>
      <c r="B10" s="218" t="s">
        <v>78</v>
      </c>
      <c r="C10" s="59">
        <v>9</v>
      </c>
      <c r="D10" s="59">
        <v>31</v>
      </c>
      <c r="E10" s="59">
        <f>D10</f>
        <v>31</v>
      </c>
      <c r="F10" s="112">
        <f>MIN(C21:C77)</f>
        <v>55.96</v>
      </c>
      <c r="G10" s="100">
        <f>AVERAGE(C21:C77)</f>
        <v>57.123870967741951</v>
      </c>
      <c r="H10" s="59"/>
      <c r="I10" s="100">
        <f>G10-F10</f>
        <v>1.1638709677419499</v>
      </c>
      <c r="J10" s="219">
        <v>2.0578703703703703E-2</v>
      </c>
      <c r="K10" s="219">
        <f>J10</f>
        <v>2.0578703703703703E-2</v>
      </c>
      <c r="L10" s="220">
        <f>K10</f>
        <v>2.0578703703703703E-2</v>
      </c>
      <c r="M10" s="221" t="s">
        <v>165</v>
      </c>
      <c r="N10" s="224"/>
      <c r="O10" s="107"/>
      <c r="P10" s="62"/>
    </row>
    <row r="11" spans="1:16" s="3" customFormat="1" ht="30" customHeight="1" thickBot="1">
      <c r="A11" s="58">
        <v>2</v>
      </c>
      <c r="B11" s="218" t="s">
        <v>78</v>
      </c>
      <c r="C11" s="59">
        <v>13</v>
      </c>
      <c r="D11" s="59">
        <v>66</v>
      </c>
      <c r="E11" s="59">
        <f>D11-D10</f>
        <v>35</v>
      </c>
      <c r="F11" s="183">
        <f>MIN(D21:D77)</f>
        <v>56.35</v>
      </c>
      <c r="G11" s="100">
        <f>AVERAGE(D21:D77)</f>
        <v>57.053823529411773</v>
      </c>
      <c r="H11" s="59"/>
      <c r="I11" s="100">
        <f>G11-F11</f>
        <v>0.70382352941177118</v>
      </c>
      <c r="J11" s="219">
        <v>4.4803240740740741E-2</v>
      </c>
      <c r="K11" s="219">
        <f>J11-J10</f>
        <v>2.4224537037037037E-2</v>
      </c>
      <c r="L11" s="220">
        <f>K11+L10</f>
        <v>4.4803240740740741E-2</v>
      </c>
      <c r="M11" s="221" t="s">
        <v>166</v>
      </c>
      <c r="N11" s="224"/>
      <c r="O11" s="61"/>
      <c r="P11" s="62"/>
    </row>
    <row r="12" spans="1:16" s="3" customFormat="1" ht="30" customHeight="1" thickBot="1">
      <c r="A12" s="58">
        <v>3</v>
      </c>
      <c r="B12" s="218" t="s">
        <v>78</v>
      </c>
      <c r="C12" s="59">
        <v>3</v>
      </c>
      <c r="D12" s="59">
        <v>100</v>
      </c>
      <c r="E12" s="231">
        <f>D12-D11</f>
        <v>34</v>
      </c>
      <c r="F12" s="185">
        <f>MIN(E19:E77)</f>
        <v>55.6</v>
      </c>
      <c r="G12" s="182">
        <f>AVERAGE(E21:E77)</f>
        <v>56.307575757575755</v>
      </c>
      <c r="H12" s="59"/>
      <c r="I12" s="100">
        <f t="shared" ref="I12:I14" si="0">G12-F12</f>
        <v>0.70757575757575353</v>
      </c>
      <c r="J12" s="219">
        <v>6.805555555555555E-2</v>
      </c>
      <c r="K12" s="219">
        <f>J12-J11</f>
        <v>2.3252314814814809E-2</v>
      </c>
      <c r="L12" s="219">
        <f>K12+L11</f>
        <v>6.805555555555555E-2</v>
      </c>
      <c r="M12" s="221" t="s">
        <v>189</v>
      </c>
      <c r="N12" s="224"/>
      <c r="O12" s="126"/>
      <c r="P12" s="62"/>
    </row>
    <row r="13" spans="1:16" s="3" customFormat="1" ht="30" customHeight="1">
      <c r="A13" s="58">
        <v>4</v>
      </c>
      <c r="B13" s="218" t="s">
        <v>79</v>
      </c>
      <c r="C13" s="59">
        <v>69</v>
      </c>
      <c r="D13" s="59">
        <v>120</v>
      </c>
      <c r="E13" s="59">
        <f>D13-D12</f>
        <v>20</v>
      </c>
      <c r="F13" s="181">
        <f>MIN(F19:F77)</f>
        <v>57.38</v>
      </c>
      <c r="G13" s="100">
        <f>AVERAGE(F21:F77)</f>
        <v>58.095263157894735</v>
      </c>
      <c r="H13" s="59"/>
      <c r="I13" s="100">
        <f t="shared" si="0"/>
        <v>0.71526315789473216</v>
      </c>
      <c r="J13" s="219">
        <v>8.261574074074074E-2</v>
      </c>
      <c r="K13" s="219">
        <f>J13-J12</f>
        <v>1.456018518518519E-2</v>
      </c>
      <c r="L13" s="220">
        <f>K13</f>
        <v>1.456018518518519E-2</v>
      </c>
      <c r="M13" s="221" t="s">
        <v>167</v>
      </c>
      <c r="N13" s="224"/>
      <c r="O13" s="62"/>
      <c r="P13" s="62"/>
    </row>
    <row r="14" spans="1:16" s="3" customFormat="1" ht="30" customHeight="1" thickBot="1">
      <c r="A14" s="58">
        <v>5</v>
      </c>
      <c r="B14" s="218" t="s">
        <v>79</v>
      </c>
      <c r="C14" s="223">
        <v>6</v>
      </c>
      <c r="D14" s="59">
        <v>137</v>
      </c>
      <c r="E14" s="59">
        <f>D14-D13</f>
        <v>17</v>
      </c>
      <c r="F14" s="183">
        <f>MIN(G21:G77)</f>
        <v>56.51</v>
      </c>
      <c r="G14" s="100">
        <f>AVERAGE(G21:G77)</f>
        <v>57.503125000000004</v>
      </c>
      <c r="H14" s="59"/>
      <c r="I14" s="100">
        <f t="shared" si="0"/>
        <v>0.99312500000000625</v>
      </c>
      <c r="J14" s="219">
        <v>9.5034722222222215E-2</v>
      </c>
      <c r="K14" s="219">
        <f>J14-J13</f>
        <v>1.2418981481481475E-2</v>
      </c>
      <c r="L14" s="220">
        <f>K14+L13</f>
        <v>2.6979166666666665E-2</v>
      </c>
      <c r="M14" s="221" t="s">
        <v>168</v>
      </c>
      <c r="N14" s="224"/>
      <c r="O14" s="17"/>
    </row>
    <row r="15" spans="1:16" s="3" customFormat="1" ht="30" customHeight="1" thickBot="1">
      <c r="A15" s="63" t="s">
        <v>55</v>
      </c>
      <c r="B15" s="218" t="s">
        <v>79</v>
      </c>
      <c r="C15" s="59">
        <v>4</v>
      </c>
      <c r="D15" s="59">
        <v>181</v>
      </c>
      <c r="E15" s="231">
        <f>D15-D14</f>
        <v>44</v>
      </c>
      <c r="F15" s="184">
        <f>MIN(H21:H77)</f>
        <v>56.34</v>
      </c>
      <c r="G15" s="182">
        <f>AVERAGE(H21:H77)</f>
        <v>57.175581395348843</v>
      </c>
      <c r="H15" s="59"/>
      <c r="I15" s="100">
        <f>G15-F15</f>
        <v>0.83558139534883935</v>
      </c>
      <c r="J15" s="219">
        <v>0.12515046296296298</v>
      </c>
      <c r="K15" s="219">
        <f>J15-J14</f>
        <v>3.0115740740740762E-2</v>
      </c>
      <c r="L15" s="219">
        <f>K15+L14</f>
        <v>5.7094907407407428E-2</v>
      </c>
      <c r="M15" s="221"/>
      <c r="N15" s="224"/>
    </row>
    <row r="16" spans="1:16" s="3" customFormat="1" ht="30" customHeight="1">
      <c r="A16" s="64"/>
      <c r="B16" s="170"/>
      <c r="C16" s="171"/>
      <c r="D16" s="171"/>
      <c r="E16" s="171"/>
      <c r="F16" s="92">
        <f>AVERAGE(F10,F11,F12)</f>
        <v>55.97</v>
      </c>
      <c r="G16" s="110">
        <f>AVERAGE(G10,G11,G12)</f>
        <v>56.828423418243155</v>
      </c>
      <c r="H16" s="236" t="s">
        <v>118</v>
      </c>
      <c r="I16" s="111">
        <f>AVERAGE(I10,I11,I12)</f>
        <v>0.85842341824315815</v>
      </c>
      <c r="J16" s="171"/>
      <c r="K16" s="171"/>
      <c r="L16" s="171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AVERAGE(F13,F14,F15)</f>
        <v>56.743333333333339</v>
      </c>
      <c r="G17" s="72">
        <f>AVERAGE(G13,G14,G15)</f>
        <v>57.591323184414527</v>
      </c>
      <c r="H17" s="237" t="s">
        <v>119</v>
      </c>
      <c r="I17" s="73">
        <f>AVERAGE(I13,I14,I15)</f>
        <v>0.84798985108119262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56.356666666666662</v>
      </c>
      <c r="G18" s="76">
        <f>AVERAGE(C21:H77)</f>
        <v>57.109261363636385</v>
      </c>
      <c r="H18" s="77"/>
      <c r="I18" s="78">
        <f>AVERAGE(I10:I15)</f>
        <v>0.85320663466217539</v>
      </c>
      <c r="J18" s="70"/>
      <c r="K18" s="70"/>
      <c r="L18" s="70"/>
      <c r="M18" s="74"/>
      <c r="N18" s="74"/>
    </row>
    <row r="20" spans="1:14" ht="15" thickBot="1">
      <c r="C20" s="79" t="str">
        <f>B10</f>
        <v>Таволжан Виталий</v>
      </c>
      <c r="D20" s="79" t="str">
        <f>B11</f>
        <v>Таволжан Виталий</v>
      </c>
      <c r="E20" s="79" t="str">
        <f>B12</f>
        <v>Таволжан Виталий</v>
      </c>
      <c r="F20" s="79" t="str">
        <f>B13</f>
        <v>Ткаченко Кирилл</v>
      </c>
      <c r="G20" s="2" t="str">
        <f>B14</f>
        <v>Ткаченко Кирилл</v>
      </c>
      <c r="H20" s="2" t="str">
        <f>B15</f>
        <v>Ткаченко Кирилл</v>
      </c>
    </row>
    <row r="21" spans="1:14">
      <c r="B21" s="1">
        <v>1</v>
      </c>
      <c r="C21" s="80">
        <v>60.52</v>
      </c>
      <c r="D21" s="81">
        <v>57.56</v>
      </c>
      <c r="E21" s="81">
        <v>57.6</v>
      </c>
      <c r="F21" s="81">
        <v>57.76</v>
      </c>
      <c r="G21" s="81">
        <v>58.25</v>
      </c>
      <c r="H21" s="175">
        <v>57.6</v>
      </c>
      <c r="M21" s="2"/>
      <c r="N21" s="2"/>
    </row>
    <row r="22" spans="1:14">
      <c r="B22" s="1">
        <v>2</v>
      </c>
      <c r="C22" s="82">
        <v>59.62</v>
      </c>
      <c r="D22" s="83">
        <v>57.54</v>
      </c>
      <c r="E22" s="83">
        <v>56.73</v>
      </c>
      <c r="F22" s="83">
        <v>59.42</v>
      </c>
      <c r="G22" s="83">
        <v>57.46</v>
      </c>
      <c r="H22" s="176">
        <v>57.48</v>
      </c>
      <c r="M22" s="3"/>
      <c r="N22" s="3"/>
    </row>
    <row r="23" spans="1:14">
      <c r="B23" s="1">
        <v>3</v>
      </c>
      <c r="C23" s="82">
        <v>58.65</v>
      </c>
      <c r="D23" s="83">
        <v>56.35</v>
      </c>
      <c r="E23" s="83">
        <v>59.26</v>
      </c>
      <c r="F23" s="83">
        <v>58.99</v>
      </c>
      <c r="G23" s="83">
        <v>57.35</v>
      </c>
      <c r="H23" s="176">
        <v>56.86</v>
      </c>
      <c r="M23" s="3"/>
      <c r="N23" s="3"/>
    </row>
    <row r="24" spans="1:14">
      <c r="B24" s="1">
        <v>4</v>
      </c>
      <c r="C24" s="82">
        <v>57.28</v>
      </c>
      <c r="D24" s="83">
        <v>57.36</v>
      </c>
      <c r="E24" s="83">
        <v>56.13</v>
      </c>
      <c r="F24" s="83">
        <v>58.19</v>
      </c>
      <c r="G24" s="83">
        <v>57.95</v>
      </c>
      <c r="H24" s="176">
        <v>57.44</v>
      </c>
      <c r="M24" s="3"/>
      <c r="N24" s="3"/>
    </row>
    <row r="25" spans="1:14">
      <c r="B25" s="1">
        <v>5</v>
      </c>
      <c r="C25" s="82">
        <v>57.79</v>
      </c>
      <c r="D25" s="83">
        <v>57.23</v>
      </c>
      <c r="E25" s="83">
        <v>55.99</v>
      </c>
      <c r="F25" s="83">
        <v>57.97</v>
      </c>
      <c r="G25" s="83">
        <v>56.51</v>
      </c>
      <c r="H25" s="176">
        <v>57.16</v>
      </c>
    </row>
    <row r="26" spans="1:14">
      <c r="B26" s="1">
        <v>6</v>
      </c>
      <c r="C26" s="82">
        <v>56.94</v>
      </c>
      <c r="D26" s="83">
        <v>56.87</v>
      </c>
      <c r="E26" s="83">
        <v>56.13</v>
      </c>
      <c r="F26" s="83">
        <v>58.38</v>
      </c>
      <c r="G26" s="83">
        <v>60.47</v>
      </c>
      <c r="H26" s="176">
        <v>57.61</v>
      </c>
    </row>
    <row r="27" spans="1:14">
      <c r="B27" s="1">
        <v>7</v>
      </c>
      <c r="C27" s="82">
        <v>57.01</v>
      </c>
      <c r="D27" s="83">
        <v>56.74</v>
      </c>
      <c r="E27" s="83">
        <v>55.96</v>
      </c>
      <c r="F27" s="83">
        <v>58.01</v>
      </c>
      <c r="G27" s="83">
        <v>57.18</v>
      </c>
      <c r="H27" s="176">
        <v>57.4</v>
      </c>
    </row>
    <row r="28" spans="1:14">
      <c r="B28" s="1">
        <v>8</v>
      </c>
      <c r="C28" s="82">
        <v>56.81</v>
      </c>
      <c r="D28" s="83">
        <v>57.53</v>
      </c>
      <c r="E28" s="83">
        <v>56.01</v>
      </c>
      <c r="F28" s="83">
        <v>57.95</v>
      </c>
      <c r="G28" s="83">
        <v>57.21</v>
      </c>
      <c r="H28" s="176">
        <v>58.76</v>
      </c>
    </row>
    <row r="29" spans="1:14">
      <c r="B29" s="1">
        <v>9</v>
      </c>
      <c r="C29" s="108">
        <v>56.25</v>
      </c>
      <c r="D29" s="83">
        <v>57.45</v>
      </c>
      <c r="E29" s="83">
        <v>56.3</v>
      </c>
      <c r="F29" s="83">
        <v>59.04</v>
      </c>
      <c r="G29" s="83">
        <v>57.23</v>
      </c>
      <c r="H29" s="176">
        <v>56.57</v>
      </c>
    </row>
    <row r="30" spans="1:14">
      <c r="B30" s="1">
        <v>10</v>
      </c>
      <c r="C30" s="82">
        <v>57.41</v>
      </c>
      <c r="D30" s="83">
        <v>56.77</v>
      </c>
      <c r="E30" s="83">
        <v>56.32</v>
      </c>
      <c r="F30" s="83">
        <v>57.56</v>
      </c>
      <c r="G30" s="83">
        <v>56.83</v>
      </c>
      <c r="H30" s="176">
        <v>57.53</v>
      </c>
    </row>
    <row r="31" spans="1:14">
      <c r="B31" s="1">
        <v>11</v>
      </c>
      <c r="C31" s="82">
        <v>57.11</v>
      </c>
      <c r="D31" s="83">
        <v>57.26</v>
      </c>
      <c r="E31" s="83">
        <v>55.75</v>
      </c>
      <c r="F31" s="83">
        <v>57.68</v>
      </c>
      <c r="G31" s="83">
        <v>56.78</v>
      </c>
      <c r="H31" s="176">
        <v>57.49</v>
      </c>
    </row>
    <row r="32" spans="1:14">
      <c r="B32" s="1">
        <v>12</v>
      </c>
      <c r="C32" s="82">
        <v>56.96</v>
      </c>
      <c r="D32" s="83">
        <v>56.9</v>
      </c>
      <c r="E32" s="83">
        <v>55.82</v>
      </c>
      <c r="F32" s="83">
        <v>58.43</v>
      </c>
      <c r="G32" s="83">
        <v>57.41</v>
      </c>
      <c r="H32" s="176">
        <v>56.7</v>
      </c>
    </row>
    <row r="33" spans="2:8">
      <c r="B33" s="1">
        <v>13</v>
      </c>
      <c r="C33" s="82">
        <v>57.31</v>
      </c>
      <c r="D33" s="83">
        <v>57.1</v>
      </c>
      <c r="E33" s="83">
        <v>56.95</v>
      </c>
      <c r="F33" s="83">
        <v>57.66</v>
      </c>
      <c r="G33" s="83">
        <v>57.5</v>
      </c>
      <c r="H33" s="176">
        <v>57.1</v>
      </c>
    </row>
    <row r="34" spans="2:8">
      <c r="B34" s="1">
        <v>14</v>
      </c>
      <c r="C34" s="91">
        <v>56.83</v>
      </c>
      <c r="D34" s="83">
        <v>56.88</v>
      </c>
      <c r="E34" s="83">
        <v>55.79</v>
      </c>
      <c r="F34" s="83">
        <v>57.51</v>
      </c>
      <c r="G34" s="83">
        <v>56.87</v>
      </c>
      <c r="H34" s="176">
        <v>56.83</v>
      </c>
    </row>
    <row r="35" spans="2:8">
      <c r="B35" s="1">
        <v>15</v>
      </c>
      <c r="C35" s="82">
        <v>57.07</v>
      </c>
      <c r="D35" s="83">
        <v>56.82</v>
      </c>
      <c r="E35" s="83">
        <v>56.44</v>
      </c>
      <c r="F35" s="83">
        <v>58.49</v>
      </c>
      <c r="G35" s="83">
        <v>57.45</v>
      </c>
      <c r="H35" s="176">
        <v>56.96</v>
      </c>
    </row>
    <row r="36" spans="2:8">
      <c r="B36" s="1">
        <v>16</v>
      </c>
      <c r="C36" s="82">
        <v>56.83</v>
      </c>
      <c r="D36" s="125">
        <v>57.66</v>
      </c>
      <c r="E36" s="83">
        <v>55.64</v>
      </c>
      <c r="F36" s="83">
        <v>57.81</v>
      </c>
      <c r="G36" s="83">
        <v>57.6</v>
      </c>
      <c r="H36" s="176">
        <v>57.48</v>
      </c>
    </row>
    <row r="37" spans="2:8">
      <c r="B37" s="1">
        <v>17</v>
      </c>
      <c r="C37" s="82">
        <v>57.23</v>
      </c>
      <c r="D37" s="83">
        <v>56.67</v>
      </c>
      <c r="E37" s="83">
        <v>56.53</v>
      </c>
      <c r="F37" s="83">
        <v>57.76</v>
      </c>
      <c r="G37" s="83"/>
      <c r="H37" s="176">
        <v>57.08</v>
      </c>
    </row>
    <row r="38" spans="2:8">
      <c r="B38" s="1">
        <v>18</v>
      </c>
      <c r="C38" s="82">
        <v>56.13</v>
      </c>
      <c r="D38" s="83">
        <v>56.52</v>
      </c>
      <c r="E38" s="83">
        <v>55.95</v>
      </c>
      <c r="F38" s="83">
        <v>57.38</v>
      </c>
      <c r="G38" s="83"/>
      <c r="H38" s="176">
        <v>56.88</v>
      </c>
    </row>
    <row r="39" spans="2:8">
      <c r="B39" s="1">
        <v>19</v>
      </c>
      <c r="C39" s="82">
        <v>56.63</v>
      </c>
      <c r="D39" s="83">
        <v>57.35</v>
      </c>
      <c r="E39" s="83">
        <v>55.6</v>
      </c>
      <c r="F39" s="83">
        <v>57.82</v>
      </c>
      <c r="G39" s="83"/>
      <c r="H39" s="176">
        <v>56.9</v>
      </c>
    </row>
    <row r="40" spans="2:8">
      <c r="B40" s="1">
        <v>20</v>
      </c>
      <c r="C40" s="82">
        <v>56.63</v>
      </c>
      <c r="D40" s="83">
        <v>56.67</v>
      </c>
      <c r="E40" s="83">
        <v>56.1</v>
      </c>
      <c r="F40" s="83"/>
      <c r="G40" s="83"/>
      <c r="H40" s="176">
        <v>57.48</v>
      </c>
    </row>
    <row r="41" spans="2:8">
      <c r="B41" s="1">
        <v>21</v>
      </c>
      <c r="C41" s="82">
        <v>56.72</v>
      </c>
      <c r="D41" s="83">
        <v>56.64</v>
      </c>
      <c r="E41" s="83">
        <v>56.01</v>
      </c>
      <c r="F41" s="83"/>
      <c r="G41" s="83"/>
      <c r="H41" s="176">
        <v>56.48</v>
      </c>
    </row>
    <row r="42" spans="2:8">
      <c r="B42" s="1">
        <v>22</v>
      </c>
      <c r="C42" s="82">
        <v>57.35</v>
      </c>
      <c r="D42" s="83">
        <v>56.52</v>
      </c>
      <c r="E42" s="83">
        <v>56.25</v>
      </c>
      <c r="F42" s="83"/>
      <c r="G42" s="83"/>
      <c r="H42" s="176">
        <v>57.04</v>
      </c>
    </row>
    <row r="43" spans="2:8">
      <c r="B43" s="1">
        <v>23</v>
      </c>
      <c r="C43" s="82">
        <v>56.54</v>
      </c>
      <c r="D43" s="83">
        <v>56.89</v>
      </c>
      <c r="E43" s="83">
        <v>55.76</v>
      </c>
      <c r="F43" s="83"/>
      <c r="G43" s="83"/>
      <c r="H43" s="176">
        <v>56.9</v>
      </c>
    </row>
    <row r="44" spans="2:8">
      <c r="B44" s="1">
        <v>24</v>
      </c>
      <c r="C44" s="82">
        <v>56.35</v>
      </c>
      <c r="D44" s="83">
        <v>57.01</v>
      </c>
      <c r="E44" s="83">
        <v>55.97</v>
      </c>
      <c r="F44" s="83"/>
      <c r="G44" s="83"/>
      <c r="H44" s="176">
        <v>57.06</v>
      </c>
    </row>
    <row r="45" spans="2:8">
      <c r="B45" s="1">
        <v>25</v>
      </c>
      <c r="C45" s="82">
        <v>55.96</v>
      </c>
      <c r="D45" s="83">
        <v>57.13</v>
      </c>
      <c r="E45" s="83">
        <v>55.86</v>
      </c>
      <c r="F45" s="83"/>
      <c r="G45" s="83"/>
      <c r="H45" s="176">
        <v>56.84</v>
      </c>
    </row>
    <row r="46" spans="2:8">
      <c r="B46" s="1">
        <v>26</v>
      </c>
      <c r="C46" s="82">
        <v>56.72</v>
      </c>
      <c r="D46" s="83">
        <v>56.61</v>
      </c>
      <c r="E46" s="83">
        <v>56.35</v>
      </c>
      <c r="F46" s="83"/>
      <c r="G46" s="83"/>
      <c r="H46" s="176">
        <v>57.34</v>
      </c>
    </row>
    <row r="47" spans="2:8">
      <c r="B47" s="1">
        <v>27</v>
      </c>
      <c r="C47" s="82">
        <v>56.7</v>
      </c>
      <c r="D47" s="83">
        <v>57.15</v>
      </c>
      <c r="E47" s="83">
        <v>56.17</v>
      </c>
      <c r="F47" s="83"/>
      <c r="G47" s="83"/>
      <c r="H47" s="176">
        <v>58.1</v>
      </c>
    </row>
    <row r="48" spans="2:8">
      <c r="B48" s="1">
        <v>28</v>
      </c>
      <c r="C48" s="82">
        <v>56.73</v>
      </c>
      <c r="D48" s="83">
        <v>57.54</v>
      </c>
      <c r="E48" s="83">
        <v>55.68</v>
      </c>
      <c r="F48" s="83"/>
      <c r="G48" s="83"/>
      <c r="H48" s="176">
        <v>57</v>
      </c>
    </row>
    <row r="49" spans="2:8">
      <c r="B49" s="1">
        <v>29</v>
      </c>
      <c r="C49" s="82">
        <v>56.51</v>
      </c>
      <c r="D49" s="83">
        <v>56.85</v>
      </c>
      <c r="E49" s="83">
        <v>55.76</v>
      </c>
      <c r="F49" s="83"/>
      <c r="G49" s="83"/>
      <c r="H49" s="176">
        <v>56.89</v>
      </c>
    </row>
    <row r="50" spans="2:8">
      <c r="B50" s="1">
        <v>30</v>
      </c>
      <c r="C50" s="82">
        <v>56.84</v>
      </c>
      <c r="D50" s="83">
        <v>56.99</v>
      </c>
      <c r="E50" s="83">
        <v>58.12</v>
      </c>
      <c r="F50" s="83"/>
      <c r="G50" s="83"/>
      <c r="H50" s="176">
        <v>56.5</v>
      </c>
    </row>
    <row r="51" spans="2:8">
      <c r="B51" s="1">
        <v>31</v>
      </c>
      <c r="C51" s="82">
        <v>57.41</v>
      </c>
      <c r="D51" s="83">
        <v>57.28</v>
      </c>
      <c r="E51" s="83">
        <v>56.36</v>
      </c>
      <c r="F51" s="83"/>
      <c r="G51" s="119"/>
      <c r="H51" s="122">
        <v>56.34</v>
      </c>
    </row>
    <row r="52" spans="2:8">
      <c r="B52" s="1">
        <v>32</v>
      </c>
      <c r="C52" s="82"/>
      <c r="D52" s="83">
        <v>56.46</v>
      </c>
      <c r="E52" s="83">
        <v>56.38</v>
      </c>
      <c r="F52" s="83"/>
      <c r="G52" s="119"/>
      <c r="H52" s="122">
        <v>56.38</v>
      </c>
    </row>
    <row r="53" spans="2:8">
      <c r="B53" s="1">
        <v>33</v>
      </c>
      <c r="C53" s="82"/>
      <c r="D53" s="83">
        <v>57.87</v>
      </c>
      <c r="E53" s="83">
        <v>56.48</v>
      </c>
      <c r="F53" s="83"/>
      <c r="G53" s="119"/>
      <c r="H53" s="122">
        <v>56.47</v>
      </c>
    </row>
    <row r="54" spans="2:8">
      <c r="B54" s="1">
        <v>34</v>
      </c>
      <c r="C54" s="82"/>
      <c r="D54" s="83">
        <v>57.66</v>
      </c>
      <c r="E54" s="83"/>
      <c r="F54" s="83"/>
      <c r="G54" s="119"/>
      <c r="H54" s="122">
        <v>56.46</v>
      </c>
    </row>
    <row r="55" spans="2:8">
      <c r="B55" s="1">
        <v>35</v>
      </c>
      <c r="C55" s="82"/>
      <c r="D55" s="83"/>
      <c r="E55" s="83"/>
      <c r="F55" s="83"/>
      <c r="G55" s="119"/>
      <c r="H55" s="122">
        <v>56.66</v>
      </c>
    </row>
    <row r="56" spans="2:8">
      <c r="B56" s="1">
        <v>36</v>
      </c>
      <c r="C56" s="82"/>
      <c r="D56" s="83"/>
      <c r="E56" s="83"/>
      <c r="F56" s="83"/>
      <c r="G56" s="119"/>
      <c r="H56" s="122">
        <v>56.51</v>
      </c>
    </row>
    <row r="57" spans="2:8">
      <c r="B57" s="1">
        <v>37</v>
      </c>
      <c r="C57" s="82"/>
      <c r="D57" s="83"/>
      <c r="E57" s="83"/>
      <c r="F57" s="83"/>
      <c r="G57" s="119"/>
      <c r="H57" s="122">
        <v>58.15</v>
      </c>
    </row>
    <row r="58" spans="2:8">
      <c r="B58" s="1">
        <v>38</v>
      </c>
      <c r="C58" s="82"/>
      <c r="D58" s="83"/>
      <c r="E58" s="83"/>
      <c r="F58" s="83"/>
      <c r="G58" s="119"/>
      <c r="H58" s="122">
        <v>58.89</v>
      </c>
    </row>
    <row r="59" spans="2:8">
      <c r="B59" s="1">
        <v>39</v>
      </c>
      <c r="C59" s="82"/>
      <c r="D59" s="83"/>
      <c r="E59" s="83"/>
      <c r="F59" s="83"/>
      <c r="G59" s="119"/>
      <c r="H59" s="122">
        <v>57.97</v>
      </c>
    </row>
    <row r="60" spans="2:8">
      <c r="B60" s="1">
        <v>40</v>
      </c>
      <c r="C60" s="82"/>
      <c r="D60" s="83"/>
      <c r="E60" s="83"/>
      <c r="F60" s="83"/>
      <c r="G60" s="119"/>
      <c r="H60" s="122">
        <v>57.04</v>
      </c>
    </row>
    <row r="61" spans="2:8">
      <c r="B61" s="1">
        <v>41</v>
      </c>
      <c r="C61" s="82"/>
      <c r="D61" s="83"/>
      <c r="E61" s="83"/>
      <c r="F61" s="83"/>
      <c r="G61" s="119"/>
      <c r="H61" s="122">
        <v>58.25</v>
      </c>
    </row>
    <row r="62" spans="2:8">
      <c r="B62" s="1">
        <v>42</v>
      </c>
      <c r="C62" s="82"/>
      <c r="D62" s="83"/>
      <c r="E62" s="83"/>
      <c r="F62" s="83"/>
      <c r="G62" s="119"/>
      <c r="H62" s="122">
        <v>56.5</v>
      </c>
    </row>
    <row r="63" spans="2:8">
      <c r="B63" s="1">
        <v>43</v>
      </c>
      <c r="C63" s="82"/>
      <c r="D63" s="83"/>
      <c r="E63" s="83"/>
      <c r="F63" s="83"/>
      <c r="G63" s="119"/>
      <c r="H63" s="122">
        <v>57.47</v>
      </c>
    </row>
    <row r="64" spans="2:8">
      <c r="B64" s="1">
        <v>44</v>
      </c>
      <c r="C64" s="82"/>
      <c r="D64" s="83"/>
      <c r="E64" s="83"/>
      <c r="F64" s="83"/>
      <c r="G64" s="119"/>
      <c r="H64" s="122"/>
    </row>
    <row r="65" spans="2:8">
      <c r="B65" s="1">
        <v>45</v>
      </c>
      <c r="C65" s="82"/>
      <c r="D65" s="83"/>
      <c r="E65" s="83"/>
      <c r="F65" s="83"/>
      <c r="G65" s="119"/>
      <c r="H65" s="122"/>
    </row>
    <row r="66" spans="2:8">
      <c r="B66" s="1">
        <v>46</v>
      </c>
      <c r="C66" s="82"/>
      <c r="D66" s="83"/>
      <c r="E66" s="83"/>
      <c r="F66" s="83"/>
      <c r="G66" s="119"/>
      <c r="H66" s="122"/>
    </row>
    <row r="67" spans="2:8">
      <c r="B67" s="1">
        <v>47</v>
      </c>
      <c r="C67" s="82"/>
      <c r="D67" s="83"/>
      <c r="E67" s="83"/>
      <c r="F67" s="83"/>
      <c r="G67" s="119"/>
      <c r="H67" s="122"/>
    </row>
    <row r="68" spans="2:8">
      <c r="B68" s="1">
        <v>48</v>
      </c>
      <c r="C68" s="82"/>
      <c r="D68" s="83"/>
      <c r="E68" s="83"/>
      <c r="F68" s="83"/>
      <c r="G68" s="119"/>
      <c r="H68" s="122"/>
    </row>
    <row r="69" spans="2:8">
      <c r="B69" s="1">
        <v>49</v>
      </c>
      <c r="C69" s="82"/>
      <c r="D69" s="83"/>
      <c r="E69" s="83"/>
      <c r="F69" s="83"/>
      <c r="G69" s="119"/>
      <c r="H69" s="122"/>
    </row>
    <row r="70" spans="2:8">
      <c r="B70" s="1">
        <v>50</v>
      </c>
      <c r="C70" s="82"/>
      <c r="D70" s="83"/>
      <c r="E70" s="83"/>
      <c r="F70" s="83"/>
      <c r="G70" s="119"/>
      <c r="H70" s="122"/>
    </row>
    <row r="71" spans="2:8">
      <c r="B71" s="1">
        <v>51</v>
      </c>
      <c r="C71" s="82"/>
      <c r="D71" s="83"/>
      <c r="E71" s="83"/>
      <c r="F71" s="83"/>
      <c r="G71" s="119"/>
      <c r="H71" s="122"/>
    </row>
    <row r="72" spans="2:8">
      <c r="B72" s="1">
        <v>52</v>
      </c>
      <c r="C72" s="82"/>
      <c r="D72" s="83"/>
      <c r="E72" s="83"/>
      <c r="F72" s="83"/>
      <c r="G72" s="119"/>
      <c r="H72" s="122"/>
    </row>
    <row r="73" spans="2:8">
      <c r="B73" s="1">
        <v>53</v>
      </c>
      <c r="C73" s="82"/>
      <c r="D73" s="83"/>
      <c r="E73" s="83"/>
      <c r="F73" s="83"/>
      <c r="G73" s="119"/>
      <c r="H73" s="122"/>
    </row>
    <row r="74" spans="2:8">
      <c r="B74" s="1">
        <v>54</v>
      </c>
      <c r="C74" s="82"/>
      <c r="D74" s="83"/>
      <c r="E74" s="83"/>
      <c r="F74" s="83"/>
      <c r="G74" s="119"/>
      <c r="H74" s="122"/>
    </row>
    <row r="75" spans="2:8">
      <c r="B75" s="1">
        <v>55</v>
      </c>
      <c r="C75" s="82"/>
      <c r="D75" s="83"/>
      <c r="E75" s="83"/>
      <c r="F75" s="83"/>
      <c r="G75" s="119"/>
      <c r="H75" s="122"/>
    </row>
    <row r="76" spans="2:8">
      <c r="B76" s="1">
        <v>56</v>
      </c>
      <c r="C76" s="82"/>
      <c r="D76" s="83"/>
      <c r="E76" s="83"/>
      <c r="F76" s="83"/>
      <c r="G76" s="119"/>
      <c r="H76" s="122"/>
    </row>
    <row r="77" spans="2:8" ht="15" thickBot="1">
      <c r="B77" s="1">
        <v>57</v>
      </c>
      <c r="C77" s="178"/>
      <c r="D77" s="179"/>
      <c r="E77" s="179"/>
      <c r="F77" s="179"/>
      <c r="G77" s="123"/>
      <c r="H77" s="12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1"/>
  <sheetViews>
    <sheetView zoomScale="75" zoomScaleNormal="75" zoomScalePageLayoutView="75" workbookViewId="0">
      <selection activeCell="O11" sqref="O11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82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300"/>
      <c r="C9" s="301"/>
      <c r="D9" s="300"/>
      <c r="E9" s="303"/>
      <c r="F9" s="55" t="s">
        <v>47</v>
      </c>
      <c r="G9" s="55" t="s">
        <v>48</v>
      </c>
      <c r="H9" s="55" t="s">
        <v>49</v>
      </c>
      <c r="I9" s="55" t="s">
        <v>50</v>
      </c>
      <c r="J9" s="308"/>
      <c r="K9" s="212" t="s">
        <v>51</v>
      </c>
      <c r="L9" s="212" t="s">
        <v>52</v>
      </c>
      <c r="M9" s="217" t="s">
        <v>53</v>
      </c>
      <c r="N9" s="217" t="s">
        <v>54</v>
      </c>
    </row>
    <row r="10" spans="1:16" s="3" customFormat="1" ht="30" customHeight="1">
      <c r="A10" s="58">
        <v>1</v>
      </c>
      <c r="B10" s="218" t="s">
        <v>63</v>
      </c>
      <c r="C10" s="59">
        <v>7</v>
      </c>
      <c r="D10" s="59">
        <v>15</v>
      </c>
      <c r="E10" s="59">
        <f>D10</f>
        <v>15</v>
      </c>
      <c r="F10" s="112">
        <f>MIN(C21:C61)</f>
        <v>56.05</v>
      </c>
      <c r="G10" s="100">
        <f>AVERAGE(C21:C61)</f>
        <v>57.013333333333328</v>
      </c>
      <c r="H10" s="59"/>
      <c r="I10" s="100">
        <f>G10-F10</f>
        <v>0.96333333333333115</v>
      </c>
      <c r="J10" s="219">
        <v>9.9421296296296289E-3</v>
      </c>
      <c r="K10" s="242">
        <f>J10</f>
        <v>9.9421296296296289E-3</v>
      </c>
      <c r="L10" s="220">
        <f>K10</f>
        <v>9.9421296296296289E-3</v>
      </c>
      <c r="M10" s="221" t="s">
        <v>130</v>
      </c>
      <c r="N10" s="222" t="s">
        <v>188</v>
      </c>
      <c r="O10" s="243" t="s">
        <v>180</v>
      </c>
      <c r="P10" s="62"/>
    </row>
    <row r="11" spans="1:16" s="3" customFormat="1" ht="30" customHeight="1">
      <c r="A11" s="58">
        <v>2</v>
      </c>
      <c r="B11" s="218" t="s">
        <v>63</v>
      </c>
      <c r="C11" s="59">
        <v>4</v>
      </c>
      <c r="D11" s="59">
        <v>57</v>
      </c>
      <c r="E11" s="59">
        <f>D11-D10</f>
        <v>42</v>
      </c>
      <c r="F11" s="112">
        <f>MIN(D21:D61)</f>
        <v>56.13</v>
      </c>
      <c r="G11" s="100">
        <f>AVERAGE(D21:D61)</f>
        <v>56.670243902439033</v>
      </c>
      <c r="H11" s="59"/>
      <c r="I11" s="100">
        <f>G11-F11</f>
        <v>0.54024390243903042</v>
      </c>
      <c r="J11" s="219">
        <v>3.8657407407407404E-2</v>
      </c>
      <c r="K11" s="219">
        <f>J11-J10</f>
        <v>2.8715277777777777E-2</v>
      </c>
      <c r="L11" s="220">
        <f>K11+L10</f>
        <v>3.8657407407407404E-2</v>
      </c>
      <c r="M11" s="221" t="s">
        <v>131</v>
      </c>
      <c r="N11" s="222"/>
      <c r="O11" s="202"/>
      <c r="P11" s="62"/>
    </row>
    <row r="12" spans="1:16" s="3" customFormat="1" ht="30" customHeight="1" thickBot="1">
      <c r="A12" s="58">
        <v>3</v>
      </c>
      <c r="B12" s="218" t="s">
        <v>86</v>
      </c>
      <c r="C12" s="59">
        <v>7</v>
      </c>
      <c r="D12" s="59">
        <v>96</v>
      </c>
      <c r="E12" s="59">
        <f>D12-D11</f>
        <v>39</v>
      </c>
      <c r="F12" s="183">
        <f>MIN(E19:E61)</f>
        <v>57.3</v>
      </c>
      <c r="G12" s="100">
        <f>AVERAGE(E21:E61)</f>
        <v>58.334473684210536</v>
      </c>
      <c r="H12" s="59"/>
      <c r="I12" s="100">
        <f t="shared" ref="I12:I14" si="0">G12-F12</f>
        <v>1.0344736842105391</v>
      </c>
      <c r="J12" s="219">
        <v>6.609953703703704E-2</v>
      </c>
      <c r="K12" s="219">
        <f>J12-J11</f>
        <v>2.7442129629629636E-2</v>
      </c>
      <c r="L12" s="220">
        <f>K12</f>
        <v>2.7442129629629636E-2</v>
      </c>
      <c r="M12" s="221" t="s">
        <v>132</v>
      </c>
      <c r="N12" s="222"/>
      <c r="O12" s="198"/>
      <c r="P12" s="62"/>
    </row>
    <row r="13" spans="1:16" s="3" customFormat="1" ht="30" customHeight="1" thickBot="1">
      <c r="A13" s="58">
        <v>4</v>
      </c>
      <c r="B13" s="218" t="s">
        <v>86</v>
      </c>
      <c r="C13" s="59">
        <v>33</v>
      </c>
      <c r="D13" s="59">
        <v>137</v>
      </c>
      <c r="E13" s="231">
        <f>D13-D12</f>
        <v>41</v>
      </c>
      <c r="F13" s="184">
        <f>MIN(F19:F61)</f>
        <v>57.24</v>
      </c>
      <c r="G13" s="182">
        <f>AVERAGE(F21:F61)</f>
        <v>57.957500000000003</v>
      </c>
      <c r="H13" s="59"/>
      <c r="I13" s="100">
        <f t="shared" si="0"/>
        <v>0.71750000000000114</v>
      </c>
      <c r="J13" s="219">
        <v>9.4710648148148155E-2</v>
      </c>
      <c r="K13" s="219">
        <f>J13-J12</f>
        <v>2.8611111111111115E-2</v>
      </c>
      <c r="L13" s="219">
        <f>K13+L12</f>
        <v>5.6053240740740751E-2</v>
      </c>
      <c r="M13" s="221" t="s">
        <v>133</v>
      </c>
      <c r="N13" s="222"/>
      <c r="O13" s="199"/>
      <c r="P13" s="62"/>
    </row>
    <row r="14" spans="1:16" s="3" customFormat="1" ht="30" customHeight="1" thickBot="1">
      <c r="A14" s="58">
        <v>5</v>
      </c>
      <c r="B14" s="218" t="s">
        <v>63</v>
      </c>
      <c r="C14" s="223">
        <v>69</v>
      </c>
      <c r="D14" s="59">
        <v>158</v>
      </c>
      <c r="E14" s="59">
        <f>D14-D13</f>
        <v>21</v>
      </c>
      <c r="F14" s="186">
        <f>MIN(G21:G61)</f>
        <v>55.48</v>
      </c>
      <c r="G14" s="100">
        <f>AVERAGE(G21:G61)</f>
        <v>56.398000000000003</v>
      </c>
      <c r="H14" s="59"/>
      <c r="I14" s="100">
        <f t="shared" si="0"/>
        <v>0.91800000000000637</v>
      </c>
      <c r="J14" s="219">
        <v>0.1095138888888889</v>
      </c>
      <c r="K14" s="219">
        <f>J14-J13</f>
        <v>1.4803240740740742E-2</v>
      </c>
      <c r="L14" s="220">
        <f>K14+L11</f>
        <v>5.3460648148148146E-2</v>
      </c>
      <c r="M14" s="221" t="s">
        <v>134</v>
      </c>
      <c r="N14" s="222"/>
      <c r="O14" s="204"/>
    </row>
    <row r="15" spans="1:16" s="3" customFormat="1" ht="30" customHeight="1" thickBot="1">
      <c r="A15" s="63" t="s">
        <v>55</v>
      </c>
      <c r="B15" s="218" t="s">
        <v>63</v>
      </c>
      <c r="C15" s="59">
        <v>21</v>
      </c>
      <c r="D15" s="59">
        <v>181</v>
      </c>
      <c r="E15" s="231">
        <f>D15-D14</f>
        <v>23</v>
      </c>
      <c r="F15" s="185">
        <f>MIN(H21:H61)</f>
        <v>54.32</v>
      </c>
      <c r="G15" s="182">
        <f>AVERAGE(H21:H61)</f>
        <v>55.288636363636371</v>
      </c>
      <c r="H15" s="59"/>
      <c r="I15" s="100">
        <f>G15-F15</f>
        <v>0.96863636363637085</v>
      </c>
      <c r="J15" s="219">
        <v>0.12515046296296298</v>
      </c>
      <c r="K15" s="219">
        <f>J15-J14</f>
        <v>1.5636574074074081E-2</v>
      </c>
      <c r="L15" s="219">
        <f>K15+L14</f>
        <v>6.9097222222222227E-2</v>
      </c>
      <c r="M15" s="221"/>
      <c r="N15" s="222"/>
      <c r="O15" s="201"/>
    </row>
    <row r="16" spans="1:16" s="3" customFormat="1" ht="30" customHeight="1">
      <c r="A16" s="64"/>
      <c r="B16" s="65"/>
      <c r="C16" s="66"/>
      <c r="D16" s="66"/>
      <c r="E16" s="66"/>
      <c r="F16" s="92">
        <f>AVERAGE(F10,F11,F14,F15)</f>
        <v>55.494999999999997</v>
      </c>
      <c r="G16" s="110">
        <f>AVERAGE(G10,G11,G14,G15)</f>
        <v>56.342553399852179</v>
      </c>
      <c r="H16" s="236" t="s">
        <v>120</v>
      </c>
      <c r="I16" s="111">
        <f>AVERAGE(I10,I11,I14,I15)</f>
        <v>0.8475533998521847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AVERAGE(F12,F13)</f>
        <v>57.269999999999996</v>
      </c>
      <c r="G17" s="72">
        <f>AVERAGE(G12,G13)</f>
        <v>58.145986842105273</v>
      </c>
      <c r="H17" s="237" t="s">
        <v>121</v>
      </c>
      <c r="I17" s="73">
        <f>AVERAGE(I12,I13)</f>
        <v>0.87598684210527011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56.086666666666673</v>
      </c>
      <c r="G18" s="76">
        <f>AVERAGE(C21:H61)</f>
        <v>57.147727272727259</v>
      </c>
      <c r="H18" s="172"/>
      <c r="I18" s="78">
        <f>AVERAGE(I10:I15)</f>
        <v>0.85703121393654647</v>
      </c>
      <c r="J18" s="70"/>
      <c r="K18" s="70"/>
      <c r="L18" s="70"/>
      <c r="M18" s="74"/>
      <c r="N18" s="74"/>
    </row>
    <row r="20" spans="1:14" ht="15" thickBot="1">
      <c r="C20" s="79" t="str">
        <f>B10</f>
        <v>Терещенко Андрей</v>
      </c>
      <c r="D20" s="79" t="str">
        <f>B11</f>
        <v>Терещенко Андрей</v>
      </c>
      <c r="E20" s="79" t="str">
        <f>B12</f>
        <v>Загорулько Иван</v>
      </c>
      <c r="F20" s="79" t="str">
        <f>B13</f>
        <v>Загорулько Иван</v>
      </c>
      <c r="G20" s="79" t="str">
        <f>B14</f>
        <v>Терещенко Андрей</v>
      </c>
      <c r="H20" s="79" t="str">
        <f>B15</f>
        <v>Терещенко Андрей</v>
      </c>
    </row>
    <row r="21" spans="1:14">
      <c r="B21" s="1">
        <v>1</v>
      </c>
      <c r="C21" s="80">
        <v>58.9</v>
      </c>
      <c r="D21" s="81">
        <v>57</v>
      </c>
      <c r="E21" s="81">
        <v>59.59</v>
      </c>
      <c r="F21" s="81">
        <v>58.17</v>
      </c>
      <c r="G21" s="81">
        <v>56.95</v>
      </c>
      <c r="H21" s="175">
        <v>55.92</v>
      </c>
      <c r="M21" s="2"/>
      <c r="N21" s="2"/>
    </row>
    <row r="22" spans="1:14">
      <c r="B22" s="1">
        <v>2</v>
      </c>
      <c r="C22" s="82">
        <v>57.39</v>
      </c>
      <c r="D22" s="83">
        <v>57.16</v>
      </c>
      <c r="E22" s="83">
        <v>59.16</v>
      </c>
      <c r="F22" s="83">
        <v>58.68</v>
      </c>
      <c r="G22" s="83">
        <v>56.77</v>
      </c>
      <c r="H22" s="176">
        <v>55.83</v>
      </c>
      <c r="M22" s="3"/>
      <c r="N22" s="3"/>
    </row>
    <row r="23" spans="1:14">
      <c r="B23" s="1">
        <v>3</v>
      </c>
      <c r="C23" s="82">
        <v>57.52</v>
      </c>
      <c r="D23" s="83">
        <v>57</v>
      </c>
      <c r="E23" s="83">
        <v>59.22</v>
      </c>
      <c r="F23" s="83">
        <v>57.87</v>
      </c>
      <c r="G23" s="83">
        <v>56.09</v>
      </c>
      <c r="H23" s="176">
        <v>55.21</v>
      </c>
      <c r="M23" s="3"/>
      <c r="N23" s="3"/>
    </row>
    <row r="24" spans="1:14">
      <c r="B24" s="1">
        <v>4</v>
      </c>
      <c r="C24" s="82">
        <v>56.52</v>
      </c>
      <c r="D24" s="83">
        <v>56.71</v>
      </c>
      <c r="E24" s="83">
        <v>59.61</v>
      </c>
      <c r="F24" s="83">
        <v>58.38</v>
      </c>
      <c r="G24" s="83">
        <v>56.27</v>
      </c>
      <c r="H24" s="176">
        <v>55.44</v>
      </c>
      <c r="M24" s="3"/>
      <c r="N24" s="3"/>
    </row>
    <row r="25" spans="1:14">
      <c r="B25" s="1">
        <v>5</v>
      </c>
      <c r="C25" s="82">
        <v>56.83</v>
      </c>
      <c r="D25" s="83">
        <v>56.51</v>
      </c>
      <c r="E25" s="83">
        <v>58.55</v>
      </c>
      <c r="F25" s="83">
        <v>58.19</v>
      </c>
      <c r="G25" s="83">
        <v>56.77</v>
      </c>
      <c r="H25" s="176">
        <v>55.95</v>
      </c>
    </row>
    <row r="26" spans="1:14">
      <c r="B26" s="1">
        <v>6</v>
      </c>
      <c r="C26" s="82">
        <v>57.8</v>
      </c>
      <c r="D26" s="83">
        <v>56.52</v>
      </c>
      <c r="E26" s="83">
        <v>58.32</v>
      </c>
      <c r="F26" s="83">
        <v>57.75</v>
      </c>
      <c r="G26" s="83">
        <v>56.67</v>
      </c>
      <c r="H26" s="176">
        <v>55.36</v>
      </c>
    </row>
    <row r="27" spans="1:14">
      <c r="B27" s="1">
        <v>7</v>
      </c>
      <c r="C27" s="82">
        <v>56.86</v>
      </c>
      <c r="D27" s="83">
        <v>56.69</v>
      </c>
      <c r="E27" s="83">
        <v>58.26</v>
      </c>
      <c r="F27" s="83">
        <v>58.39</v>
      </c>
      <c r="G27" s="83">
        <v>56.98</v>
      </c>
      <c r="H27" s="176">
        <v>54.72</v>
      </c>
    </row>
    <row r="28" spans="1:14">
      <c r="B28" s="1">
        <v>8</v>
      </c>
      <c r="C28" s="82">
        <v>57.27</v>
      </c>
      <c r="D28" s="83">
        <v>56.65</v>
      </c>
      <c r="E28" s="83">
        <v>58.01</v>
      </c>
      <c r="F28" s="83">
        <v>58.12</v>
      </c>
      <c r="G28" s="83">
        <v>56.65</v>
      </c>
      <c r="H28" s="176">
        <v>54.65</v>
      </c>
    </row>
    <row r="29" spans="1:14">
      <c r="B29" s="1">
        <v>9</v>
      </c>
      <c r="C29" s="108">
        <v>56.83</v>
      </c>
      <c r="D29" s="83">
        <v>56.95</v>
      </c>
      <c r="E29" s="83">
        <v>58.96</v>
      </c>
      <c r="F29" s="83">
        <v>57.59</v>
      </c>
      <c r="G29" s="83">
        <v>56.1</v>
      </c>
      <c r="H29" s="176">
        <v>55.2</v>
      </c>
    </row>
    <row r="30" spans="1:14">
      <c r="B30" s="1">
        <v>10</v>
      </c>
      <c r="C30" s="82">
        <v>56.93</v>
      </c>
      <c r="D30" s="83">
        <v>56.7</v>
      </c>
      <c r="E30" s="83">
        <v>59.13</v>
      </c>
      <c r="F30" s="83">
        <v>58.56</v>
      </c>
      <c r="G30" s="83">
        <v>55.48</v>
      </c>
      <c r="H30" s="176">
        <v>54.55</v>
      </c>
    </row>
    <row r="31" spans="1:14">
      <c r="B31" s="1">
        <v>11</v>
      </c>
      <c r="C31" s="82">
        <v>56.05</v>
      </c>
      <c r="D31" s="83">
        <v>56.58</v>
      </c>
      <c r="E31" s="83">
        <v>59.28</v>
      </c>
      <c r="F31" s="83">
        <v>58.23</v>
      </c>
      <c r="G31" s="83">
        <v>56.15</v>
      </c>
      <c r="H31" s="176">
        <v>55.12</v>
      </c>
    </row>
    <row r="32" spans="1:14">
      <c r="B32" s="1">
        <v>12</v>
      </c>
      <c r="C32" s="82">
        <v>56.4</v>
      </c>
      <c r="D32" s="83">
        <v>57.23</v>
      </c>
      <c r="E32" s="83">
        <v>58.94</v>
      </c>
      <c r="F32" s="83">
        <v>58.37</v>
      </c>
      <c r="G32" s="83">
        <v>56.2</v>
      </c>
      <c r="H32" s="176">
        <v>54.84</v>
      </c>
    </row>
    <row r="33" spans="2:8">
      <c r="B33" s="1">
        <v>13</v>
      </c>
      <c r="C33" s="82">
        <v>56.49</v>
      </c>
      <c r="D33" s="83">
        <v>56.41</v>
      </c>
      <c r="E33" s="83">
        <v>58.23</v>
      </c>
      <c r="F33" s="83">
        <v>58.08</v>
      </c>
      <c r="G33" s="83">
        <v>56.52</v>
      </c>
      <c r="H33" s="176">
        <v>54.48</v>
      </c>
    </row>
    <row r="34" spans="2:8">
      <c r="B34" s="1">
        <v>14</v>
      </c>
      <c r="C34" s="91">
        <v>56.67</v>
      </c>
      <c r="D34" s="83">
        <v>56.76</v>
      </c>
      <c r="E34" s="83">
        <v>58.23</v>
      </c>
      <c r="F34" s="83">
        <v>57.31</v>
      </c>
      <c r="G34" s="83">
        <v>56.72</v>
      </c>
      <c r="H34" s="176">
        <v>54.61</v>
      </c>
    </row>
    <row r="35" spans="2:8">
      <c r="B35" s="1">
        <v>15</v>
      </c>
      <c r="C35" s="82">
        <v>56.74</v>
      </c>
      <c r="D35" s="83">
        <v>56.37</v>
      </c>
      <c r="E35" s="83">
        <v>58.23</v>
      </c>
      <c r="F35" s="83">
        <v>57.74</v>
      </c>
      <c r="G35" s="83">
        <v>57.1</v>
      </c>
      <c r="H35" s="176">
        <v>55.04</v>
      </c>
    </row>
    <row r="36" spans="2:8">
      <c r="B36" s="1">
        <v>16</v>
      </c>
      <c r="C36" s="82"/>
      <c r="D36" s="125">
        <v>56.44</v>
      </c>
      <c r="E36" s="83">
        <v>57.76</v>
      </c>
      <c r="F36" s="83">
        <v>58.42</v>
      </c>
      <c r="G36" s="83">
        <v>56.03</v>
      </c>
      <c r="H36" s="176">
        <v>54.32</v>
      </c>
    </row>
    <row r="37" spans="2:8">
      <c r="B37" s="1">
        <v>17</v>
      </c>
      <c r="C37" s="82"/>
      <c r="D37" s="83">
        <v>56.25</v>
      </c>
      <c r="E37" s="83">
        <v>58.41</v>
      </c>
      <c r="F37" s="83">
        <v>57.78</v>
      </c>
      <c r="G37" s="83">
        <v>55.85</v>
      </c>
      <c r="H37" s="176">
        <v>55.23</v>
      </c>
    </row>
    <row r="38" spans="2:8">
      <c r="B38" s="1">
        <v>18</v>
      </c>
      <c r="C38" s="82"/>
      <c r="D38" s="83">
        <v>56.62</v>
      </c>
      <c r="E38" s="83">
        <v>58.56</v>
      </c>
      <c r="F38" s="83">
        <v>57.64</v>
      </c>
      <c r="G38" s="83">
        <v>56.74</v>
      </c>
      <c r="H38" s="176">
        <v>55.26</v>
      </c>
    </row>
    <row r="39" spans="2:8">
      <c r="B39" s="1">
        <v>19</v>
      </c>
      <c r="C39" s="82"/>
      <c r="D39" s="83">
        <v>56.7</v>
      </c>
      <c r="E39" s="83">
        <v>57.99</v>
      </c>
      <c r="F39" s="83">
        <v>58.18</v>
      </c>
      <c r="G39" s="83">
        <v>55.69</v>
      </c>
      <c r="H39" s="176">
        <v>54.9</v>
      </c>
    </row>
    <row r="40" spans="2:8">
      <c r="B40" s="1">
        <v>20</v>
      </c>
      <c r="C40" s="82"/>
      <c r="D40" s="83">
        <v>56.45</v>
      </c>
      <c r="E40" s="83">
        <v>58.79</v>
      </c>
      <c r="F40" s="83">
        <v>57.64</v>
      </c>
      <c r="G40" s="83">
        <v>56.23</v>
      </c>
      <c r="H40" s="176">
        <v>56.76</v>
      </c>
    </row>
    <row r="41" spans="2:8">
      <c r="B41" s="1">
        <v>21</v>
      </c>
      <c r="C41" s="82"/>
      <c r="D41" s="83">
        <v>56.72</v>
      </c>
      <c r="E41" s="83">
        <v>58.41</v>
      </c>
      <c r="F41" s="83">
        <v>58.3</v>
      </c>
      <c r="G41" s="83"/>
      <c r="H41" s="176">
        <v>58.4</v>
      </c>
    </row>
    <row r="42" spans="2:8">
      <c r="B42" s="1">
        <v>22</v>
      </c>
      <c r="C42" s="82"/>
      <c r="D42" s="83">
        <v>58.21</v>
      </c>
      <c r="E42" s="83">
        <v>57.3</v>
      </c>
      <c r="F42" s="83">
        <v>57.54</v>
      </c>
      <c r="G42" s="83"/>
      <c r="H42" s="176">
        <v>54.56</v>
      </c>
    </row>
    <row r="43" spans="2:8">
      <c r="B43" s="1">
        <v>23</v>
      </c>
      <c r="C43" s="82"/>
      <c r="D43" s="83">
        <v>56.33</v>
      </c>
      <c r="E43" s="83">
        <v>57.69</v>
      </c>
      <c r="F43" s="83">
        <v>57.71</v>
      </c>
      <c r="G43" s="83"/>
      <c r="H43" s="176"/>
    </row>
    <row r="44" spans="2:8">
      <c r="B44" s="1">
        <v>24</v>
      </c>
      <c r="C44" s="82"/>
      <c r="D44" s="83">
        <v>56.44</v>
      </c>
      <c r="E44" s="83">
        <v>57.38</v>
      </c>
      <c r="F44" s="83">
        <v>57.88</v>
      </c>
      <c r="G44" s="83"/>
      <c r="H44" s="176"/>
    </row>
    <row r="45" spans="2:8">
      <c r="B45" s="1">
        <v>25</v>
      </c>
      <c r="C45" s="82"/>
      <c r="D45" s="83">
        <v>56.18</v>
      </c>
      <c r="E45" s="83">
        <v>57.95</v>
      </c>
      <c r="F45" s="83">
        <v>57.66</v>
      </c>
      <c r="G45" s="83"/>
      <c r="H45" s="176"/>
    </row>
    <row r="46" spans="2:8">
      <c r="B46" s="1">
        <v>26</v>
      </c>
      <c r="C46" s="82"/>
      <c r="D46" s="83">
        <v>56.24</v>
      </c>
      <c r="E46" s="83">
        <v>58.16</v>
      </c>
      <c r="F46" s="83">
        <v>57.98</v>
      </c>
      <c r="G46" s="83"/>
      <c r="H46" s="176"/>
    </row>
    <row r="47" spans="2:8">
      <c r="B47" s="1">
        <v>27</v>
      </c>
      <c r="C47" s="82"/>
      <c r="D47" s="83">
        <v>56.64</v>
      </c>
      <c r="E47" s="83">
        <v>57.9</v>
      </c>
      <c r="F47" s="83">
        <v>57.37</v>
      </c>
      <c r="G47" s="83"/>
      <c r="H47" s="176"/>
    </row>
    <row r="48" spans="2:8">
      <c r="B48" s="1">
        <v>28</v>
      </c>
      <c r="C48" s="82"/>
      <c r="D48" s="83">
        <v>57.01</v>
      </c>
      <c r="E48" s="83">
        <v>58.29</v>
      </c>
      <c r="F48" s="83">
        <v>57.64</v>
      </c>
      <c r="G48" s="83"/>
      <c r="H48" s="176"/>
    </row>
    <row r="49" spans="2:8">
      <c r="B49" s="1">
        <v>29</v>
      </c>
      <c r="C49" s="82"/>
      <c r="D49" s="83">
        <v>56.78</v>
      </c>
      <c r="E49" s="83">
        <v>57.39</v>
      </c>
      <c r="F49" s="83">
        <v>58.25</v>
      </c>
      <c r="G49" s="83"/>
      <c r="H49" s="176"/>
    </row>
    <row r="50" spans="2:8">
      <c r="B50" s="1">
        <v>30</v>
      </c>
      <c r="C50" s="82"/>
      <c r="D50" s="83">
        <v>56.84</v>
      </c>
      <c r="E50" s="83">
        <v>58.09</v>
      </c>
      <c r="F50" s="83">
        <v>57.24</v>
      </c>
      <c r="G50" s="83"/>
      <c r="H50" s="176"/>
    </row>
    <row r="51" spans="2:8">
      <c r="B51" s="1">
        <v>31</v>
      </c>
      <c r="C51" s="82"/>
      <c r="D51" s="83">
        <v>56.46</v>
      </c>
      <c r="E51" s="83">
        <v>57.64</v>
      </c>
      <c r="F51" s="83">
        <v>57.67</v>
      </c>
      <c r="G51" s="83"/>
      <c r="H51" s="176"/>
    </row>
    <row r="52" spans="2:8">
      <c r="B52" s="1">
        <v>32</v>
      </c>
      <c r="C52" s="82"/>
      <c r="D52" s="83">
        <v>56.39</v>
      </c>
      <c r="E52" s="83">
        <v>57.65</v>
      </c>
      <c r="F52" s="83">
        <v>57.78</v>
      </c>
      <c r="G52" s="83"/>
      <c r="H52" s="176"/>
    </row>
    <row r="53" spans="2:8">
      <c r="B53" s="1">
        <v>33</v>
      </c>
      <c r="C53" s="82"/>
      <c r="D53" s="83">
        <v>56.62</v>
      </c>
      <c r="E53" s="83">
        <v>57.94</v>
      </c>
      <c r="F53" s="83">
        <v>57.69</v>
      </c>
      <c r="G53" s="83"/>
      <c r="H53" s="176"/>
    </row>
    <row r="54" spans="2:8">
      <c r="B54" s="1">
        <v>34</v>
      </c>
      <c r="C54" s="82"/>
      <c r="D54" s="83">
        <v>56.24</v>
      </c>
      <c r="E54" s="83">
        <v>58.29</v>
      </c>
      <c r="F54" s="83">
        <v>57.53</v>
      </c>
      <c r="G54" s="83"/>
      <c r="H54" s="176"/>
    </row>
    <row r="55" spans="2:8">
      <c r="B55" s="1">
        <v>35</v>
      </c>
      <c r="C55" s="82"/>
      <c r="D55" s="83">
        <v>56.67</v>
      </c>
      <c r="E55" s="83">
        <v>57.92</v>
      </c>
      <c r="F55" s="83">
        <v>57.24</v>
      </c>
      <c r="G55" s="83"/>
      <c r="H55" s="176"/>
    </row>
    <row r="56" spans="2:8">
      <c r="B56" s="1">
        <v>36</v>
      </c>
      <c r="C56" s="82"/>
      <c r="D56" s="83">
        <v>56.52</v>
      </c>
      <c r="E56" s="83">
        <v>57.37</v>
      </c>
      <c r="F56" s="83">
        <v>57.28</v>
      </c>
      <c r="G56" s="83"/>
      <c r="H56" s="176"/>
    </row>
    <row r="57" spans="2:8">
      <c r="B57" s="1">
        <v>37</v>
      </c>
      <c r="C57" s="82"/>
      <c r="D57" s="83">
        <v>56.48</v>
      </c>
      <c r="E57" s="83">
        <v>57.89</v>
      </c>
      <c r="F57" s="83">
        <v>57.74</v>
      </c>
      <c r="G57" s="83"/>
      <c r="H57" s="176"/>
    </row>
    <row r="58" spans="2:8">
      <c r="B58" s="1">
        <v>38</v>
      </c>
      <c r="C58" s="82"/>
      <c r="D58" s="83">
        <v>56.96</v>
      </c>
      <c r="E58" s="83">
        <v>60.22</v>
      </c>
      <c r="F58" s="83">
        <v>57.44</v>
      </c>
      <c r="G58" s="83"/>
      <c r="H58" s="176"/>
    </row>
    <row r="59" spans="2:8">
      <c r="B59" s="1">
        <v>39</v>
      </c>
      <c r="C59" s="82"/>
      <c r="D59" s="83">
        <v>56.84</v>
      </c>
      <c r="E59" s="83"/>
      <c r="F59" s="83">
        <v>58.82</v>
      </c>
      <c r="G59" s="83"/>
      <c r="H59" s="176"/>
    </row>
    <row r="60" spans="2:8">
      <c r="B60" s="1">
        <v>40</v>
      </c>
      <c r="C60" s="82"/>
      <c r="D60" s="83">
        <v>57.08</v>
      </c>
      <c r="E60" s="83"/>
      <c r="F60" s="83">
        <v>60.45</v>
      </c>
      <c r="G60" s="83"/>
      <c r="H60" s="176"/>
    </row>
    <row r="61" spans="2:8">
      <c r="B61" s="1">
        <v>41</v>
      </c>
      <c r="C61" s="82"/>
      <c r="D61" s="83">
        <v>56.13</v>
      </c>
      <c r="E61" s="83"/>
      <c r="F61" s="83"/>
      <c r="G61" s="173"/>
      <c r="H61" s="17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5"/>
  <sheetViews>
    <sheetView topLeftCell="A7" zoomScale="75" zoomScaleNormal="75" zoomScalePageLayoutView="75" workbookViewId="0">
      <selection activeCell="M15" sqref="M15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80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18" t="s">
        <v>81</v>
      </c>
      <c r="C10" s="59">
        <v>10</v>
      </c>
      <c r="D10" s="59">
        <v>20</v>
      </c>
      <c r="E10" s="59">
        <f>D10</f>
        <v>20</v>
      </c>
      <c r="F10" s="112">
        <f>MIN(C21:C65)</f>
        <v>57.18</v>
      </c>
      <c r="G10" s="100">
        <f>AVERAGE(C21:C65)</f>
        <v>58.088999999999984</v>
      </c>
      <c r="H10" s="59"/>
      <c r="I10" s="100">
        <f>G10-F10</f>
        <v>0.90899999999998471</v>
      </c>
      <c r="J10" s="219">
        <v>1.3518518518518518E-2</v>
      </c>
      <c r="K10" s="219">
        <f>J10</f>
        <v>1.3518518518518518E-2</v>
      </c>
      <c r="L10" s="220">
        <f>K10</f>
        <v>1.3518518518518518E-2</v>
      </c>
      <c r="M10" s="221" t="s">
        <v>140</v>
      </c>
      <c r="N10" s="60"/>
      <c r="O10" s="107"/>
      <c r="P10" s="62"/>
    </row>
    <row r="11" spans="1:16" s="3" customFormat="1" ht="30" customHeight="1">
      <c r="A11" s="58">
        <v>2</v>
      </c>
      <c r="B11" s="218" t="s">
        <v>93</v>
      </c>
      <c r="C11" s="59">
        <v>21</v>
      </c>
      <c r="D11" s="59">
        <v>64</v>
      </c>
      <c r="E11" s="59">
        <f>D11-D10</f>
        <v>44</v>
      </c>
      <c r="F11" s="112">
        <f>MIN(D21:D65)</f>
        <v>56.93</v>
      </c>
      <c r="G11" s="100">
        <f>AVERAGE(D21:D65)</f>
        <v>57.872558139534895</v>
      </c>
      <c r="H11" s="59"/>
      <c r="I11" s="100">
        <f>G11-F11</f>
        <v>0.94255813953489564</v>
      </c>
      <c r="J11" s="219">
        <v>4.4108796296296299E-2</v>
      </c>
      <c r="K11" s="219">
        <f>J11-J10</f>
        <v>3.0590277777777779E-2</v>
      </c>
      <c r="L11" s="220">
        <f>K11</f>
        <v>3.0590277777777779E-2</v>
      </c>
      <c r="M11" s="221" t="s">
        <v>141</v>
      </c>
      <c r="N11" s="196"/>
      <c r="O11" s="202"/>
      <c r="P11" s="62"/>
    </row>
    <row r="12" spans="1:16" s="3" customFormat="1" ht="30" customHeight="1">
      <c r="A12" s="58">
        <v>3</v>
      </c>
      <c r="B12" s="218" t="s">
        <v>93</v>
      </c>
      <c r="C12" s="59">
        <v>33</v>
      </c>
      <c r="D12" s="59">
        <v>78</v>
      </c>
      <c r="E12" s="59">
        <f>D12-D11</f>
        <v>14</v>
      </c>
      <c r="F12" s="112">
        <f>MIN(E19:E65)</f>
        <v>58.2</v>
      </c>
      <c r="G12" s="100">
        <f>AVERAGE(E21:E65)</f>
        <v>59.018461538461537</v>
      </c>
      <c r="H12" s="59"/>
      <c r="I12" s="100">
        <f t="shared" ref="I12:I14" si="0">G12-F12</f>
        <v>0.81846153846153413</v>
      </c>
      <c r="J12" s="219">
        <v>5.4745370370370368E-2</v>
      </c>
      <c r="K12" s="219">
        <f>J12-J11</f>
        <v>1.0636574074074069E-2</v>
      </c>
      <c r="L12" s="220">
        <f>K12+L11</f>
        <v>4.1226851851851848E-2</v>
      </c>
      <c r="M12" s="221" t="s">
        <v>142</v>
      </c>
      <c r="N12" s="195"/>
      <c r="O12" s="198"/>
      <c r="P12" s="62"/>
    </row>
    <row r="13" spans="1:16" s="3" customFormat="1" ht="30" customHeight="1" thickBot="1">
      <c r="A13" s="58">
        <v>4</v>
      </c>
      <c r="B13" s="218" t="s">
        <v>81</v>
      </c>
      <c r="C13" s="59">
        <v>2</v>
      </c>
      <c r="D13" s="59">
        <v>109</v>
      </c>
      <c r="E13" s="59">
        <f>D13-D12</f>
        <v>31</v>
      </c>
      <c r="F13" s="183">
        <f>MIN(F19:F65)</f>
        <v>55.92</v>
      </c>
      <c r="G13" s="100">
        <f>AVERAGE(F21:F65)</f>
        <v>57.04</v>
      </c>
      <c r="H13" s="59"/>
      <c r="I13" s="100">
        <f t="shared" si="0"/>
        <v>1.1199999999999974</v>
      </c>
      <c r="J13" s="219">
        <v>7.633101851851852E-2</v>
      </c>
      <c r="K13" s="219">
        <f>J13-J12</f>
        <v>2.1585648148148152E-2</v>
      </c>
      <c r="L13" s="220">
        <f>K13+L10</f>
        <v>3.5104166666666672E-2</v>
      </c>
      <c r="M13" s="221" t="s">
        <v>143</v>
      </c>
      <c r="N13" s="196"/>
      <c r="O13" s="203"/>
      <c r="P13" s="62"/>
    </row>
    <row r="14" spans="1:16" s="3" customFormat="1" ht="30" customHeight="1" thickBot="1">
      <c r="A14" s="58">
        <v>5</v>
      </c>
      <c r="B14" s="218" t="s">
        <v>93</v>
      </c>
      <c r="C14" s="223">
        <v>13</v>
      </c>
      <c r="D14" s="59">
        <v>135</v>
      </c>
      <c r="E14" s="231">
        <f>D14-D13</f>
        <v>26</v>
      </c>
      <c r="F14" s="184">
        <f>MIN(G21:G65)</f>
        <v>56.86</v>
      </c>
      <c r="G14" s="182">
        <f>AVERAGE(G21:G65)</f>
        <v>57.845999999999982</v>
      </c>
      <c r="H14" s="59"/>
      <c r="I14" s="100">
        <f t="shared" si="0"/>
        <v>0.98599999999998289</v>
      </c>
      <c r="J14" s="219">
        <v>9.4826388888888891E-2</v>
      </c>
      <c r="K14" s="219">
        <f>J14-J13</f>
        <v>1.849537037037037E-2</v>
      </c>
      <c r="L14" s="219">
        <f>K14+L12</f>
        <v>5.9722222222222218E-2</v>
      </c>
      <c r="M14" s="221" t="s">
        <v>144</v>
      </c>
      <c r="N14" s="196"/>
      <c r="O14" s="204"/>
    </row>
    <row r="15" spans="1:16" s="3" customFormat="1" ht="30" customHeight="1" thickBot="1">
      <c r="A15" s="63" t="s">
        <v>55</v>
      </c>
      <c r="B15" s="218" t="s">
        <v>81</v>
      </c>
      <c r="C15" s="59">
        <v>8</v>
      </c>
      <c r="D15" s="59">
        <v>181</v>
      </c>
      <c r="E15" s="231">
        <f>D15-D14</f>
        <v>46</v>
      </c>
      <c r="F15" s="185">
        <f>MIN(H21:H65)</f>
        <v>54.79</v>
      </c>
      <c r="G15" s="182">
        <f>AVERAGE(H21:H65)</f>
        <v>56.037777777777762</v>
      </c>
      <c r="H15" s="59"/>
      <c r="I15" s="100">
        <f>G15-F15</f>
        <v>1.2477777777777632</v>
      </c>
      <c r="J15" s="219">
        <v>0.12515046296296298</v>
      </c>
      <c r="K15" s="219">
        <f>J15-J14</f>
        <v>3.0324074074074087E-2</v>
      </c>
      <c r="L15" s="219">
        <f>K15+L13</f>
        <v>6.5428240740740759E-2</v>
      </c>
      <c r="M15" s="221"/>
      <c r="N15" s="195"/>
      <c r="O15" s="201"/>
    </row>
    <row r="16" spans="1:16" s="3" customFormat="1" ht="30" customHeight="1">
      <c r="A16" s="64"/>
      <c r="B16" s="170"/>
      <c r="C16" s="171"/>
      <c r="D16" s="171"/>
      <c r="E16" s="171"/>
      <c r="F16" s="92">
        <f>AVERAGE(F10,F13,F15)</f>
        <v>55.963333333333331</v>
      </c>
      <c r="G16" s="110">
        <f>AVERAGE(G10,G13,G15)</f>
        <v>57.055592592592582</v>
      </c>
      <c r="H16" s="236" t="s">
        <v>122</v>
      </c>
      <c r="I16" s="111">
        <f>AVERAGE(I10,I13,I15)</f>
        <v>1.0922592592592484</v>
      </c>
      <c r="J16" s="171"/>
      <c r="K16" s="171"/>
      <c r="L16" s="171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AVERAGE(F11,F12,F14)</f>
        <v>57.330000000000005</v>
      </c>
      <c r="G17" s="72">
        <f>AVERAGE(G11,G12,G14)</f>
        <v>58.245673225998807</v>
      </c>
      <c r="H17" s="237" t="s">
        <v>123</v>
      </c>
      <c r="I17" s="73">
        <f>AVERAGE(I11,I12,I14)</f>
        <v>0.91567322599880419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56.646666666666675</v>
      </c>
      <c r="G18" s="76">
        <f>AVERAGE(C21:H65)</f>
        <v>57.366988636363679</v>
      </c>
      <c r="H18" s="77"/>
      <c r="I18" s="78">
        <f>AVERAGE(I10:I15)</f>
        <v>1.0039662426290263</v>
      </c>
      <c r="J18" s="70"/>
      <c r="K18" s="70"/>
      <c r="L18" s="70"/>
      <c r="M18" s="74"/>
      <c r="N18" s="74"/>
    </row>
    <row r="20" spans="1:14" ht="15" thickBot="1">
      <c r="C20" s="79" t="str">
        <f>B10</f>
        <v>Манило Денис</v>
      </c>
      <c r="D20" s="79" t="str">
        <f>B11</f>
        <v>Гаврилюк Олег</v>
      </c>
      <c r="E20" s="79" t="str">
        <f>B12</f>
        <v>Гаврилюк Олег</v>
      </c>
      <c r="F20" s="79" t="str">
        <f>B13</f>
        <v>Манило Денис</v>
      </c>
      <c r="G20" s="2" t="str">
        <f>B14</f>
        <v>Гаврилюк Олег</v>
      </c>
      <c r="H20" s="2" t="str">
        <f>B15</f>
        <v>Манило Денис</v>
      </c>
    </row>
    <row r="21" spans="1:14">
      <c r="B21" s="1">
        <v>1</v>
      </c>
      <c r="C21" s="80">
        <v>61.81</v>
      </c>
      <c r="D21" s="81">
        <v>58.12</v>
      </c>
      <c r="E21" s="81">
        <v>60.73</v>
      </c>
      <c r="F21" s="81">
        <v>57.31</v>
      </c>
      <c r="G21" s="81">
        <v>58.63</v>
      </c>
      <c r="H21" s="175">
        <v>56.75</v>
      </c>
      <c r="M21" s="2"/>
      <c r="N21" s="2"/>
    </row>
    <row r="22" spans="1:14">
      <c r="B22" s="1">
        <v>2</v>
      </c>
      <c r="C22" s="82">
        <v>57.98</v>
      </c>
      <c r="D22" s="83">
        <v>58.26</v>
      </c>
      <c r="E22" s="83">
        <v>59.31</v>
      </c>
      <c r="F22" s="83">
        <v>56.76</v>
      </c>
      <c r="G22" s="83">
        <v>57.19</v>
      </c>
      <c r="H22" s="176">
        <v>56.74</v>
      </c>
      <c r="M22" s="3"/>
      <c r="N22" s="3"/>
    </row>
    <row r="23" spans="1:14">
      <c r="B23" s="1">
        <v>3</v>
      </c>
      <c r="C23" s="82">
        <v>57.82</v>
      </c>
      <c r="D23" s="83">
        <v>58.39</v>
      </c>
      <c r="E23" s="83">
        <v>59.24</v>
      </c>
      <c r="F23" s="83">
        <v>56.82</v>
      </c>
      <c r="G23" s="83">
        <v>57.41</v>
      </c>
      <c r="H23" s="176">
        <v>56.42</v>
      </c>
      <c r="M23" s="3"/>
      <c r="N23" s="3"/>
    </row>
    <row r="24" spans="1:14">
      <c r="B24" s="1">
        <v>4</v>
      </c>
      <c r="C24" s="82">
        <v>58.12</v>
      </c>
      <c r="D24" s="83">
        <v>59.09</v>
      </c>
      <c r="E24" s="83">
        <v>59.79</v>
      </c>
      <c r="F24" s="83">
        <v>56.61</v>
      </c>
      <c r="G24" s="83">
        <v>57.82</v>
      </c>
      <c r="H24" s="176">
        <v>56.06</v>
      </c>
      <c r="M24" s="3"/>
      <c r="N24" s="3"/>
    </row>
    <row r="25" spans="1:14">
      <c r="B25" s="1">
        <v>5</v>
      </c>
      <c r="C25" s="82">
        <v>61.94</v>
      </c>
      <c r="D25" s="83">
        <v>59.73</v>
      </c>
      <c r="E25" s="83">
        <v>59.37</v>
      </c>
      <c r="F25" s="83">
        <v>57.43</v>
      </c>
      <c r="G25" s="83">
        <v>57.61</v>
      </c>
      <c r="H25" s="176">
        <v>56.44</v>
      </c>
    </row>
    <row r="26" spans="1:14">
      <c r="B26" s="1">
        <v>6</v>
      </c>
      <c r="C26" s="82">
        <v>58.61</v>
      </c>
      <c r="D26" s="83">
        <v>59.37</v>
      </c>
      <c r="E26" s="83">
        <v>58.62</v>
      </c>
      <c r="F26" s="83">
        <v>58.88</v>
      </c>
      <c r="G26" s="83">
        <v>57.63</v>
      </c>
      <c r="H26" s="176">
        <v>56.64</v>
      </c>
    </row>
    <row r="27" spans="1:14">
      <c r="B27" s="1">
        <v>7</v>
      </c>
      <c r="C27" s="82">
        <v>57.18</v>
      </c>
      <c r="D27" s="83">
        <v>58.28</v>
      </c>
      <c r="E27" s="83">
        <v>58.28</v>
      </c>
      <c r="F27" s="83">
        <v>57.84</v>
      </c>
      <c r="G27" s="83">
        <v>58.13</v>
      </c>
      <c r="H27" s="176">
        <v>56.26</v>
      </c>
    </row>
    <row r="28" spans="1:14">
      <c r="B28" s="1">
        <v>8</v>
      </c>
      <c r="C28" s="82">
        <v>58.08</v>
      </c>
      <c r="D28" s="83">
        <v>58.58</v>
      </c>
      <c r="E28" s="83">
        <v>58.56</v>
      </c>
      <c r="F28" s="83">
        <v>58.18</v>
      </c>
      <c r="G28" s="83">
        <v>58.24</v>
      </c>
      <c r="H28" s="176">
        <v>56.49</v>
      </c>
    </row>
    <row r="29" spans="1:14">
      <c r="B29" s="1">
        <v>9</v>
      </c>
      <c r="C29" s="108">
        <v>57.46</v>
      </c>
      <c r="D29" s="83">
        <v>59.14</v>
      </c>
      <c r="E29" s="83">
        <v>58.59</v>
      </c>
      <c r="F29" s="83">
        <v>57.39</v>
      </c>
      <c r="G29" s="83">
        <v>57.69</v>
      </c>
      <c r="H29" s="176">
        <v>56.57</v>
      </c>
    </row>
    <row r="30" spans="1:14">
      <c r="B30" s="1">
        <v>10</v>
      </c>
      <c r="C30" s="82">
        <v>57.63</v>
      </c>
      <c r="D30" s="83">
        <v>58.1</v>
      </c>
      <c r="E30" s="83">
        <v>58.2</v>
      </c>
      <c r="F30" s="83">
        <v>57.76</v>
      </c>
      <c r="G30" s="83">
        <v>57.69</v>
      </c>
      <c r="H30" s="176">
        <v>56.9</v>
      </c>
    </row>
    <row r="31" spans="1:14">
      <c r="B31" s="1">
        <v>11</v>
      </c>
      <c r="C31" s="82">
        <v>57.37</v>
      </c>
      <c r="D31" s="83">
        <v>58</v>
      </c>
      <c r="E31" s="83">
        <v>59.14</v>
      </c>
      <c r="F31" s="83">
        <v>56.72</v>
      </c>
      <c r="G31" s="83">
        <v>57.56</v>
      </c>
      <c r="H31" s="176">
        <v>57.73</v>
      </c>
    </row>
    <row r="32" spans="1:14">
      <c r="B32" s="1">
        <v>12</v>
      </c>
      <c r="C32" s="82">
        <v>57.53</v>
      </c>
      <c r="D32" s="83">
        <v>57.72</v>
      </c>
      <c r="E32" s="83">
        <v>58.53</v>
      </c>
      <c r="F32" s="83">
        <v>57.1</v>
      </c>
      <c r="G32" s="83">
        <v>57.74</v>
      </c>
      <c r="H32" s="176">
        <v>57.35</v>
      </c>
    </row>
    <row r="33" spans="2:8">
      <c r="B33" s="1">
        <v>13</v>
      </c>
      <c r="C33" s="82">
        <v>57.24</v>
      </c>
      <c r="D33" s="83">
        <v>57.37</v>
      </c>
      <c r="E33" s="83">
        <v>58.88</v>
      </c>
      <c r="F33" s="83">
        <v>55.92</v>
      </c>
      <c r="G33" s="83">
        <v>58.32</v>
      </c>
      <c r="H33" s="176">
        <v>55.76</v>
      </c>
    </row>
    <row r="34" spans="2:8">
      <c r="B34" s="1">
        <v>14</v>
      </c>
      <c r="C34" s="91">
        <v>57.35</v>
      </c>
      <c r="D34" s="83">
        <v>57.72</v>
      </c>
      <c r="E34" s="83"/>
      <c r="F34" s="83">
        <v>57.08</v>
      </c>
      <c r="G34" s="83">
        <v>58.03</v>
      </c>
      <c r="H34" s="176">
        <v>55.78</v>
      </c>
    </row>
    <row r="35" spans="2:8">
      <c r="B35" s="1">
        <v>15</v>
      </c>
      <c r="C35" s="82">
        <v>57.38</v>
      </c>
      <c r="D35" s="83">
        <v>57.8</v>
      </c>
      <c r="E35" s="83"/>
      <c r="F35" s="83">
        <v>56.77</v>
      </c>
      <c r="G35" s="83">
        <v>57.37</v>
      </c>
      <c r="H35" s="176">
        <v>55.96</v>
      </c>
    </row>
    <row r="36" spans="2:8">
      <c r="B36" s="1">
        <v>16</v>
      </c>
      <c r="C36" s="82">
        <v>57.46</v>
      </c>
      <c r="D36" s="125">
        <v>58.49</v>
      </c>
      <c r="E36" s="83"/>
      <c r="F36" s="83">
        <v>57.08</v>
      </c>
      <c r="G36" s="83">
        <v>57.76</v>
      </c>
      <c r="H36" s="176">
        <v>55.82</v>
      </c>
    </row>
    <row r="37" spans="2:8">
      <c r="B37" s="1">
        <v>17</v>
      </c>
      <c r="C37" s="82">
        <v>57.18</v>
      </c>
      <c r="D37" s="83">
        <v>57.43</v>
      </c>
      <c r="E37" s="83"/>
      <c r="F37" s="83">
        <v>56.71</v>
      </c>
      <c r="G37" s="83">
        <v>57.05</v>
      </c>
      <c r="H37" s="176">
        <v>56.08</v>
      </c>
    </row>
    <row r="38" spans="2:8">
      <c r="B38" s="1">
        <v>18</v>
      </c>
      <c r="C38" s="82">
        <v>58.25</v>
      </c>
      <c r="D38" s="83">
        <v>57.89</v>
      </c>
      <c r="E38" s="83"/>
      <c r="F38" s="83">
        <v>56.84</v>
      </c>
      <c r="G38" s="83">
        <v>58.13</v>
      </c>
      <c r="H38" s="176">
        <v>56.86</v>
      </c>
    </row>
    <row r="39" spans="2:8">
      <c r="B39" s="1">
        <v>19</v>
      </c>
      <c r="C39" s="82">
        <v>58.02</v>
      </c>
      <c r="D39" s="83">
        <v>57.53</v>
      </c>
      <c r="E39" s="83"/>
      <c r="F39" s="83">
        <v>57.89</v>
      </c>
      <c r="G39" s="83">
        <v>57.8</v>
      </c>
      <c r="H39" s="176">
        <v>56.96</v>
      </c>
    </row>
    <row r="40" spans="2:8">
      <c r="B40" s="1">
        <v>20</v>
      </c>
      <c r="C40" s="82">
        <v>57.37</v>
      </c>
      <c r="D40" s="83">
        <v>57.39</v>
      </c>
      <c r="E40" s="83"/>
      <c r="F40" s="83">
        <v>56.97</v>
      </c>
      <c r="G40" s="83">
        <v>58.56</v>
      </c>
      <c r="H40" s="176">
        <v>56.14</v>
      </c>
    </row>
    <row r="41" spans="2:8">
      <c r="B41" s="1">
        <v>21</v>
      </c>
      <c r="C41" s="82"/>
      <c r="D41" s="83">
        <v>57.12</v>
      </c>
      <c r="E41" s="83"/>
      <c r="F41" s="83">
        <v>56.61</v>
      </c>
      <c r="G41" s="83">
        <v>56.86</v>
      </c>
      <c r="H41" s="176">
        <v>56.17</v>
      </c>
    </row>
    <row r="42" spans="2:8">
      <c r="B42" s="1">
        <v>22</v>
      </c>
      <c r="C42" s="82"/>
      <c r="D42" s="83">
        <v>57.38</v>
      </c>
      <c r="E42" s="83"/>
      <c r="F42" s="83">
        <v>56.62</v>
      </c>
      <c r="G42" s="83">
        <v>57.04</v>
      </c>
      <c r="H42" s="176">
        <v>55.75</v>
      </c>
    </row>
    <row r="43" spans="2:8">
      <c r="B43" s="1">
        <v>23</v>
      </c>
      <c r="C43" s="82"/>
      <c r="D43" s="83">
        <v>57.93</v>
      </c>
      <c r="E43" s="83"/>
      <c r="F43" s="83">
        <v>56.49</v>
      </c>
      <c r="G43" s="83">
        <v>56.97</v>
      </c>
      <c r="H43" s="176">
        <v>55.6</v>
      </c>
    </row>
    <row r="44" spans="2:8">
      <c r="B44" s="1">
        <v>24</v>
      </c>
      <c r="C44" s="82"/>
      <c r="D44" s="83">
        <v>57.35</v>
      </c>
      <c r="E44" s="83"/>
      <c r="F44" s="83">
        <v>56.51</v>
      </c>
      <c r="G44" s="83">
        <v>57.06</v>
      </c>
      <c r="H44" s="176">
        <v>55.45</v>
      </c>
    </row>
    <row r="45" spans="2:8">
      <c r="B45" s="1">
        <v>25</v>
      </c>
      <c r="C45" s="82"/>
      <c r="D45" s="83">
        <v>57.06</v>
      </c>
      <c r="E45" s="83"/>
      <c r="F45" s="83">
        <v>56.02</v>
      </c>
      <c r="G45" s="83">
        <v>61.86</v>
      </c>
      <c r="H45" s="176">
        <v>55.66</v>
      </c>
    </row>
    <row r="46" spans="2:8">
      <c r="B46" s="1">
        <v>26</v>
      </c>
      <c r="C46" s="82"/>
      <c r="D46" s="83">
        <v>57.09</v>
      </c>
      <c r="E46" s="83"/>
      <c r="F46" s="83">
        <v>56.52</v>
      </c>
      <c r="G46" s="83"/>
      <c r="H46" s="176">
        <v>55.81</v>
      </c>
    </row>
    <row r="47" spans="2:8">
      <c r="B47" s="1">
        <v>27</v>
      </c>
      <c r="C47" s="82"/>
      <c r="D47" s="83">
        <v>57.86</v>
      </c>
      <c r="E47" s="83"/>
      <c r="F47" s="83">
        <v>57.29</v>
      </c>
      <c r="G47" s="83"/>
      <c r="H47" s="176">
        <v>55.85</v>
      </c>
    </row>
    <row r="48" spans="2:8">
      <c r="B48" s="1">
        <v>28</v>
      </c>
      <c r="C48" s="82"/>
      <c r="D48" s="83">
        <v>57.16</v>
      </c>
      <c r="E48" s="83"/>
      <c r="F48" s="83">
        <v>56.81</v>
      </c>
      <c r="G48" s="83"/>
      <c r="H48" s="176">
        <v>55.94</v>
      </c>
    </row>
    <row r="49" spans="2:8">
      <c r="B49" s="1">
        <v>29</v>
      </c>
      <c r="C49" s="82"/>
      <c r="D49" s="83">
        <v>57.17</v>
      </c>
      <c r="E49" s="83"/>
      <c r="F49" s="83">
        <v>56.89</v>
      </c>
      <c r="G49" s="83"/>
      <c r="H49" s="176">
        <v>55.56</v>
      </c>
    </row>
    <row r="50" spans="2:8">
      <c r="B50" s="1">
        <v>30</v>
      </c>
      <c r="C50" s="82"/>
      <c r="D50" s="83">
        <v>57.59</v>
      </c>
      <c r="E50" s="83"/>
      <c r="F50" s="83">
        <v>57.38</v>
      </c>
      <c r="G50" s="83"/>
      <c r="H50" s="176">
        <v>55.77</v>
      </c>
    </row>
    <row r="51" spans="2:8">
      <c r="B51" s="1">
        <v>31</v>
      </c>
      <c r="C51" s="82"/>
      <c r="D51" s="83">
        <v>57.34</v>
      </c>
      <c r="E51" s="83"/>
      <c r="F51" s="83"/>
      <c r="G51" s="83"/>
      <c r="H51" s="176">
        <v>55.36</v>
      </c>
    </row>
    <row r="52" spans="2:8">
      <c r="B52" s="1">
        <v>32</v>
      </c>
      <c r="C52" s="82"/>
      <c r="D52" s="83">
        <v>57.38</v>
      </c>
      <c r="E52" s="83"/>
      <c r="F52" s="83"/>
      <c r="G52" s="83"/>
      <c r="H52" s="177">
        <v>55.79</v>
      </c>
    </row>
    <row r="53" spans="2:8">
      <c r="B53" s="1">
        <v>33</v>
      </c>
      <c r="C53" s="82"/>
      <c r="D53" s="83">
        <v>57.38</v>
      </c>
      <c r="E53" s="83"/>
      <c r="F53" s="83"/>
      <c r="G53" s="83"/>
      <c r="H53" s="176">
        <v>56.34</v>
      </c>
    </row>
    <row r="54" spans="2:8">
      <c r="B54" s="1">
        <v>34</v>
      </c>
      <c r="C54" s="82"/>
      <c r="D54" s="83">
        <v>57.75</v>
      </c>
      <c r="E54" s="83"/>
      <c r="F54" s="83"/>
      <c r="G54" s="83"/>
      <c r="H54" s="176">
        <v>55.37</v>
      </c>
    </row>
    <row r="55" spans="2:8">
      <c r="B55" s="1">
        <v>35</v>
      </c>
      <c r="C55" s="82"/>
      <c r="D55" s="83">
        <v>60.88</v>
      </c>
      <c r="E55" s="83"/>
      <c r="F55" s="83"/>
      <c r="G55" s="83"/>
      <c r="H55" s="176">
        <v>54.79</v>
      </c>
    </row>
    <row r="56" spans="2:8">
      <c r="B56" s="1">
        <v>36</v>
      </c>
      <c r="C56" s="82"/>
      <c r="D56" s="83">
        <v>58.04</v>
      </c>
      <c r="E56" s="83"/>
      <c r="F56" s="83"/>
      <c r="G56" s="83"/>
      <c r="H56" s="176">
        <v>54.79</v>
      </c>
    </row>
    <row r="57" spans="2:8">
      <c r="B57" s="1">
        <v>37</v>
      </c>
      <c r="C57" s="82"/>
      <c r="D57" s="83">
        <v>57.38</v>
      </c>
      <c r="E57" s="83"/>
      <c r="F57" s="83"/>
      <c r="G57" s="83"/>
      <c r="H57" s="176">
        <v>55.68</v>
      </c>
    </row>
    <row r="58" spans="2:8">
      <c r="B58" s="1">
        <v>38</v>
      </c>
      <c r="C58" s="82"/>
      <c r="D58" s="83">
        <v>57.44</v>
      </c>
      <c r="E58" s="83"/>
      <c r="F58" s="83"/>
      <c r="G58" s="83"/>
      <c r="H58" s="176">
        <v>55.65</v>
      </c>
    </row>
    <row r="59" spans="2:8">
      <c r="B59" s="1">
        <v>39</v>
      </c>
      <c r="C59" s="82"/>
      <c r="D59" s="83">
        <v>57.28</v>
      </c>
      <c r="E59" s="83"/>
      <c r="F59" s="83"/>
      <c r="G59" s="83"/>
      <c r="H59" s="176">
        <v>55.31</v>
      </c>
    </row>
    <row r="60" spans="2:8">
      <c r="B60" s="1">
        <v>40</v>
      </c>
      <c r="C60" s="82"/>
      <c r="D60" s="83">
        <v>57.45</v>
      </c>
      <c r="E60" s="83"/>
      <c r="F60" s="83"/>
      <c r="G60" s="83"/>
      <c r="H60" s="176">
        <v>56.21</v>
      </c>
    </row>
    <row r="61" spans="2:8">
      <c r="B61" s="1">
        <v>41</v>
      </c>
      <c r="C61" s="82"/>
      <c r="D61" s="83">
        <v>56.93</v>
      </c>
      <c r="E61" s="83"/>
      <c r="F61" s="83"/>
      <c r="G61" s="83"/>
      <c r="H61" s="176">
        <v>57.35</v>
      </c>
    </row>
    <row r="62" spans="2:8">
      <c r="B62" s="1">
        <v>42</v>
      </c>
      <c r="C62" s="82"/>
      <c r="D62" s="83">
        <v>57.03</v>
      </c>
      <c r="E62" s="83"/>
      <c r="F62" s="83"/>
      <c r="G62" s="83"/>
      <c r="H62" s="176">
        <v>55.91</v>
      </c>
    </row>
    <row r="63" spans="2:8">
      <c r="B63" s="1">
        <v>43</v>
      </c>
      <c r="C63" s="82"/>
      <c r="D63" s="83">
        <v>58.13</v>
      </c>
      <c r="E63" s="83"/>
      <c r="F63" s="83"/>
      <c r="G63" s="83"/>
      <c r="H63" s="176">
        <v>55.45</v>
      </c>
    </row>
    <row r="64" spans="2:8">
      <c r="B64" s="1">
        <v>44</v>
      </c>
      <c r="C64" s="82"/>
      <c r="D64" s="83"/>
      <c r="E64" s="83"/>
      <c r="F64" s="83"/>
      <c r="G64" s="83"/>
      <c r="H64" s="176">
        <v>55.27</v>
      </c>
    </row>
    <row r="65" spans="2:8">
      <c r="B65" s="1">
        <v>45</v>
      </c>
      <c r="C65" s="82"/>
      <c r="D65" s="83"/>
      <c r="E65" s="83"/>
      <c r="F65" s="83"/>
      <c r="G65" s="83"/>
      <c r="H65" s="176">
        <v>55.16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5"/>
  <sheetViews>
    <sheetView topLeftCell="A4" zoomScale="75" zoomScaleNormal="75" zoomScalePageLayoutView="75" workbookViewId="0">
      <selection activeCell="O14" sqref="O14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105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4" t="s">
        <v>51</v>
      </c>
      <c r="L9" s="114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18" t="s">
        <v>103</v>
      </c>
      <c r="C10" s="59">
        <v>13</v>
      </c>
      <c r="D10" s="59">
        <v>24</v>
      </c>
      <c r="E10" s="59">
        <f>D10</f>
        <v>24</v>
      </c>
      <c r="F10" s="112">
        <f>MIN(C21:C65)</f>
        <v>57.03</v>
      </c>
      <c r="G10" s="100">
        <f>AVERAGE(C21:C65)</f>
        <v>58.159166666666671</v>
      </c>
      <c r="H10" s="59"/>
      <c r="I10" s="100">
        <f>G10-F10</f>
        <v>1.12916666666667</v>
      </c>
      <c r="J10" s="219">
        <v>1.621527777777778E-2</v>
      </c>
      <c r="K10" s="219">
        <f>J10</f>
        <v>1.621527777777778E-2</v>
      </c>
      <c r="L10" s="220">
        <f>K10</f>
        <v>1.621527777777778E-2</v>
      </c>
      <c r="M10" s="221" t="s">
        <v>156</v>
      </c>
      <c r="N10" s="224"/>
      <c r="O10" s="107"/>
      <c r="P10" s="62"/>
    </row>
    <row r="11" spans="1:16" s="3" customFormat="1" ht="30" customHeight="1" thickBot="1">
      <c r="A11" s="58">
        <v>2</v>
      </c>
      <c r="B11" s="218" t="s">
        <v>104</v>
      </c>
      <c r="C11" s="59">
        <v>10</v>
      </c>
      <c r="D11" s="59">
        <v>64</v>
      </c>
      <c r="E11" s="59">
        <f>D11-D10</f>
        <v>40</v>
      </c>
      <c r="F11" s="183">
        <f>MIN(D21:D65)</f>
        <v>57.55</v>
      </c>
      <c r="G11" s="100">
        <f>AVERAGE(D21:D65)</f>
        <v>58.451025641025659</v>
      </c>
      <c r="H11" s="59"/>
      <c r="I11" s="100">
        <f>G11-F11</f>
        <v>0.90102564102566163</v>
      </c>
      <c r="J11" s="219">
        <v>4.4386574074074071E-2</v>
      </c>
      <c r="K11" s="219">
        <f>J11-J10</f>
        <v>2.8171296296296292E-2</v>
      </c>
      <c r="L11" s="220">
        <f>K11</f>
        <v>2.8171296296296292E-2</v>
      </c>
      <c r="M11" s="221" t="s">
        <v>149</v>
      </c>
      <c r="N11" s="222"/>
      <c r="O11" s="202"/>
      <c r="P11" s="62"/>
    </row>
    <row r="12" spans="1:16" s="3" customFormat="1" ht="30" customHeight="1" thickBot="1">
      <c r="A12" s="58">
        <v>3</v>
      </c>
      <c r="B12" s="218" t="s">
        <v>103</v>
      </c>
      <c r="C12" s="59">
        <v>6</v>
      </c>
      <c r="D12" s="59">
        <v>110</v>
      </c>
      <c r="E12" s="231">
        <f>D12-D11</f>
        <v>46</v>
      </c>
      <c r="F12" s="184">
        <f>MIN(E19:E65)</f>
        <v>56.21</v>
      </c>
      <c r="G12" s="182">
        <f>AVERAGE(E21:E65)</f>
        <v>57.161111111111111</v>
      </c>
      <c r="H12" s="59"/>
      <c r="I12" s="100">
        <f t="shared" ref="I12:I14" si="0">G12-F12</f>
        <v>0.95111111111111057</v>
      </c>
      <c r="J12" s="219">
        <v>7.5937500000000005E-2</v>
      </c>
      <c r="K12" s="242">
        <f>J12-J11</f>
        <v>3.1550925925925934E-2</v>
      </c>
      <c r="L12" s="220">
        <f>K12+L10</f>
        <v>4.7766203703703713E-2</v>
      </c>
      <c r="M12" s="221" t="s">
        <v>157</v>
      </c>
      <c r="N12" s="222"/>
      <c r="O12" s="198"/>
      <c r="P12" s="62"/>
    </row>
    <row r="13" spans="1:16" s="3" customFormat="1" ht="30" customHeight="1">
      <c r="A13" s="58">
        <v>4</v>
      </c>
      <c r="B13" s="218" t="s">
        <v>104</v>
      </c>
      <c r="C13" s="59">
        <v>21</v>
      </c>
      <c r="D13" s="59">
        <v>148</v>
      </c>
      <c r="E13" s="59">
        <f>D13-D12</f>
        <v>38</v>
      </c>
      <c r="F13" s="181">
        <f>MIN(F19:F65)</f>
        <v>55.77</v>
      </c>
      <c r="G13" s="100">
        <f>AVERAGE(F21:F65)</f>
        <v>56.827027027027036</v>
      </c>
      <c r="H13" s="59"/>
      <c r="I13" s="100">
        <f t="shared" si="0"/>
        <v>1.0570270270270328</v>
      </c>
      <c r="J13" s="219">
        <v>0.10204861111111112</v>
      </c>
      <c r="K13" s="219">
        <f>J13-J12</f>
        <v>2.6111111111111113E-2</v>
      </c>
      <c r="L13" s="220">
        <f>K13+L11</f>
        <v>5.4282407407407404E-2</v>
      </c>
      <c r="M13" s="221" t="s">
        <v>158</v>
      </c>
      <c r="N13" s="222" t="s">
        <v>188</v>
      </c>
      <c r="O13" s="203" t="s">
        <v>180</v>
      </c>
      <c r="P13" s="62"/>
    </row>
    <row r="14" spans="1:16" s="3" customFormat="1" ht="30" customHeight="1" thickBot="1">
      <c r="A14" s="58">
        <v>5</v>
      </c>
      <c r="B14" s="218" t="s">
        <v>103</v>
      </c>
      <c r="C14" s="223">
        <v>7</v>
      </c>
      <c r="D14" s="59">
        <v>162</v>
      </c>
      <c r="E14" s="59">
        <f>D14-D13</f>
        <v>14</v>
      </c>
      <c r="F14" s="183">
        <f>MIN(G21:G65)</f>
        <v>56.62</v>
      </c>
      <c r="G14" s="100">
        <f>AVERAGE(G21:G65)</f>
        <v>57.199999999999996</v>
      </c>
      <c r="H14" s="59"/>
      <c r="I14" s="100">
        <f t="shared" si="0"/>
        <v>0.57999999999999829</v>
      </c>
      <c r="J14" s="219">
        <v>0.11248842592592594</v>
      </c>
      <c r="K14" s="219">
        <f>J14-J13</f>
        <v>1.0439814814814818E-2</v>
      </c>
      <c r="L14" s="219">
        <f>K14+L12</f>
        <v>5.8206018518518532E-2</v>
      </c>
      <c r="M14" s="221" t="s">
        <v>159</v>
      </c>
      <c r="N14" s="222"/>
      <c r="O14" s="200"/>
    </row>
    <row r="15" spans="1:16" s="3" customFormat="1" ht="30" customHeight="1" thickBot="1">
      <c r="A15" s="63" t="s">
        <v>55</v>
      </c>
      <c r="B15" s="218" t="s">
        <v>104</v>
      </c>
      <c r="C15" s="59">
        <v>5</v>
      </c>
      <c r="D15" s="59">
        <v>180</v>
      </c>
      <c r="E15" s="231">
        <f>D15-D14</f>
        <v>18</v>
      </c>
      <c r="F15" s="185">
        <f>MIN(H21:H65)</f>
        <v>55.43</v>
      </c>
      <c r="G15" s="182">
        <f>AVERAGE(H21:H65)</f>
        <v>56.639411764705883</v>
      </c>
      <c r="H15" s="59"/>
      <c r="I15" s="100">
        <f>G15-F15</f>
        <v>1.2094117647058837</v>
      </c>
      <c r="J15" s="219">
        <v>0.12515046296296298</v>
      </c>
      <c r="K15" s="219">
        <f>J15-J14</f>
        <v>1.2662037037037041E-2</v>
      </c>
      <c r="L15" s="219">
        <f>K15+L13</f>
        <v>6.6944444444444445E-2</v>
      </c>
      <c r="M15" s="221"/>
      <c r="N15" s="222"/>
      <c r="O15" s="201"/>
    </row>
    <row r="16" spans="1:16" s="3" customFormat="1" ht="30" customHeight="1">
      <c r="A16" s="64"/>
      <c r="B16" s="170"/>
      <c r="C16" s="171"/>
      <c r="D16" s="171"/>
      <c r="E16" s="171"/>
      <c r="F16" s="92">
        <f>AVERAGE(F10,F12,F14)</f>
        <v>56.620000000000005</v>
      </c>
      <c r="G16" s="110">
        <f>AVERAGE(G10,G12,G14)</f>
        <v>57.506759259259262</v>
      </c>
      <c r="H16" s="236" t="s">
        <v>124</v>
      </c>
      <c r="I16" s="111">
        <f>AVERAGE(I10,I12,I14)</f>
        <v>0.88675925925925958</v>
      </c>
      <c r="J16" s="171"/>
      <c r="K16" s="171"/>
      <c r="L16" s="171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AVERAGE(F11,F13,F15)</f>
        <v>56.25</v>
      </c>
      <c r="G17" s="72">
        <f>AVERAGE(G11,G13,G15)</f>
        <v>57.305821477586193</v>
      </c>
      <c r="H17" s="237" t="s">
        <v>125</v>
      </c>
      <c r="I17" s="73">
        <f>AVERAGE(I11,I13,I15)</f>
        <v>1.0558214775861927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56.435000000000002</v>
      </c>
      <c r="G18" s="76">
        <f>AVERAGE(C21:H65)</f>
        <v>57.467028571428592</v>
      </c>
      <c r="H18" s="77"/>
      <c r="I18" s="78">
        <f>AVERAGE(I10:I15)</f>
        <v>0.9712903684227262</v>
      </c>
      <c r="J18" s="70"/>
      <c r="K18" s="70"/>
      <c r="L18" s="70"/>
      <c r="M18" s="74"/>
      <c r="N18" s="74"/>
    </row>
    <row r="20" spans="1:14" ht="15" thickBot="1">
      <c r="C20" s="79" t="str">
        <f>B10</f>
        <v>Несторенко Андрей</v>
      </c>
      <c r="D20" s="79" t="str">
        <f>B11</f>
        <v>Плакидюк Виталий</v>
      </c>
      <c r="E20" s="79" t="str">
        <f>B12</f>
        <v>Несторенко Андрей</v>
      </c>
      <c r="F20" s="79" t="str">
        <f>B13</f>
        <v>Плакидюк Виталий</v>
      </c>
      <c r="G20" s="2" t="str">
        <f>B14</f>
        <v>Несторенко Андрей</v>
      </c>
      <c r="H20" s="2" t="str">
        <f>B15</f>
        <v>Плакидюк Виталий</v>
      </c>
    </row>
    <row r="21" spans="1:14">
      <c r="B21" s="1">
        <v>1</v>
      </c>
      <c r="C21" s="80">
        <v>60.76</v>
      </c>
      <c r="D21" s="81">
        <v>59.84</v>
      </c>
      <c r="E21" s="81">
        <v>57.42</v>
      </c>
      <c r="F21" s="81">
        <v>56.96</v>
      </c>
      <c r="G21" s="81">
        <v>57.23</v>
      </c>
      <c r="H21" s="175">
        <v>57.08</v>
      </c>
      <c r="M21" s="2"/>
      <c r="N21" s="2"/>
    </row>
    <row r="22" spans="1:14">
      <c r="B22" s="1">
        <v>2</v>
      </c>
      <c r="C22" s="82">
        <v>57.57</v>
      </c>
      <c r="D22" s="83">
        <v>58.61</v>
      </c>
      <c r="E22" s="83">
        <v>57.44</v>
      </c>
      <c r="F22" s="83">
        <v>56.58</v>
      </c>
      <c r="G22" s="83">
        <v>57.07</v>
      </c>
      <c r="H22" s="176">
        <v>56.11</v>
      </c>
      <c r="M22" s="3"/>
      <c r="N22" s="3"/>
    </row>
    <row r="23" spans="1:14">
      <c r="B23" s="1">
        <v>3</v>
      </c>
      <c r="C23" s="82">
        <v>59.06</v>
      </c>
      <c r="D23" s="83">
        <v>59.01</v>
      </c>
      <c r="E23" s="83">
        <v>58.22</v>
      </c>
      <c r="F23" s="83">
        <v>57.93</v>
      </c>
      <c r="G23" s="83">
        <v>56.98</v>
      </c>
      <c r="H23" s="176">
        <v>56.2</v>
      </c>
      <c r="M23" s="3"/>
      <c r="N23" s="3"/>
    </row>
    <row r="24" spans="1:14">
      <c r="B24" s="1">
        <v>4</v>
      </c>
      <c r="C24" s="82">
        <v>57.88</v>
      </c>
      <c r="D24" s="83">
        <v>58.51</v>
      </c>
      <c r="E24" s="83">
        <v>57.39</v>
      </c>
      <c r="F24" s="83">
        <v>58.37</v>
      </c>
      <c r="G24" s="83">
        <v>56.66</v>
      </c>
      <c r="H24" s="176">
        <v>56.36</v>
      </c>
      <c r="M24" s="3"/>
      <c r="N24" s="3"/>
    </row>
    <row r="25" spans="1:14">
      <c r="B25" s="1">
        <v>5</v>
      </c>
      <c r="C25" s="82">
        <v>63.26</v>
      </c>
      <c r="D25" s="83">
        <v>59.94</v>
      </c>
      <c r="E25" s="83">
        <v>57.52</v>
      </c>
      <c r="F25" s="83">
        <v>56.93</v>
      </c>
      <c r="G25" s="83">
        <v>57.17</v>
      </c>
      <c r="H25" s="176">
        <v>56.44</v>
      </c>
    </row>
    <row r="26" spans="1:14">
      <c r="B26" s="1">
        <v>6</v>
      </c>
      <c r="C26" s="82">
        <v>58.46</v>
      </c>
      <c r="D26" s="83">
        <v>58.7</v>
      </c>
      <c r="E26" s="83">
        <v>57.84</v>
      </c>
      <c r="F26" s="83">
        <v>56.8</v>
      </c>
      <c r="G26" s="83">
        <v>57.16</v>
      </c>
      <c r="H26" s="176">
        <v>56.29</v>
      </c>
    </row>
    <row r="27" spans="1:14">
      <c r="B27" s="1">
        <v>7</v>
      </c>
      <c r="C27" s="82">
        <v>58.04</v>
      </c>
      <c r="D27" s="83">
        <v>58.52</v>
      </c>
      <c r="E27" s="83">
        <v>57.01</v>
      </c>
      <c r="F27" s="173">
        <v>56.62</v>
      </c>
      <c r="G27" s="83">
        <v>59.16</v>
      </c>
      <c r="H27" s="176">
        <v>56.48</v>
      </c>
    </row>
    <row r="28" spans="1:14">
      <c r="B28" s="1">
        <v>8</v>
      </c>
      <c r="C28" s="82">
        <v>57.46</v>
      </c>
      <c r="D28" s="83">
        <v>58.8</v>
      </c>
      <c r="E28" s="83">
        <v>57.9</v>
      </c>
      <c r="F28" s="83">
        <v>57.2</v>
      </c>
      <c r="G28" s="83">
        <v>56.62</v>
      </c>
      <c r="H28" s="176">
        <v>56.05</v>
      </c>
    </row>
    <row r="29" spans="1:14">
      <c r="B29" s="1">
        <v>9</v>
      </c>
      <c r="C29" s="108">
        <v>58.3</v>
      </c>
      <c r="D29" s="83">
        <v>59.86</v>
      </c>
      <c r="E29" s="83">
        <v>57.28</v>
      </c>
      <c r="F29" s="83">
        <v>56.89</v>
      </c>
      <c r="G29" s="83">
        <v>56.91</v>
      </c>
      <c r="H29" s="176">
        <v>57.69</v>
      </c>
    </row>
    <row r="30" spans="1:14">
      <c r="B30" s="1">
        <v>10</v>
      </c>
      <c r="C30" s="82">
        <v>57.54</v>
      </c>
      <c r="D30" s="83">
        <v>58.27</v>
      </c>
      <c r="E30" s="83">
        <v>57.86</v>
      </c>
      <c r="F30" s="83">
        <v>56.85</v>
      </c>
      <c r="G30" s="83">
        <v>56.8</v>
      </c>
      <c r="H30" s="176">
        <v>55.88</v>
      </c>
    </row>
    <row r="31" spans="1:14">
      <c r="B31" s="1">
        <v>11</v>
      </c>
      <c r="C31" s="82">
        <v>57.45</v>
      </c>
      <c r="D31" s="83">
        <v>57.74</v>
      </c>
      <c r="E31" s="83">
        <v>57.05</v>
      </c>
      <c r="F31" s="83">
        <v>56.93</v>
      </c>
      <c r="G31" s="83">
        <v>57.54</v>
      </c>
      <c r="H31" s="176">
        <v>56.31</v>
      </c>
    </row>
    <row r="32" spans="1:14">
      <c r="B32" s="1">
        <v>12</v>
      </c>
      <c r="C32" s="82">
        <v>57.03</v>
      </c>
      <c r="D32" s="83">
        <v>58.34</v>
      </c>
      <c r="E32" s="83">
        <v>57.16</v>
      </c>
      <c r="F32" s="83">
        <v>56.61</v>
      </c>
      <c r="G32" s="83">
        <v>56.97</v>
      </c>
      <c r="H32" s="176">
        <v>57.06</v>
      </c>
    </row>
    <row r="33" spans="2:8">
      <c r="B33" s="1">
        <v>13</v>
      </c>
      <c r="C33" s="82">
        <v>57.63</v>
      </c>
      <c r="D33" s="83">
        <v>58.46</v>
      </c>
      <c r="E33" s="83">
        <v>57.06</v>
      </c>
      <c r="F33" s="83">
        <v>55.77</v>
      </c>
      <c r="G33" s="83">
        <v>57.33</v>
      </c>
      <c r="H33" s="176">
        <v>55.43</v>
      </c>
    </row>
    <row r="34" spans="2:8">
      <c r="B34" s="1">
        <v>14</v>
      </c>
      <c r="C34" s="91">
        <v>57.83</v>
      </c>
      <c r="D34" s="83">
        <v>57.77</v>
      </c>
      <c r="E34" s="83">
        <v>56.87</v>
      </c>
      <c r="F34" s="83">
        <v>56.59</v>
      </c>
      <c r="G34" s="83"/>
      <c r="H34" s="176">
        <v>56.98</v>
      </c>
    </row>
    <row r="35" spans="2:8">
      <c r="B35" s="1">
        <v>15</v>
      </c>
      <c r="C35" s="82">
        <v>57.98</v>
      </c>
      <c r="D35" s="83">
        <v>59.03</v>
      </c>
      <c r="E35" s="83">
        <v>56.93</v>
      </c>
      <c r="F35" s="83">
        <v>57.43</v>
      </c>
      <c r="G35" s="83"/>
      <c r="H35" s="176">
        <v>56.26</v>
      </c>
    </row>
    <row r="36" spans="2:8">
      <c r="B36" s="1">
        <v>16</v>
      </c>
      <c r="C36" s="82">
        <v>57.73</v>
      </c>
      <c r="D36" s="125">
        <v>58.14</v>
      </c>
      <c r="E36" s="83">
        <v>57.43</v>
      </c>
      <c r="F36" s="83">
        <v>56.37</v>
      </c>
      <c r="G36" s="83"/>
      <c r="H36" s="176">
        <v>59.47</v>
      </c>
    </row>
    <row r="37" spans="2:8">
      <c r="B37" s="1">
        <v>17</v>
      </c>
      <c r="C37" s="82">
        <v>57.77</v>
      </c>
      <c r="D37" s="83">
        <v>58.7</v>
      </c>
      <c r="E37" s="83">
        <v>57.43</v>
      </c>
      <c r="F37" s="83">
        <v>56.67</v>
      </c>
      <c r="G37" s="83"/>
      <c r="H37" s="176">
        <v>56.78</v>
      </c>
    </row>
    <row r="38" spans="2:8">
      <c r="B38" s="1">
        <v>18</v>
      </c>
      <c r="C38" s="82">
        <v>57.97</v>
      </c>
      <c r="D38" s="83">
        <v>58.77</v>
      </c>
      <c r="E38" s="83">
        <v>57.09</v>
      </c>
      <c r="F38" s="83">
        <v>56.58</v>
      </c>
      <c r="G38" s="83"/>
      <c r="H38" s="176"/>
    </row>
    <row r="39" spans="2:8">
      <c r="B39" s="1">
        <v>19</v>
      </c>
      <c r="C39" s="82">
        <v>57.75</v>
      </c>
      <c r="D39" s="83">
        <v>58.81</v>
      </c>
      <c r="E39" s="83">
        <v>57.86</v>
      </c>
      <c r="F39" s="83">
        <v>56.45</v>
      </c>
      <c r="G39" s="83"/>
      <c r="H39" s="176"/>
    </row>
    <row r="40" spans="2:8">
      <c r="B40" s="1">
        <v>20</v>
      </c>
      <c r="C40" s="82">
        <v>57.63</v>
      </c>
      <c r="D40" s="83">
        <v>58.95</v>
      </c>
      <c r="E40" s="83">
        <v>57.36</v>
      </c>
      <c r="F40" s="83">
        <v>56.56</v>
      </c>
      <c r="G40" s="83"/>
      <c r="H40" s="176"/>
    </row>
    <row r="41" spans="2:8">
      <c r="B41" s="1">
        <v>21</v>
      </c>
      <c r="C41" s="82">
        <v>57.34</v>
      </c>
      <c r="D41" s="83">
        <v>58.52</v>
      </c>
      <c r="E41" s="83">
        <v>56.97</v>
      </c>
      <c r="F41" s="83">
        <v>56.5</v>
      </c>
      <c r="G41" s="83"/>
      <c r="H41" s="177"/>
    </row>
    <row r="42" spans="2:8">
      <c r="B42" s="1">
        <v>22</v>
      </c>
      <c r="C42" s="82">
        <v>57.69</v>
      </c>
      <c r="D42" s="83">
        <v>58.37</v>
      </c>
      <c r="E42" s="83">
        <v>57.67</v>
      </c>
      <c r="F42" s="83">
        <v>56.52</v>
      </c>
      <c r="G42" s="83"/>
      <c r="H42" s="176"/>
    </row>
    <row r="43" spans="2:8">
      <c r="B43" s="1">
        <v>23</v>
      </c>
      <c r="C43" s="82">
        <v>57.8</v>
      </c>
      <c r="D43" s="83">
        <v>57.71</v>
      </c>
      <c r="E43" s="83">
        <v>56.31</v>
      </c>
      <c r="F43" s="83">
        <v>56.13</v>
      </c>
      <c r="G43" s="83"/>
      <c r="H43" s="176"/>
    </row>
    <row r="44" spans="2:8">
      <c r="B44" s="1">
        <v>24</v>
      </c>
      <c r="C44" s="82">
        <v>57.89</v>
      </c>
      <c r="D44" s="83">
        <v>58.43</v>
      </c>
      <c r="E44" s="83">
        <v>57.19</v>
      </c>
      <c r="F44" s="83">
        <v>56.31</v>
      </c>
      <c r="G44" s="83"/>
      <c r="H44" s="176"/>
    </row>
    <row r="45" spans="2:8">
      <c r="B45" s="1">
        <v>25</v>
      </c>
      <c r="C45" s="82"/>
      <c r="D45" s="83">
        <v>58.18</v>
      </c>
      <c r="E45" s="83">
        <v>56.81</v>
      </c>
      <c r="F45" s="83">
        <v>56.94</v>
      </c>
      <c r="G45" s="83"/>
      <c r="H45" s="176"/>
    </row>
    <row r="46" spans="2:8">
      <c r="B46" s="1">
        <v>26</v>
      </c>
      <c r="C46" s="82"/>
      <c r="D46" s="83">
        <v>57.99</v>
      </c>
      <c r="E46" s="83">
        <v>57.05</v>
      </c>
      <c r="F46" s="83">
        <v>56.77</v>
      </c>
      <c r="G46" s="83"/>
      <c r="H46" s="176"/>
    </row>
    <row r="47" spans="2:8">
      <c r="B47" s="1">
        <v>27</v>
      </c>
      <c r="C47" s="82"/>
      <c r="D47" s="83">
        <v>58.25</v>
      </c>
      <c r="E47" s="83">
        <v>56.8</v>
      </c>
      <c r="F47" s="83">
        <v>56.87</v>
      </c>
      <c r="G47" s="83"/>
      <c r="H47" s="176"/>
    </row>
    <row r="48" spans="2:8">
      <c r="B48" s="1">
        <v>28</v>
      </c>
      <c r="C48" s="82"/>
      <c r="D48" s="83">
        <v>57.86</v>
      </c>
      <c r="E48" s="83">
        <v>57.11</v>
      </c>
      <c r="F48" s="83">
        <v>56.95</v>
      </c>
      <c r="G48" s="83"/>
      <c r="H48" s="176"/>
    </row>
    <row r="49" spans="2:8">
      <c r="B49" s="1">
        <v>29</v>
      </c>
      <c r="C49" s="82"/>
      <c r="D49" s="83">
        <v>58.43</v>
      </c>
      <c r="E49" s="83">
        <v>57.16</v>
      </c>
      <c r="F49" s="83">
        <v>56.88</v>
      </c>
      <c r="G49" s="83"/>
      <c r="H49" s="176"/>
    </row>
    <row r="50" spans="2:8">
      <c r="B50" s="1">
        <v>30</v>
      </c>
      <c r="C50" s="82"/>
      <c r="D50" s="83">
        <v>58.17</v>
      </c>
      <c r="E50" s="83">
        <v>56.8</v>
      </c>
      <c r="F50" s="83">
        <v>56.39</v>
      </c>
      <c r="G50" s="83"/>
      <c r="H50" s="176"/>
    </row>
    <row r="51" spans="2:8">
      <c r="B51" s="1">
        <v>31</v>
      </c>
      <c r="C51" s="82"/>
      <c r="D51" s="83">
        <v>59</v>
      </c>
      <c r="E51" s="83">
        <v>57.14</v>
      </c>
      <c r="F51" s="83">
        <v>57.17</v>
      </c>
      <c r="G51" s="83"/>
      <c r="H51" s="176"/>
    </row>
    <row r="52" spans="2:8">
      <c r="B52" s="1">
        <v>32</v>
      </c>
      <c r="C52" s="82"/>
      <c r="D52" s="83">
        <v>57.9</v>
      </c>
      <c r="E52" s="83">
        <v>56.67</v>
      </c>
      <c r="F52" s="83">
        <v>56.92</v>
      </c>
      <c r="G52" s="83"/>
      <c r="H52" s="176"/>
    </row>
    <row r="53" spans="2:8">
      <c r="B53" s="1">
        <v>33</v>
      </c>
      <c r="C53" s="82"/>
      <c r="D53" s="83">
        <v>58.42</v>
      </c>
      <c r="E53" s="83">
        <v>57.14</v>
      </c>
      <c r="F53" s="83">
        <v>56.62</v>
      </c>
      <c r="G53" s="83"/>
      <c r="H53" s="176"/>
    </row>
    <row r="54" spans="2:8">
      <c r="B54" s="1">
        <v>34</v>
      </c>
      <c r="C54" s="82"/>
      <c r="D54" s="83">
        <v>58.35</v>
      </c>
      <c r="E54" s="83">
        <v>57.09</v>
      </c>
      <c r="F54" s="83">
        <v>56.49</v>
      </c>
      <c r="G54" s="83"/>
      <c r="H54" s="176"/>
    </row>
    <row r="55" spans="2:8">
      <c r="B55" s="1">
        <v>35</v>
      </c>
      <c r="C55" s="82"/>
      <c r="D55" s="83">
        <v>57.79</v>
      </c>
      <c r="E55" s="83">
        <v>56.75</v>
      </c>
      <c r="F55" s="83">
        <v>57.23</v>
      </c>
      <c r="G55" s="83"/>
      <c r="H55" s="176"/>
    </row>
    <row r="56" spans="2:8">
      <c r="B56" s="1">
        <v>36</v>
      </c>
      <c r="C56" s="82"/>
      <c r="D56" s="83">
        <v>58.23</v>
      </c>
      <c r="E56" s="83">
        <v>58.45</v>
      </c>
      <c r="F56" s="83">
        <v>57.76</v>
      </c>
      <c r="G56" s="83"/>
      <c r="H56" s="176"/>
    </row>
    <row r="57" spans="2:8">
      <c r="B57" s="1">
        <v>37</v>
      </c>
      <c r="C57" s="82"/>
      <c r="D57" s="83">
        <v>57.55</v>
      </c>
      <c r="E57" s="83">
        <v>57.51</v>
      </c>
      <c r="F57" s="83">
        <v>57.06</v>
      </c>
      <c r="G57" s="83"/>
      <c r="H57" s="176"/>
    </row>
    <row r="58" spans="2:8">
      <c r="B58" s="1">
        <v>38</v>
      </c>
      <c r="C58" s="82"/>
      <c r="D58" s="83">
        <v>58.05</v>
      </c>
      <c r="E58" s="83">
        <v>56.89</v>
      </c>
      <c r="F58" s="83"/>
      <c r="G58" s="83"/>
      <c r="H58" s="176"/>
    </row>
    <row r="59" spans="2:8">
      <c r="B59" s="1">
        <v>39</v>
      </c>
      <c r="C59" s="82"/>
      <c r="D59" s="83">
        <v>57.62</v>
      </c>
      <c r="E59" s="83">
        <v>56.76</v>
      </c>
      <c r="F59" s="83"/>
      <c r="G59" s="83"/>
      <c r="H59" s="176"/>
    </row>
    <row r="60" spans="2:8">
      <c r="B60" s="1">
        <v>40</v>
      </c>
      <c r="C60" s="82"/>
      <c r="D60" s="83"/>
      <c r="E60" s="83">
        <v>56.84</v>
      </c>
      <c r="F60" s="83"/>
      <c r="G60" s="83"/>
      <c r="H60" s="176"/>
    </row>
    <row r="61" spans="2:8">
      <c r="B61" s="1">
        <v>41</v>
      </c>
      <c r="C61" s="82"/>
      <c r="D61" s="83"/>
      <c r="E61" s="83">
        <v>56.66</v>
      </c>
      <c r="F61" s="83"/>
      <c r="G61" s="83"/>
      <c r="H61" s="176"/>
    </row>
    <row r="62" spans="2:8">
      <c r="B62" s="1">
        <v>42</v>
      </c>
      <c r="C62" s="82"/>
      <c r="D62" s="83"/>
      <c r="E62" s="83">
        <v>56.75</v>
      </c>
      <c r="F62" s="83"/>
      <c r="G62" s="83"/>
      <c r="H62" s="176"/>
    </row>
    <row r="63" spans="2:8">
      <c r="B63" s="1">
        <v>43</v>
      </c>
      <c r="C63" s="82"/>
      <c r="D63" s="83"/>
      <c r="E63" s="83">
        <v>56.21</v>
      </c>
      <c r="F63" s="83"/>
      <c r="G63" s="83"/>
      <c r="H63" s="176"/>
    </row>
    <row r="64" spans="2:8">
      <c r="B64" s="1">
        <v>44</v>
      </c>
      <c r="C64" s="82"/>
      <c r="D64" s="83"/>
      <c r="E64" s="83">
        <v>56.59</v>
      </c>
      <c r="F64" s="83"/>
      <c r="G64" s="83"/>
      <c r="H64" s="176"/>
    </row>
    <row r="65" spans="2:8">
      <c r="B65" s="1">
        <v>45</v>
      </c>
      <c r="C65" s="82"/>
      <c r="D65" s="83"/>
      <c r="E65" s="83">
        <v>56.81</v>
      </c>
      <c r="F65" s="83"/>
      <c r="G65" s="83"/>
      <c r="H65" s="17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1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3"/>
  <sheetViews>
    <sheetView zoomScale="75" zoomScaleNormal="75" zoomScalePageLayoutView="75" workbookViewId="0">
      <selection activeCell="O15" sqref="O15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70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299"/>
      <c r="E9" s="310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18" t="s">
        <v>72</v>
      </c>
      <c r="C10" s="59">
        <v>1</v>
      </c>
      <c r="D10" s="59">
        <v>16</v>
      </c>
      <c r="E10" s="59">
        <f>D10</f>
        <v>16</v>
      </c>
      <c r="F10" s="112">
        <f>MIN(B22:B63)</f>
        <v>57.59</v>
      </c>
      <c r="G10" s="100">
        <f>AVERAGE(B22:B63)</f>
        <v>58.86</v>
      </c>
      <c r="H10" s="59"/>
      <c r="I10" s="100">
        <f>G10-F10</f>
        <v>1.269999999999996</v>
      </c>
      <c r="J10" s="219">
        <v>1.0983796296296297E-2</v>
      </c>
      <c r="K10" s="219">
        <f>J10</f>
        <v>1.0983796296296297E-2</v>
      </c>
      <c r="L10" s="220">
        <f>K10</f>
        <v>1.0983796296296297E-2</v>
      </c>
      <c r="M10" s="221" t="s">
        <v>169</v>
      </c>
      <c r="N10" s="224"/>
      <c r="O10" s="107"/>
      <c r="P10" s="62"/>
    </row>
    <row r="11" spans="1:16" s="3" customFormat="1" ht="30" customHeight="1">
      <c r="A11" s="58">
        <v>2</v>
      </c>
      <c r="B11" s="218" t="s">
        <v>72</v>
      </c>
      <c r="C11" s="59">
        <v>2</v>
      </c>
      <c r="D11" s="59">
        <v>30</v>
      </c>
      <c r="E11" s="59">
        <f t="shared" ref="E11:E16" si="0">D11-D10</f>
        <v>14</v>
      </c>
      <c r="F11" s="112">
        <f>MIN(C22:C63)</f>
        <v>57.57</v>
      </c>
      <c r="G11" s="100">
        <f>AVERAGE(C22:C63)</f>
        <v>59.246153846153852</v>
      </c>
      <c r="H11" s="59"/>
      <c r="I11" s="100">
        <f>G11-F11</f>
        <v>1.6761538461538521</v>
      </c>
      <c r="J11" s="219">
        <v>2.1678240740740738E-2</v>
      </c>
      <c r="K11" s="219">
        <f t="shared" ref="K11:K16" si="1">J11-J10</f>
        <v>1.069444444444444E-2</v>
      </c>
      <c r="L11" s="220">
        <f>K11+L10</f>
        <v>2.1678240740740738E-2</v>
      </c>
      <c r="M11" s="221" t="s">
        <v>170</v>
      </c>
      <c r="N11" s="222"/>
      <c r="O11" s="202"/>
      <c r="P11" s="199"/>
    </row>
    <row r="12" spans="1:16" s="3" customFormat="1" ht="30" customHeight="1">
      <c r="A12" s="58">
        <v>3</v>
      </c>
      <c r="B12" s="218" t="s">
        <v>71</v>
      </c>
      <c r="C12" s="59">
        <v>8</v>
      </c>
      <c r="D12" s="59">
        <v>64</v>
      </c>
      <c r="E12" s="59">
        <f t="shared" si="0"/>
        <v>34</v>
      </c>
      <c r="F12" s="112">
        <f>MIN(D22:D63)</f>
        <v>57.24</v>
      </c>
      <c r="G12" s="100">
        <f>AVERAGE(D22:D63)</f>
        <v>59.458181818181821</v>
      </c>
      <c r="H12" s="59"/>
      <c r="I12" s="100">
        <f t="shared" ref="I12:I15" si="2">G12-F12</f>
        <v>2.2181818181818187</v>
      </c>
      <c r="J12" s="219">
        <v>4.6168981481481484E-2</v>
      </c>
      <c r="K12" s="219">
        <f t="shared" si="1"/>
        <v>2.4490740740740747E-2</v>
      </c>
      <c r="L12" s="220">
        <f>K12</f>
        <v>2.4490740740740747E-2</v>
      </c>
      <c r="M12" s="221" t="s">
        <v>190</v>
      </c>
      <c r="N12" s="224"/>
      <c r="O12" s="126"/>
      <c r="P12" s="62"/>
    </row>
    <row r="13" spans="1:16" s="3" customFormat="1" ht="30" customHeight="1" thickBot="1">
      <c r="A13" s="58">
        <v>4</v>
      </c>
      <c r="B13" s="218" t="s">
        <v>71</v>
      </c>
      <c r="C13" s="59">
        <v>1</v>
      </c>
      <c r="D13" s="59">
        <v>78</v>
      </c>
      <c r="E13" s="59">
        <f t="shared" si="0"/>
        <v>14</v>
      </c>
      <c r="F13" s="183">
        <f>MIN(E22:E63)</f>
        <v>57.18</v>
      </c>
      <c r="G13" s="100">
        <f>AVERAGE(E22:E63)</f>
        <v>57.996923076923068</v>
      </c>
      <c r="H13" s="59"/>
      <c r="I13" s="100">
        <f t="shared" si="2"/>
        <v>0.81692307692306798</v>
      </c>
      <c r="J13" s="219">
        <v>5.6701388888888891E-2</v>
      </c>
      <c r="K13" s="219">
        <f t="shared" si="1"/>
        <v>1.0532407407407407E-2</v>
      </c>
      <c r="L13" s="220">
        <f>K13+L12</f>
        <v>3.502314814814815E-2</v>
      </c>
      <c r="M13" s="221" t="s">
        <v>171</v>
      </c>
      <c r="N13" s="224"/>
      <c r="O13" s="62"/>
      <c r="P13" s="62"/>
    </row>
    <row r="14" spans="1:16" s="3" customFormat="1" ht="30" customHeight="1" thickBot="1">
      <c r="A14" s="58">
        <v>5</v>
      </c>
      <c r="B14" s="218" t="s">
        <v>71</v>
      </c>
      <c r="C14" s="59">
        <v>8</v>
      </c>
      <c r="D14" s="59">
        <v>121</v>
      </c>
      <c r="E14" s="231">
        <f t="shared" si="0"/>
        <v>43</v>
      </c>
      <c r="F14" s="184">
        <f>MIN(F22:F63)</f>
        <v>56.98</v>
      </c>
      <c r="G14" s="182">
        <f>AVERAGE(F22:F63)</f>
        <v>57.521428571428586</v>
      </c>
      <c r="H14" s="59"/>
      <c r="I14" s="100">
        <f>G14-F14</f>
        <v>0.54142857142858958</v>
      </c>
      <c r="J14" s="219">
        <v>8.6435185185185184E-2</v>
      </c>
      <c r="K14" s="219">
        <f t="shared" si="1"/>
        <v>2.9733796296296293E-2</v>
      </c>
      <c r="L14" s="219">
        <f>K14+L13</f>
        <v>6.4756944444444436E-2</v>
      </c>
      <c r="M14" s="221" t="s">
        <v>172</v>
      </c>
      <c r="N14" s="224" t="s">
        <v>188</v>
      </c>
      <c r="O14" s="245" t="s">
        <v>191</v>
      </c>
      <c r="P14" s="62"/>
    </row>
    <row r="15" spans="1:16" s="3" customFormat="1" ht="30" customHeight="1" thickBot="1">
      <c r="A15" s="58">
        <v>6</v>
      </c>
      <c r="B15" s="218" t="s">
        <v>72</v>
      </c>
      <c r="C15" s="223">
        <v>2</v>
      </c>
      <c r="D15" s="59">
        <v>142</v>
      </c>
      <c r="E15" s="59">
        <f t="shared" si="0"/>
        <v>21</v>
      </c>
      <c r="F15" s="186">
        <f>MIN(G22:G63)</f>
        <v>57.15</v>
      </c>
      <c r="G15" s="100">
        <f>AVERAGE(G22:G63)</f>
        <v>58.476999999999997</v>
      </c>
      <c r="H15" s="59"/>
      <c r="I15" s="100">
        <f t="shared" si="2"/>
        <v>1.3269999999999982</v>
      </c>
      <c r="J15" s="219">
        <v>0.10181712962962963</v>
      </c>
      <c r="K15" s="219">
        <f t="shared" si="1"/>
        <v>1.5381944444444448E-2</v>
      </c>
      <c r="L15" s="220">
        <f>K15+L11</f>
        <v>3.7060185185185182E-2</v>
      </c>
      <c r="M15" s="221" t="s">
        <v>173</v>
      </c>
      <c r="N15" s="224"/>
      <c r="O15" s="17"/>
    </row>
    <row r="16" spans="1:16" s="3" customFormat="1" ht="30" customHeight="1" thickBot="1">
      <c r="A16" s="63" t="s">
        <v>55</v>
      </c>
      <c r="B16" s="218" t="s">
        <v>72</v>
      </c>
      <c r="C16" s="59">
        <v>1</v>
      </c>
      <c r="D16" s="59">
        <v>176</v>
      </c>
      <c r="E16" s="231">
        <f t="shared" si="0"/>
        <v>34</v>
      </c>
      <c r="F16" s="185">
        <f>MIN(H22:H63)</f>
        <v>56.96</v>
      </c>
      <c r="G16" s="182">
        <f>AVERAGE(H22:H63)</f>
        <v>57.874545454545455</v>
      </c>
      <c r="H16" s="59"/>
      <c r="I16" s="100">
        <f>G16-F16</f>
        <v>0.91454545454545411</v>
      </c>
      <c r="J16" s="219">
        <v>0.12515046296296298</v>
      </c>
      <c r="K16" s="219">
        <f t="shared" si="1"/>
        <v>2.3333333333333345E-2</v>
      </c>
      <c r="L16" s="219">
        <f>K16+L15</f>
        <v>6.0393518518518527E-2</v>
      </c>
      <c r="M16" s="221"/>
      <c r="N16" s="224"/>
    </row>
    <row r="17" spans="1:14" s="3" customFormat="1" ht="30" customHeight="1">
      <c r="A17" s="64"/>
      <c r="B17" s="65"/>
      <c r="C17" s="66"/>
      <c r="D17" s="66"/>
      <c r="E17" s="66"/>
      <c r="F17" s="92">
        <f>AVERAGE(F10,F11,F15,F16)</f>
        <v>57.317500000000003</v>
      </c>
      <c r="G17" s="110">
        <f>AVERAGE(G10,G11,G15,G16)</f>
        <v>58.614424825174829</v>
      </c>
      <c r="H17" s="236" t="s">
        <v>126</v>
      </c>
      <c r="I17" s="111">
        <f>AVERAGE(I10,I11,I15,I16)</f>
        <v>1.2969248251748251</v>
      </c>
      <c r="J17" s="66"/>
      <c r="K17" s="66"/>
      <c r="L17" s="66"/>
      <c r="M17" s="67"/>
      <c r="N17" s="67"/>
    </row>
    <row r="18" spans="1:14" ht="27.75" customHeight="1">
      <c r="A18" s="68"/>
      <c r="B18" s="68"/>
      <c r="C18" s="68"/>
      <c r="D18" s="69"/>
      <c r="E18" s="70"/>
      <c r="F18" s="92">
        <f>AVERAGE(F12,F13,F14)</f>
        <v>57.133333333333333</v>
      </c>
      <c r="G18" s="110">
        <f>AVERAGE(G12,G13,G14)</f>
        <v>58.325511155511151</v>
      </c>
      <c r="H18" s="236" t="s">
        <v>127</v>
      </c>
      <c r="I18" s="111">
        <f>AVERAGE(I12,I13,I14)</f>
        <v>1.1921778221778254</v>
      </c>
      <c r="J18" s="70"/>
      <c r="K18" s="70" t="s">
        <v>27</v>
      </c>
      <c r="L18" s="70"/>
      <c r="M18" s="67"/>
      <c r="N18" s="67"/>
    </row>
    <row r="19" spans="1:14" ht="30" customHeight="1" thickBot="1">
      <c r="A19" s="74"/>
      <c r="B19" s="74"/>
      <c r="C19" s="74"/>
      <c r="D19" s="70"/>
      <c r="E19" s="70"/>
      <c r="F19" s="75">
        <f>AVERAGE(F10:F16)</f>
        <v>57.238571428571426</v>
      </c>
      <c r="G19" s="76">
        <f>AVERAGE(B22:H63)</f>
        <v>58.372588235294131</v>
      </c>
      <c r="H19" s="77"/>
      <c r="I19" s="78">
        <f>AVERAGE(I10:I16)</f>
        <v>1.2520332524618252</v>
      </c>
      <c r="J19" s="70"/>
      <c r="K19" s="70"/>
      <c r="L19" s="70"/>
      <c r="M19" s="74"/>
      <c r="N19" s="74"/>
    </row>
    <row r="21" spans="1:14" ht="15" thickBot="1">
      <c r="B21" s="79" t="str">
        <f>B10</f>
        <v>Лихошерст Алексей</v>
      </c>
      <c r="C21" s="79" t="str">
        <f>B11</f>
        <v>Лихошерст Алексей</v>
      </c>
      <c r="D21" s="79" t="str">
        <f>B12</f>
        <v>Фалько Костя</v>
      </c>
      <c r="E21" s="79" t="str">
        <f>B13</f>
        <v>Фалько Костя</v>
      </c>
      <c r="F21" s="2" t="str">
        <f>B14</f>
        <v>Фалько Костя</v>
      </c>
      <c r="G21" s="2" t="str">
        <f>B15</f>
        <v>Лихошерст Алексей</v>
      </c>
      <c r="H21" s="2" t="str">
        <f>B16</f>
        <v>Лихошерст Алексей</v>
      </c>
    </row>
    <row r="22" spans="1:14">
      <c r="A22" s="1">
        <v>1</v>
      </c>
      <c r="B22" s="80">
        <v>60.51</v>
      </c>
      <c r="C22" s="81">
        <v>58.45</v>
      </c>
      <c r="D22" s="81">
        <v>60.57</v>
      </c>
      <c r="E22" s="81">
        <v>58.89</v>
      </c>
      <c r="F22" s="81">
        <v>57.29</v>
      </c>
      <c r="G22" s="81">
        <v>57.99</v>
      </c>
      <c r="H22" s="175">
        <v>58.74</v>
      </c>
      <c r="M22" s="2"/>
      <c r="N22" s="2"/>
    </row>
    <row r="23" spans="1:14">
      <c r="A23" s="1">
        <v>2</v>
      </c>
      <c r="B23" s="82">
        <v>60.25</v>
      </c>
      <c r="C23" s="83">
        <v>58.65</v>
      </c>
      <c r="D23" s="83">
        <v>58.86</v>
      </c>
      <c r="E23" s="83">
        <v>58.34</v>
      </c>
      <c r="F23" s="83">
        <v>58.56</v>
      </c>
      <c r="G23" s="83">
        <v>58.61</v>
      </c>
      <c r="H23" s="176">
        <v>58.12</v>
      </c>
      <c r="M23" s="3"/>
      <c r="N23" s="3"/>
    </row>
    <row r="24" spans="1:14">
      <c r="A24" s="1">
        <v>3</v>
      </c>
      <c r="B24" s="82">
        <v>59.84</v>
      </c>
      <c r="C24" s="83">
        <v>58.61</v>
      </c>
      <c r="D24" s="83">
        <v>58.29</v>
      </c>
      <c r="E24" s="83">
        <v>58.16</v>
      </c>
      <c r="F24" s="83">
        <v>58.1</v>
      </c>
      <c r="G24" s="83">
        <v>59.84</v>
      </c>
      <c r="H24" s="176">
        <v>58.48</v>
      </c>
      <c r="M24" s="3"/>
      <c r="N24" s="3"/>
    </row>
    <row r="25" spans="1:14">
      <c r="A25" s="1">
        <v>4</v>
      </c>
      <c r="B25" s="82">
        <v>59.31</v>
      </c>
      <c r="C25" s="83">
        <v>59.15</v>
      </c>
      <c r="D25" s="83">
        <v>57.24</v>
      </c>
      <c r="E25" s="83">
        <v>58.43</v>
      </c>
      <c r="F25" s="83">
        <v>57.94</v>
      </c>
      <c r="G25" s="83">
        <v>60.03</v>
      </c>
      <c r="H25" s="176">
        <v>58.35</v>
      </c>
      <c r="M25" s="3"/>
      <c r="N25" s="3"/>
    </row>
    <row r="26" spans="1:14">
      <c r="A26" s="1">
        <v>5</v>
      </c>
      <c r="B26" s="82">
        <v>59.1</v>
      </c>
      <c r="C26" s="83">
        <v>57.57</v>
      </c>
      <c r="D26" s="83">
        <v>58.39</v>
      </c>
      <c r="E26" s="83">
        <v>57.95</v>
      </c>
      <c r="F26" s="83">
        <v>57.74</v>
      </c>
      <c r="G26" s="83">
        <v>58.24</v>
      </c>
      <c r="H26" s="176">
        <v>58.76</v>
      </c>
    </row>
    <row r="27" spans="1:14">
      <c r="A27" s="1">
        <v>6</v>
      </c>
      <c r="B27" s="82">
        <v>60.07</v>
      </c>
      <c r="C27" s="83">
        <v>59.23</v>
      </c>
      <c r="D27" s="83">
        <v>87.14</v>
      </c>
      <c r="E27" s="83">
        <v>57.65</v>
      </c>
      <c r="F27" s="83">
        <v>57.45</v>
      </c>
      <c r="G27" s="83">
        <v>57.41</v>
      </c>
      <c r="H27" s="176">
        <v>58.09</v>
      </c>
    </row>
    <row r="28" spans="1:14">
      <c r="A28" s="1">
        <v>7</v>
      </c>
      <c r="B28" s="82">
        <v>58.92</v>
      </c>
      <c r="C28" s="83">
        <v>58.81</v>
      </c>
      <c r="D28" s="83">
        <v>58.6</v>
      </c>
      <c r="E28" s="83">
        <v>57.58</v>
      </c>
      <c r="F28" s="83">
        <v>57.57</v>
      </c>
      <c r="G28" s="83">
        <v>58.24</v>
      </c>
      <c r="H28" s="176">
        <v>57.98</v>
      </c>
    </row>
    <row r="29" spans="1:14">
      <c r="A29" s="1">
        <v>8</v>
      </c>
      <c r="B29" s="82">
        <v>57.95</v>
      </c>
      <c r="C29" s="83">
        <v>58.14</v>
      </c>
      <c r="D29" s="83">
        <v>59.25</v>
      </c>
      <c r="E29" s="83">
        <v>57.73</v>
      </c>
      <c r="F29" s="83">
        <v>57.03</v>
      </c>
      <c r="G29" s="83">
        <v>57.75</v>
      </c>
      <c r="H29" s="176">
        <v>57.67</v>
      </c>
    </row>
    <row r="30" spans="1:14">
      <c r="A30" s="1">
        <v>9</v>
      </c>
      <c r="B30" s="108">
        <v>58.03</v>
      </c>
      <c r="C30" s="83">
        <v>58.52</v>
      </c>
      <c r="D30" s="83">
        <v>58.87</v>
      </c>
      <c r="E30" s="83">
        <v>58.06</v>
      </c>
      <c r="F30" s="83">
        <v>57.95</v>
      </c>
      <c r="G30" s="83">
        <v>58.38</v>
      </c>
      <c r="H30" s="176">
        <v>58.38</v>
      </c>
    </row>
    <row r="31" spans="1:14">
      <c r="A31" s="1">
        <v>10</v>
      </c>
      <c r="B31" s="82">
        <v>57.59</v>
      </c>
      <c r="C31" s="83">
        <v>67.56</v>
      </c>
      <c r="D31" s="83">
        <v>58.5</v>
      </c>
      <c r="E31" s="83">
        <v>57.96</v>
      </c>
      <c r="F31" s="83">
        <v>57.06</v>
      </c>
      <c r="G31" s="83">
        <v>58.4</v>
      </c>
      <c r="H31" s="176">
        <v>58.7</v>
      </c>
    </row>
    <row r="32" spans="1:14">
      <c r="A32" s="1">
        <v>11</v>
      </c>
      <c r="B32" s="82">
        <v>58.48</v>
      </c>
      <c r="C32" s="83">
        <v>58.56</v>
      </c>
      <c r="D32" s="83">
        <v>57.92</v>
      </c>
      <c r="E32" s="83">
        <v>57.64</v>
      </c>
      <c r="F32" s="83">
        <v>57.24</v>
      </c>
      <c r="G32" s="83">
        <v>58.57</v>
      </c>
      <c r="H32" s="176">
        <v>56.96</v>
      </c>
    </row>
    <row r="33" spans="1:8">
      <c r="A33" s="1">
        <v>12</v>
      </c>
      <c r="B33" s="82">
        <v>58.63</v>
      </c>
      <c r="C33" s="83">
        <v>58.09</v>
      </c>
      <c r="D33" s="83">
        <v>58.44</v>
      </c>
      <c r="E33" s="83">
        <v>57.18</v>
      </c>
      <c r="F33" s="83">
        <v>57.74</v>
      </c>
      <c r="G33" s="83">
        <v>58.53</v>
      </c>
      <c r="H33" s="176">
        <v>57.92</v>
      </c>
    </row>
    <row r="34" spans="1:8">
      <c r="A34" s="1">
        <v>13</v>
      </c>
      <c r="B34" s="82">
        <v>58.29</v>
      </c>
      <c r="C34" s="83">
        <v>58.86</v>
      </c>
      <c r="D34" s="83">
        <v>58.49</v>
      </c>
      <c r="E34" s="83">
        <v>58.39</v>
      </c>
      <c r="F34" s="83">
        <v>57.63</v>
      </c>
      <c r="G34" s="83">
        <v>57.82</v>
      </c>
      <c r="H34" s="176">
        <v>58.1</v>
      </c>
    </row>
    <row r="35" spans="1:8">
      <c r="A35" s="1">
        <v>14</v>
      </c>
      <c r="B35" s="91">
        <v>58.1</v>
      </c>
      <c r="C35" s="83"/>
      <c r="D35" s="83">
        <v>58.71</v>
      </c>
      <c r="E35" s="83"/>
      <c r="F35" s="83">
        <v>57.23</v>
      </c>
      <c r="G35" s="83">
        <v>58.34</v>
      </c>
      <c r="H35" s="176">
        <v>57.75</v>
      </c>
    </row>
    <row r="36" spans="1:8">
      <c r="A36" s="1">
        <v>15</v>
      </c>
      <c r="B36" s="82">
        <v>58.14</v>
      </c>
      <c r="C36" s="83"/>
      <c r="D36" s="83">
        <v>59.18</v>
      </c>
      <c r="E36" s="83"/>
      <c r="F36" s="83">
        <v>57.25</v>
      </c>
      <c r="G36" s="83">
        <v>57.92</v>
      </c>
      <c r="H36" s="176">
        <v>57.04</v>
      </c>
    </row>
    <row r="37" spans="1:8">
      <c r="A37" s="1">
        <v>16</v>
      </c>
      <c r="B37" s="82">
        <v>58.55</v>
      </c>
      <c r="C37" s="125"/>
      <c r="D37" s="83">
        <v>58.58</v>
      </c>
      <c r="E37" s="83"/>
      <c r="F37" s="83">
        <v>57.02</v>
      </c>
      <c r="G37" s="83">
        <v>57.15</v>
      </c>
      <c r="H37" s="176">
        <v>57.92</v>
      </c>
    </row>
    <row r="38" spans="1:8">
      <c r="A38" s="1">
        <v>17</v>
      </c>
      <c r="B38" s="82"/>
      <c r="C38" s="83"/>
      <c r="D38" s="83">
        <v>58.08</v>
      </c>
      <c r="E38" s="83"/>
      <c r="F38" s="83">
        <v>57.62</v>
      </c>
      <c r="G38" s="83">
        <v>58.42</v>
      </c>
      <c r="H38" s="176">
        <v>57.29</v>
      </c>
    </row>
    <row r="39" spans="1:8">
      <c r="A39" s="1">
        <v>18</v>
      </c>
      <c r="B39" s="82"/>
      <c r="C39" s="83"/>
      <c r="D39" s="83">
        <v>57.94</v>
      </c>
      <c r="E39" s="83"/>
      <c r="F39" s="83">
        <v>57.33</v>
      </c>
      <c r="G39" s="83">
        <v>60.62</v>
      </c>
      <c r="H39" s="176">
        <v>57.87</v>
      </c>
    </row>
    <row r="40" spans="1:8">
      <c r="A40" s="1">
        <v>19</v>
      </c>
      <c r="B40" s="82"/>
      <c r="C40" s="83"/>
      <c r="D40" s="83">
        <v>58.39</v>
      </c>
      <c r="E40" s="83"/>
      <c r="F40" s="83">
        <v>57.14</v>
      </c>
      <c r="G40" s="83">
        <v>58.31</v>
      </c>
      <c r="H40" s="176">
        <v>57.44</v>
      </c>
    </row>
    <row r="41" spans="1:8">
      <c r="A41" s="1">
        <v>20</v>
      </c>
      <c r="B41" s="82"/>
      <c r="C41" s="83"/>
      <c r="D41" s="83">
        <v>57.38</v>
      </c>
      <c r="E41" s="83"/>
      <c r="F41" s="83">
        <v>57.23</v>
      </c>
      <c r="G41" s="83">
        <v>58.97</v>
      </c>
      <c r="H41" s="176">
        <v>57.27</v>
      </c>
    </row>
    <row r="42" spans="1:8">
      <c r="A42" s="1">
        <v>21</v>
      </c>
      <c r="B42" s="82"/>
      <c r="C42" s="83"/>
      <c r="D42" s="83">
        <v>57.81</v>
      </c>
      <c r="E42" s="83"/>
      <c r="F42" s="83">
        <v>57.25</v>
      </c>
      <c r="G42" s="83"/>
      <c r="H42" s="176">
        <v>57.15</v>
      </c>
    </row>
    <row r="43" spans="1:8">
      <c r="A43" s="1">
        <v>22</v>
      </c>
      <c r="B43" s="82"/>
      <c r="C43" s="83"/>
      <c r="D43" s="83">
        <v>58.5</v>
      </c>
      <c r="E43" s="83"/>
      <c r="F43" s="83">
        <v>57.5</v>
      </c>
      <c r="G43" s="83"/>
      <c r="H43" s="176">
        <v>58</v>
      </c>
    </row>
    <row r="44" spans="1:8">
      <c r="A44" s="1">
        <v>23</v>
      </c>
      <c r="B44" s="82"/>
      <c r="C44" s="83"/>
      <c r="D44" s="83">
        <v>63.28</v>
      </c>
      <c r="E44" s="83"/>
      <c r="F44" s="83">
        <v>57.84</v>
      </c>
      <c r="G44" s="83"/>
      <c r="H44" s="176">
        <v>57.33</v>
      </c>
    </row>
    <row r="45" spans="1:8">
      <c r="A45" s="1">
        <v>24</v>
      </c>
      <c r="B45" s="82"/>
      <c r="C45" s="83"/>
      <c r="D45" s="83">
        <v>59.07</v>
      </c>
      <c r="E45" s="83"/>
      <c r="F45" s="83">
        <v>57.27</v>
      </c>
      <c r="G45" s="83"/>
      <c r="H45" s="176">
        <v>58.01</v>
      </c>
    </row>
    <row r="46" spans="1:8">
      <c r="A46" s="1">
        <v>25</v>
      </c>
      <c r="B46" s="82"/>
      <c r="C46" s="83"/>
      <c r="D46" s="83">
        <v>57.72</v>
      </c>
      <c r="E46" s="83"/>
      <c r="F46" s="83">
        <v>57.56</v>
      </c>
      <c r="G46" s="83"/>
      <c r="H46" s="176">
        <v>57.8</v>
      </c>
    </row>
    <row r="47" spans="1:8">
      <c r="A47" s="1">
        <v>26</v>
      </c>
      <c r="B47" s="82"/>
      <c r="C47" s="83"/>
      <c r="D47" s="83">
        <v>58.83</v>
      </c>
      <c r="E47" s="83"/>
      <c r="F47" s="83">
        <v>57.03</v>
      </c>
      <c r="G47" s="83"/>
      <c r="H47" s="176">
        <v>57.52</v>
      </c>
    </row>
    <row r="48" spans="1:8">
      <c r="A48" s="1">
        <v>27</v>
      </c>
      <c r="B48" s="82"/>
      <c r="C48" s="83"/>
      <c r="D48" s="83">
        <v>57.99</v>
      </c>
      <c r="E48" s="83"/>
      <c r="F48" s="83">
        <v>57.7</v>
      </c>
      <c r="G48" s="83"/>
      <c r="H48" s="176">
        <v>57.71</v>
      </c>
    </row>
    <row r="49" spans="1:8">
      <c r="A49" s="1">
        <v>28</v>
      </c>
      <c r="B49" s="82"/>
      <c r="C49" s="83"/>
      <c r="D49" s="83">
        <v>57.41</v>
      </c>
      <c r="E49" s="83"/>
      <c r="F49" s="83">
        <v>57.47</v>
      </c>
      <c r="G49" s="83"/>
      <c r="H49" s="176">
        <v>57.71</v>
      </c>
    </row>
    <row r="50" spans="1:8">
      <c r="A50" s="1">
        <v>29</v>
      </c>
      <c r="B50" s="82"/>
      <c r="C50" s="83"/>
      <c r="D50" s="83">
        <v>58.76</v>
      </c>
      <c r="E50" s="83"/>
      <c r="F50" s="83">
        <v>57.65</v>
      </c>
      <c r="G50" s="83"/>
      <c r="H50" s="176">
        <v>59.3</v>
      </c>
    </row>
    <row r="51" spans="1:8">
      <c r="A51" s="1">
        <v>30</v>
      </c>
      <c r="B51" s="82"/>
      <c r="C51" s="83"/>
      <c r="D51" s="83">
        <v>58.47</v>
      </c>
      <c r="E51" s="83"/>
      <c r="F51" s="83">
        <v>57.66</v>
      </c>
      <c r="G51" s="83"/>
      <c r="H51" s="176">
        <v>57.45</v>
      </c>
    </row>
    <row r="52" spans="1:8">
      <c r="A52" s="1">
        <v>31</v>
      </c>
      <c r="B52" s="82"/>
      <c r="C52" s="83"/>
      <c r="D52" s="83">
        <v>58.28</v>
      </c>
      <c r="E52" s="83"/>
      <c r="F52" s="83">
        <v>56.98</v>
      </c>
      <c r="G52" s="83"/>
      <c r="H52" s="176">
        <v>57.73</v>
      </c>
    </row>
    <row r="53" spans="1:8">
      <c r="A53" s="1">
        <v>32</v>
      </c>
      <c r="B53" s="82"/>
      <c r="C53" s="83"/>
      <c r="D53" s="83">
        <v>58.66</v>
      </c>
      <c r="E53" s="83"/>
      <c r="F53" s="83">
        <v>57.54</v>
      </c>
      <c r="G53" s="83"/>
      <c r="H53" s="176">
        <v>57.82</v>
      </c>
    </row>
    <row r="54" spans="1:8">
      <c r="A54" s="1">
        <v>33</v>
      </c>
      <c r="B54" s="82"/>
      <c r="C54" s="83"/>
      <c r="D54" s="83">
        <v>58.52</v>
      </c>
      <c r="E54" s="83"/>
      <c r="F54" s="83">
        <v>57.36</v>
      </c>
      <c r="G54" s="83"/>
      <c r="H54" s="176">
        <v>57.5</v>
      </c>
    </row>
    <row r="55" spans="1:8">
      <c r="A55" s="1">
        <v>34</v>
      </c>
      <c r="B55" s="82"/>
      <c r="C55" s="83"/>
      <c r="D55" s="83"/>
      <c r="E55" s="83"/>
      <c r="F55" s="83">
        <v>58.49</v>
      </c>
      <c r="G55" s="83"/>
      <c r="H55" s="176"/>
    </row>
    <row r="56" spans="1:8">
      <c r="A56" s="1">
        <v>35</v>
      </c>
      <c r="B56" s="82"/>
      <c r="C56" s="83"/>
      <c r="D56" s="83"/>
      <c r="E56" s="83"/>
      <c r="F56" s="83">
        <v>57.11</v>
      </c>
      <c r="G56" s="83"/>
      <c r="H56" s="176"/>
    </row>
    <row r="57" spans="1:8">
      <c r="A57" s="1">
        <v>36</v>
      </c>
      <c r="B57" s="82"/>
      <c r="C57" s="83"/>
      <c r="D57" s="83"/>
      <c r="E57" s="83"/>
      <c r="F57" s="83">
        <v>57.04</v>
      </c>
      <c r="G57" s="83"/>
      <c r="H57" s="176"/>
    </row>
    <row r="58" spans="1:8">
      <c r="A58" s="1">
        <v>37</v>
      </c>
      <c r="B58" s="82"/>
      <c r="C58" s="83"/>
      <c r="D58" s="83"/>
      <c r="E58" s="83"/>
      <c r="F58" s="83">
        <v>58.15</v>
      </c>
      <c r="G58" s="83"/>
      <c r="H58" s="176"/>
    </row>
    <row r="59" spans="1:8">
      <c r="A59" s="1">
        <v>38</v>
      </c>
      <c r="B59" s="82"/>
      <c r="C59" s="83"/>
      <c r="D59" s="83"/>
      <c r="E59" s="83"/>
      <c r="F59" s="83">
        <v>57.67</v>
      </c>
      <c r="G59" s="83"/>
      <c r="H59" s="176"/>
    </row>
    <row r="60" spans="1:8">
      <c r="A60" s="1">
        <v>39</v>
      </c>
      <c r="B60" s="82"/>
      <c r="C60" s="83"/>
      <c r="D60" s="83"/>
      <c r="E60" s="83"/>
      <c r="F60" s="83">
        <v>57.9</v>
      </c>
      <c r="G60" s="83"/>
      <c r="H60" s="176"/>
    </row>
    <row r="61" spans="1:8">
      <c r="A61" s="1">
        <v>40</v>
      </c>
      <c r="B61" s="82"/>
      <c r="C61" s="83"/>
      <c r="D61" s="83"/>
      <c r="E61" s="83"/>
      <c r="F61" s="83">
        <v>57.51</v>
      </c>
      <c r="G61" s="83"/>
      <c r="H61" s="176"/>
    </row>
    <row r="62" spans="1:8">
      <c r="A62" s="1">
        <v>41</v>
      </c>
      <c r="B62" s="82"/>
      <c r="C62" s="83"/>
      <c r="D62" s="83"/>
      <c r="E62" s="83"/>
      <c r="F62" s="83">
        <v>57.18</v>
      </c>
      <c r="G62" s="83"/>
      <c r="H62" s="176"/>
    </row>
    <row r="63" spans="1:8" ht="15" thickBot="1">
      <c r="A63" s="1">
        <v>42</v>
      </c>
      <c r="B63" s="178"/>
      <c r="C63" s="179"/>
      <c r="D63" s="179"/>
      <c r="E63" s="179"/>
      <c r="F63" s="179">
        <v>57.92</v>
      </c>
      <c r="G63" s="179"/>
      <c r="H63" s="18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2"/>
  <sheetViews>
    <sheetView topLeftCell="A15" zoomScale="75" zoomScaleNormal="75" zoomScalePageLayoutView="75" workbookViewId="0">
      <selection activeCell="B20" sqref="B20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297" t="s">
        <v>92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6" ht="7.5" customHeight="1"/>
    <row r="6" spans="1:16" ht="16">
      <c r="A6" s="250" t="s">
        <v>64</v>
      </c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</row>
    <row r="7" spans="1:16" ht="7.5" customHeight="1"/>
    <row r="8" spans="1:16" s="2" customFormat="1" ht="20.25" customHeight="1">
      <c r="A8" s="298" t="s">
        <v>41</v>
      </c>
      <c r="B8" s="299" t="s">
        <v>13</v>
      </c>
      <c r="C8" s="300" t="s">
        <v>18</v>
      </c>
      <c r="D8" s="299" t="s">
        <v>42</v>
      </c>
      <c r="E8" s="302" t="s">
        <v>43</v>
      </c>
      <c r="F8" s="304" t="s">
        <v>44</v>
      </c>
      <c r="G8" s="305"/>
      <c r="H8" s="305"/>
      <c r="I8" s="306"/>
      <c r="J8" s="307" t="s">
        <v>45</v>
      </c>
      <c r="K8" s="298" t="s">
        <v>46</v>
      </c>
      <c r="L8" s="298"/>
      <c r="M8" s="54"/>
      <c r="N8" s="54"/>
    </row>
    <row r="9" spans="1:16" s="2" customFormat="1" ht="27.75" customHeight="1">
      <c r="A9" s="298"/>
      <c r="B9" s="299"/>
      <c r="C9" s="309"/>
      <c r="D9" s="300"/>
      <c r="E9" s="303"/>
      <c r="F9" s="55" t="s">
        <v>47</v>
      </c>
      <c r="G9" s="55" t="s">
        <v>48</v>
      </c>
      <c r="H9" s="55" t="s">
        <v>49</v>
      </c>
      <c r="I9" s="56" t="s">
        <v>50</v>
      </c>
      <c r="J9" s="311"/>
      <c r="K9" s="118" t="s">
        <v>51</v>
      </c>
      <c r="L9" s="118" t="s">
        <v>52</v>
      </c>
      <c r="M9" s="57" t="s">
        <v>53</v>
      </c>
      <c r="N9" s="57" t="s">
        <v>54</v>
      </c>
    </row>
    <row r="10" spans="1:16" s="3" customFormat="1" ht="30" customHeight="1">
      <c r="A10" s="58">
        <v>1</v>
      </c>
      <c r="B10" s="226" t="s">
        <v>87</v>
      </c>
      <c r="C10" s="227">
        <v>69</v>
      </c>
      <c r="D10" s="59">
        <v>16</v>
      </c>
      <c r="E10" s="59">
        <f>D10</f>
        <v>16</v>
      </c>
      <c r="F10" s="112">
        <f>MIN(C21:C62)</f>
        <v>58.54</v>
      </c>
      <c r="G10" s="100">
        <f>AVERAGE(C21:C62)</f>
        <v>59.598750000000003</v>
      </c>
      <c r="H10" s="59"/>
      <c r="I10" s="100">
        <f>G10-F10</f>
        <v>1.0587500000000034</v>
      </c>
      <c r="J10" s="219">
        <v>1.113425925925926E-2</v>
      </c>
      <c r="K10" s="219">
        <f>J10</f>
        <v>1.113425925925926E-2</v>
      </c>
      <c r="L10" s="169">
        <f>K10</f>
        <v>1.113425925925926E-2</v>
      </c>
      <c r="M10" s="228" t="s">
        <v>174</v>
      </c>
      <c r="N10" s="60"/>
      <c r="O10" s="107"/>
      <c r="P10" s="62"/>
    </row>
    <row r="11" spans="1:16" s="3" customFormat="1" ht="30" customHeight="1">
      <c r="A11" s="58">
        <v>2</v>
      </c>
      <c r="B11" s="226" t="s">
        <v>87</v>
      </c>
      <c r="C11" s="227">
        <v>7</v>
      </c>
      <c r="D11" s="59">
        <v>38</v>
      </c>
      <c r="E11" s="59">
        <f>D11-D10</f>
        <v>22</v>
      </c>
      <c r="F11" s="112">
        <f>MIN(D21:D62)</f>
        <v>57.71</v>
      </c>
      <c r="G11" s="100">
        <f>AVERAGE(D21:D62)</f>
        <v>58.906190476190474</v>
      </c>
      <c r="H11" s="59"/>
      <c r="I11" s="100">
        <f>G11-F11</f>
        <v>1.1961904761904734</v>
      </c>
      <c r="J11" s="219">
        <v>2.7222222222222228E-2</v>
      </c>
      <c r="K11" s="219">
        <f>J11-J10</f>
        <v>1.6087962962962967E-2</v>
      </c>
      <c r="L11" s="169">
        <f>K11+L10</f>
        <v>2.7222222222222228E-2</v>
      </c>
      <c r="M11" s="228" t="s">
        <v>175</v>
      </c>
      <c r="N11" s="60"/>
      <c r="O11" s="61"/>
      <c r="P11" s="62"/>
    </row>
    <row r="12" spans="1:16" s="3" customFormat="1" ht="30" customHeight="1">
      <c r="A12" s="58">
        <v>3</v>
      </c>
      <c r="B12" s="226" t="s">
        <v>99</v>
      </c>
      <c r="C12" s="227">
        <v>2</v>
      </c>
      <c r="D12" s="59">
        <v>62</v>
      </c>
      <c r="E12" s="59">
        <f>D12-D11</f>
        <v>24</v>
      </c>
      <c r="F12" s="112">
        <f>MIN(E19:E62)</f>
        <v>59.4</v>
      </c>
      <c r="G12" s="100">
        <f>AVERAGE(E21:E62)</f>
        <v>61.15</v>
      </c>
      <c r="H12" s="59"/>
      <c r="I12" s="100">
        <f t="shared" ref="I12:I14" si="0">G12-F12</f>
        <v>1.75</v>
      </c>
      <c r="J12" s="219">
        <v>4.5300925925925932E-2</v>
      </c>
      <c r="K12" s="219">
        <f>J12-J11</f>
        <v>1.8078703703703704E-2</v>
      </c>
      <c r="L12" s="169">
        <f>K12</f>
        <v>1.8078703703703704E-2</v>
      </c>
      <c r="M12" s="228" t="s">
        <v>176</v>
      </c>
      <c r="N12" s="225" t="s">
        <v>188</v>
      </c>
      <c r="O12" s="203" t="s">
        <v>192</v>
      </c>
      <c r="P12" s="62"/>
    </row>
    <row r="13" spans="1:16" s="3" customFormat="1" ht="30" customHeight="1" thickBot="1">
      <c r="A13" s="58">
        <v>4</v>
      </c>
      <c r="B13" s="226" t="s">
        <v>99</v>
      </c>
      <c r="C13" s="227">
        <v>10</v>
      </c>
      <c r="D13" s="59">
        <v>105</v>
      </c>
      <c r="E13" s="59">
        <f>D13-D12</f>
        <v>43</v>
      </c>
      <c r="F13" s="183">
        <f>MIN(F19:F62)</f>
        <v>58.45</v>
      </c>
      <c r="G13" s="100">
        <f>AVERAGE(F21:F62)</f>
        <v>60.05833333333333</v>
      </c>
      <c r="H13" s="59"/>
      <c r="I13" s="100">
        <f t="shared" si="0"/>
        <v>1.6083333333333272</v>
      </c>
      <c r="J13" s="219">
        <v>7.6435185185185189E-2</v>
      </c>
      <c r="K13" s="219">
        <f>J13-J12</f>
        <v>3.1134259259259257E-2</v>
      </c>
      <c r="L13" s="169">
        <f>K13+L12</f>
        <v>4.9212962962962958E-2</v>
      </c>
      <c r="M13" s="228" t="s">
        <v>177</v>
      </c>
      <c r="N13" s="60"/>
      <c r="O13" s="62"/>
      <c r="P13" s="62"/>
    </row>
    <row r="14" spans="1:16" s="3" customFormat="1" ht="30" customHeight="1" thickBot="1">
      <c r="A14" s="58">
        <v>5</v>
      </c>
      <c r="B14" s="226" t="s">
        <v>87</v>
      </c>
      <c r="C14" s="229">
        <v>5</v>
      </c>
      <c r="D14" s="59">
        <v>148</v>
      </c>
      <c r="E14" s="231">
        <f>D14-D13</f>
        <v>43</v>
      </c>
      <c r="F14" s="184">
        <f>MIN(G21:G62)</f>
        <v>57.3</v>
      </c>
      <c r="G14" s="182">
        <f>AVERAGE(G21:G62)</f>
        <v>58.25833333333334</v>
      </c>
      <c r="H14" s="59"/>
      <c r="I14" s="100">
        <f t="shared" si="0"/>
        <v>0.95833333333334281</v>
      </c>
      <c r="J14" s="219">
        <v>0.10652777777777778</v>
      </c>
      <c r="K14" s="219">
        <f>J14-J13</f>
        <v>3.0092592592592587E-2</v>
      </c>
      <c r="L14" s="230">
        <f>K14+L11</f>
        <v>5.7314814814814818E-2</v>
      </c>
      <c r="M14" s="228" t="s">
        <v>178</v>
      </c>
      <c r="N14" s="60"/>
      <c r="O14" s="17"/>
    </row>
    <row r="15" spans="1:16" s="3" customFormat="1" ht="30" customHeight="1" thickBot="1">
      <c r="A15" s="63" t="s">
        <v>55</v>
      </c>
      <c r="B15" s="233" t="s">
        <v>99</v>
      </c>
      <c r="C15" s="234">
        <v>10</v>
      </c>
      <c r="D15" s="59">
        <v>175</v>
      </c>
      <c r="E15" s="231">
        <f>D15-D14</f>
        <v>27</v>
      </c>
      <c r="F15" s="185">
        <f>MIN(H21:H62)</f>
        <v>57.03</v>
      </c>
      <c r="G15" s="182">
        <f>AVERAGE(H21:H62)</f>
        <v>58.122692307692319</v>
      </c>
      <c r="H15" s="59"/>
      <c r="I15" s="100">
        <f>G15-F15</f>
        <v>1.0926923076923174</v>
      </c>
      <c r="J15" s="219">
        <v>0.12515046296296298</v>
      </c>
      <c r="K15" s="232">
        <f>J15-J14</f>
        <v>1.86226851851852E-2</v>
      </c>
      <c r="L15" s="235">
        <f>K15+L13</f>
        <v>6.7835648148148159E-2</v>
      </c>
      <c r="M15" s="228"/>
      <c r="N15" s="196"/>
      <c r="O15" s="204"/>
    </row>
    <row r="16" spans="1:16" s="3" customFormat="1" ht="30" customHeight="1">
      <c r="A16" s="64"/>
      <c r="B16" s="65"/>
      <c r="C16" s="66"/>
      <c r="D16" s="171"/>
      <c r="E16" s="171"/>
      <c r="F16" s="92">
        <f>AVERAGE(F10,F11,F14)</f>
        <v>57.85</v>
      </c>
      <c r="G16" s="110">
        <f>AVERAGE(G10,G11,G14)</f>
        <v>58.92109126984127</v>
      </c>
      <c r="H16" s="236" t="s">
        <v>128</v>
      </c>
      <c r="I16" s="111">
        <f>AVERAGE(I10,I11,I14)</f>
        <v>1.0710912698412731</v>
      </c>
      <c r="J16" s="66"/>
      <c r="K16" s="66"/>
      <c r="L16" s="66"/>
      <c r="M16" s="67"/>
      <c r="N16" s="67"/>
    </row>
    <row r="17" spans="1:14" ht="27.75" customHeight="1">
      <c r="A17" s="68"/>
      <c r="B17" s="68"/>
      <c r="C17" s="68"/>
      <c r="D17" s="69"/>
      <c r="E17" s="70"/>
      <c r="F17" s="71">
        <f>AVERAGE(F12,F13,F15)</f>
        <v>58.293333333333329</v>
      </c>
      <c r="G17" s="72">
        <f>AVERAGE(G12,G13,G15)</f>
        <v>59.777008547008542</v>
      </c>
      <c r="H17" s="237" t="s">
        <v>129</v>
      </c>
      <c r="I17" s="73">
        <f>AVERAGE(I12,I13,I15)</f>
        <v>1.4836752136752149</v>
      </c>
      <c r="J17" s="70"/>
      <c r="K17" s="70" t="s">
        <v>27</v>
      </c>
      <c r="L17" s="70"/>
      <c r="M17" s="67"/>
      <c r="N17" s="67"/>
    </row>
    <row r="18" spans="1:14" ht="30" customHeight="1" thickBot="1">
      <c r="A18" s="74"/>
      <c r="B18" s="74"/>
      <c r="C18" s="74"/>
      <c r="D18" s="70"/>
      <c r="E18" s="70"/>
      <c r="F18" s="75">
        <f>AVERAGE(F10:F15)</f>
        <v>58.07166666666668</v>
      </c>
      <c r="G18" s="76">
        <f>AVERAGE(C21:H62)</f>
        <v>59.279705882352957</v>
      </c>
      <c r="H18" s="172"/>
      <c r="I18" s="78">
        <f>AVERAGE(I10:I15)</f>
        <v>1.277383241758244</v>
      </c>
      <c r="J18" s="70"/>
      <c r="K18" s="70"/>
      <c r="L18" s="70"/>
      <c r="M18" s="74"/>
      <c r="N18" s="74"/>
    </row>
    <row r="20" spans="1:14" ht="15" thickBot="1">
      <c r="C20" s="79" t="str">
        <f>B10</f>
        <v>Юрченко Вова</v>
      </c>
      <c r="D20" s="79" t="str">
        <f>B11</f>
        <v>Юрченко Вова</v>
      </c>
      <c r="E20" s="79" t="str">
        <f>B12</f>
        <v>Назарчук Игорь</v>
      </c>
      <c r="F20" s="79" t="str">
        <f>B13</f>
        <v>Назарчук Игорь</v>
      </c>
      <c r="G20" s="2" t="str">
        <f>B14</f>
        <v>Юрченко Вова</v>
      </c>
      <c r="H20" s="2" t="str">
        <f>B15</f>
        <v>Назарчук Игорь</v>
      </c>
    </row>
    <row r="21" spans="1:14">
      <c r="B21" s="1">
        <v>1</v>
      </c>
      <c r="C21" s="80">
        <v>62.06</v>
      </c>
      <c r="D21" s="81">
        <v>58.89</v>
      </c>
      <c r="E21" s="81">
        <v>62.31</v>
      </c>
      <c r="F21" s="81">
        <v>61.02</v>
      </c>
      <c r="G21" s="81">
        <v>58.27</v>
      </c>
      <c r="H21" s="175">
        <v>59.79</v>
      </c>
      <c r="M21" s="2"/>
      <c r="N21" s="2"/>
    </row>
    <row r="22" spans="1:14">
      <c r="B22" s="1">
        <v>2</v>
      </c>
      <c r="C22" s="82">
        <v>58.9</v>
      </c>
      <c r="D22" s="83">
        <v>58.39</v>
      </c>
      <c r="E22" s="83">
        <v>61.42</v>
      </c>
      <c r="F22" s="83">
        <v>61.94</v>
      </c>
      <c r="G22" s="83">
        <v>58.57</v>
      </c>
      <c r="H22" s="176">
        <v>58.21</v>
      </c>
      <c r="M22" s="3"/>
      <c r="N22" s="3"/>
    </row>
    <row r="23" spans="1:14">
      <c r="B23" s="1">
        <v>3</v>
      </c>
      <c r="C23" s="82">
        <v>60.96</v>
      </c>
      <c r="D23" s="83">
        <v>59.39</v>
      </c>
      <c r="E23" s="83">
        <v>61.27</v>
      </c>
      <c r="F23" s="83">
        <v>59.62</v>
      </c>
      <c r="G23" s="83">
        <v>57.93</v>
      </c>
      <c r="H23" s="176">
        <v>58.24</v>
      </c>
      <c r="M23" s="3"/>
      <c r="N23" s="3"/>
    </row>
    <row r="24" spans="1:14">
      <c r="B24" s="1">
        <v>4</v>
      </c>
      <c r="C24" s="82">
        <v>59.36</v>
      </c>
      <c r="D24" s="83">
        <v>58.51</v>
      </c>
      <c r="E24" s="83">
        <v>61.98</v>
      </c>
      <c r="F24" s="83">
        <v>58.98</v>
      </c>
      <c r="G24" s="83">
        <v>59.53</v>
      </c>
      <c r="H24" s="176">
        <v>57.61</v>
      </c>
      <c r="M24" s="3"/>
      <c r="N24" s="3"/>
    </row>
    <row r="25" spans="1:14">
      <c r="B25" s="1">
        <v>5</v>
      </c>
      <c r="C25" s="82">
        <v>58.86</v>
      </c>
      <c r="D25" s="83">
        <v>59.27</v>
      </c>
      <c r="E25" s="83">
        <v>62.61</v>
      </c>
      <c r="F25" s="83">
        <v>58.5</v>
      </c>
      <c r="G25" s="83">
        <v>58.01</v>
      </c>
      <c r="H25" s="176">
        <v>57.59</v>
      </c>
    </row>
    <row r="26" spans="1:14">
      <c r="B26" s="1">
        <v>6</v>
      </c>
      <c r="C26" s="82">
        <v>58.71</v>
      </c>
      <c r="D26" s="83">
        <v>59.02</v>
      </c>
      <c r="E26" s="83">
        <v>61.86</v>
      </c>
      <c r="F26" s="83">
        <v>58.92</v>
      </c>
      <c r="G26" s="83">
        <v>58.42</v>
      </c>
      <c r="H26" s="176">
        <v>58.62</v>
      </c>
    </row>
    <row r="27" spans="1:14">
      <c r="B27" s="1">
        <v>7</v>
      </c>
      <c r="C27" s="82">
        <v>59.11</v>
      </c>
      <c r="D27" s="83">
        <v>58.87</v>
      </c>
      <c r="E27" s="83">
        <v>60.38</v>
      </c>
      <c r="F27" s="83">
        <v>59.31</v>
      </c>
      <c r="G27" s="83">
        <v>58.33</v>
      </c>
      <c r="H27" s="176">
        <v>59.55</v>
      </c>
    </row>
    <row r="28" spans="1:14">
      <c r="B28" s="1">
        <v>8</v>
      </c>
      <c r="C28" s="82">
        <v>58.54</v>
      </c>
      <c r="D28" s="83">
        <v>59.5</v>
      </c>
      <c r="E28" s="83">
        <v>62.15</v>
      </c>
      <c r="F28" s="83">
        <v>60.3</v>
      </c>
      <c r="G28" s="83">
        <v>58.85</v>
      </c>
      <c r="H28" s="176">
        <v>57.68</v>
      </c>
    </row>
    <row r="29" spans="1:14">
      <c r="B29" s="1">
        <v>9</v>
      </c>
      <c r="C29" s="108">
        <v>59.16</v>
      </c>
      <c r="D29" s="83">
        <v>58.76</v>
      </c>
      <c r="E29" s="83">
        <v>60.11</v>
      </c>
      <c r="F29" s="83">
        <v>60.02</v>
      </c>
      <c r="G29" s="83">
        <v>57.8</v>
      </c>
      <c r="H29" s="176">
        <v>58.05</v>
      </c>
    </row>
    <row r="30" spans="1:14">
      <c r="B30" s="1">
        <v>10</v>
      </c>
      <c r="C30" s="82">
        <v>59.39</v>
      </c>
      <c r="D30" s="83">
        <v>58.98</v>
      </c>
      <c r="E30" s="83">
        <v>61.7</v>
      </c>
      <c r="F30" s="83">
        <v>59.5</v>
      </c>
      <c r="G30" s="83">
        <v>60.01</v>
      </c>
      <c r="H30" s="176">
        <v>58.2</v>
      </c>
    </row>
    <row r="31" spans="1:14">
      <c r="B31" s="1">
        <v>11</v>
      </c>
      <c r="C31" s="82">
        <v>60.29</v>
      </c>
      <c r="D31" s="83">
        <v>58.71</v>
      </c>
      <c r="E31" s="83">
        <v>59.83</v>
      </c>
      <c r="F31" s="83">
        <v>60.14</v>
      </c>
      <c r="G31" s="83">
        <v>58.87</v>
      </c>
      <c r="H31" s="176">
        <v>57.72</v>
      </c>
    </row>
    <row r="32" spans="1:14">
      <c r="B32" s="1">
        <v>12</v>
      </c>
      <c r="C32" s="82">
        <v>59.57</v>
      </c>
      <c r="D32" s="83">
        <v>57.71</v>
      </c>
      <c r="E32" s="83">
        <v>60.28</v>
      </c>
      <c r="F32" s="83">
        <v>59.49</v>
      </c>
      <c r="G32" s="83">
        <v>58.26</v>
      </c>
      <c r="H32" s="176">
        <v>58.98</v>
      </c>
    </row>
    <row r="33" spans="2:8">
      <c r="B33" s="1">
        <v>13</v>
      </c>
      <c r="C33" s="82">
        <v>59.86</v>
      </c>
      <c r="D33" s="83">
        <v>58.97</v>
      </c>
      <c r="E33" s="83">
        <v>59.6</v>
      </c>
      <c r="F33" s="83">
        <v>61.64</v>
      </c>
      <c r="G33" s="83">
        <v>58.21</v>
      </c>
      <c r="H33" s="176">
        <v>58.87</v>
      </c>
    </row>
    <row r="34" spans="2:8">
      <c r="B34" s="1">
        <v>14</v>
      </c>
      <c r="C34" s="91">
        <v>59.69</v>
      </c>
      <c r="D34" s="83">
        <v>59.62</v>
      </c>
      <c r="E34" s="83">
        <v>60.14</v>
      </c>
      <c r="F34" s="83">
        <v>60.14</v>
      </c>
      <c r="G34" s="83">
        <v>57.65</v>
      </c>
      <c r="H34" s="176">
        <v>58.06</v>
      </c>
    </row>
    <row r="35" spans="2:8">
      <c r="B35" s="1">
        <v>15</v>
      </c>
      <c r="C35" s="82">
        <v>59.23</v>
      </c>
      <c r="D35" s="83">
        <v>58.99</v>
      </c>
      <c r="E35" s="83">
        <v>61.72</v>
      </c>
      <c r="F35" s="83">
        <v>61.18</v>
      </c>
      <c r="G35" s="83">
        <v>57.59</v>
      </c>
      <c r="H35" s="176">
        <v>57.87</v>
      </c>
    </row>
    <row r="36" spans="2:8">
      <c r="B36" s="1">
        <v>16</v>
      </c>
      <c r="C36" s="82">
        <v>59.89</v>
      </c>
      <c r="D36" s="125">
        <v>59.05</v>
      </c>
      <c r="E36" s="83">
        <v>62.74</v>
      </c>
      <c r="F36" s="83">
        <v>59.8</v>
      </c>
      <c r="G36" s="83">
        <v>57.78</v>
      </c>
      <c r="H36" s="176">
        <v>58.3</v>
      </c>
    </row>
    <row r="37" spans="2:8">
      <c r="B37" s="1">
        <v>17</v>
      </c>
      <c r="C37" s="82"/>
      <c r="D37" s="83">
        <v>59.04</v>
      </c>
      <c r="E37" s="83">
        <v>59.4</v>
      </c>
      <c r="F37" s="83">
        <v>60.11</v>
      </c>
      <c r="G37" s="83">
        <v>57.46</v>
      </c>
      <c r="H37" s="176">
        <v>58.16</v>
      </c>
    </row>
    <row r="38" spans="2:8">
      <c r="B38" s="1">
        <v>18</v>
      </c>
      <c r="C38" s="82"/>
      <c r="D38" s="83">
        <v>59.64</v>
      </c>
      <c r="E38" s="83">
        <v>61.14</v>
      </c>
      <c r="F38" s="83">
        <v>58.99</v>
      </c>
      <c r="G38" s="83">
        <v>58.34</v>
      </c>
      <c r="H38" s="176">
        <v>57.95</v>
      </c>
    </row>
    <row r="39" spans="2:8">
      <c r="B39" s="1">
        <v>19</v>
      </c>
      <c r="C39" s="82"/>
      <c r="D39" s="83">
        <v>58.3</v>
      </c>
      <c r="E39" s="83">
        <v>61.88</v>
      </c>
      <c r="F39" s="83">
        <v>59.13</v>
      </c>
      <c r="G39" s="83">
        <v>57.92</v>
      </c>
      <c r="H39" s="176">
        <v>58.41</v>
      </c>
    </row>
    <row r="40" spans="2:8">
      <c r="B40" s="1">
        <v>20</v>
      </c>
      <c r="C40" s="82"/>
      <c r="D40" s="83">
        <v>58.36</v>
      </c>
      <c r="E40" s="83">
        <v>60.72</v>
      </c>
      <c r="F40" s="83">
        <v>59.17</v>
      </c>
      <c r="G40" s="83">
        <v>58.1</v>
      </c>
      <c r="H40" s="176">
        <v>57.7</v>
      </c>
    </row>
    <row r="41" spans="2:8">
      <c r="B41" s="1">
        <v>21</v>
      </c>
      <c r="C41" s="82"/>
      <c r="D41" s="83">
        <v>59.06</v>
      </c>
      <c r="E41" s="83">
        <v>61.81</v>
      </c>
      <c r="F41" s="83">
        <v>69.14</v>
      </c>
      <c r="G41" s="83">
        <v>57.87</v>
      </c>
      <c r="H41" s="176">
        <v>57.03</v>
      </c>
    </row>
    <row r="42" spans="2:8">
      <c r="B42" s="1">
        <v>22</v>
      </c>
      <c r="C42" s="82"/>
      <c r="D42" s="83"/>
      <c r="E42" s="83">
        <v>60.81</v>
      </c>
      <c r="F42" s="83">
        <v>59.11</v>
      </c>
      <c r="G42" s="83">
        <v>58.56</v>
      </c>
      <c r="H42" s="176">
        <v>58.01</v>
      </c>
    </row>
    <row r="43" spans="2:8">
      <c r="B43" s="1">
        <v>23</v>
      </c>
      <c r="C43" s="82"/>
      <c r="D43" s="83"/>
      <c r="E43" s="83">
        <v>60.59</v>
      </c>
      <c r="F43" s="83">
        <v>59.86</v>
      </c>
      <c r="G43" s="83">
        <v>58.63</v>
      </c>
      <c r="H43" s="176">
        <v>57.64</v>
      </c>
    </row>
    <row r="44" spans="2:8">
      <c r="B44" s="1">
        <v>24</v>
      </c>
      <c r="C44" s="82"/>
      <c r="D44" s="83"/>
      <c r="E44" s="83"/>
      <c r="F44" s="83">
        <v>58.45</v>
      </c>
      <c r="G44" s="83">
        <v>57.83</v>
      </c>
      <c r="H44" s="176">
        <v>57.98</v>
      </c>
    </row>
    <row r="45" spans="2:8">
      <c r="B45" s="1">
        <v>25</v>
      </c>
      <c r="C45" s="82"/>
      <c r="D45" s="83"/>
      <c r="E45" s="83"/>
      <c r="F45" s="83">
        <v>60.37</v>
      </c>
      <c r="G45" s="83">
        <v>58</v>
      </c>
      <c r="H45" s="176">
        <v>57.22</v>
      </c>
    </row>
    <row r="46" spans="2:8">
      <c r="B46" s="1">
        <v>26</v>
      </c>
      <c r="C46" s="82"/>
      <c r="D46" s="83"/>
      <c r="E46" s="83"/>
      <c r="F46" s="83">
        <v>59.88</v>
      </c>
      <c r="G46" s="83">
        <v>58.4</v>
      </c>
      <c r="H46" s="176">
        <v>57.75</v>
      </c>
    </row>
    <row r="47" spans="2:8">
      <c r="B47" s="1">
        <v>27</v>
      </c>
      <c r="C47" s="82"/>
      <c r="D47" s="83"/>
      <c r="E47" s="83"/>
      <c r="F47" s="83">
        <v>60.55</v>
      </c>
      <c r="G47" s="83">
        <v>58.26</v>
      </c>
      <c r="H47" s="176"/>
    </row>
    <row r="48" spans="2:8">
      <c r="B48" s="1">
        <v>28</v>
      </c>
      <c r="C48" s="82"/>
      <c r="D48" s="83"/>
      <c r="E48" s="83"/>
      <c r="F48" s="83">
        <v>59.49</v>
      </c>
      <c r="G48" s="83">
        <v>58.65</v>
      </c>
      <c r="H48" s="176"/>
    </row>
    <row r="49" spans="2:8">
      <c r="B49" s="1">
        <v>29</v>
      </c>
      <c r="C49" s="82"/>
      <c r="D49" s="83"/>
      <c r="E49" s="83"/>
      <c r="F49" s="83">
        <v>60.04</v>
      </c>
      <c r="G49" s="83">
        <v>57.52</v>
      </c>
      <c r="H49" s="176"/>
    </row>
    <row r="50" spans="2:8">
      <c r="B50" s="1">
        <v>30</v>
      </c>
      <c r="C50" s="82"/>
      <c r="D50" s="83"/>
      <c r="E50" s="83"/>
      <c r="F50" s="83">
        <v>59.08</v>
      </c>
      <c r="G50" s="83">
        <v>57.3</v>
      </c>
      <c r="H50" s="176"/>
    </row>
    <row r="51" spans="2:8">
      <c r="B51" s="1">
        <v>31</v>
      </c>
      <c r="C51" s="82"/>
      <c r="D51" s="83"/>
      <c r="E51" s="83"/>
      <c r="F51" s="83">
        <v>59.53</v>
      </c>
      <c r="G51" s="83">
        <v>57.54</v>
      </c>
      <c r="H51" s="176"/>
    </row>
    <row r="52" spans="2:8">
      <c r="B52" s="1">
        <v>32</v>
      </c>
      <c r="C52" s="82"/>
      <c r="D52" s="83"/>
      <c r="E52" s="83"/>
      <c r="F52" s="83">
        <v>59.19</v>
      </c>
      <c r="G52" s="83">
        <v>58.09</v>
      </c>
      <c r="H52" s="176"/>
    </row>
    <row r="53" spans="2:8">
      <c r="B53" s="1">
        <v>33</v>
      </c>
      <c r="C53" s="82"/>
      <c r="D53" s="83"/>
      <c r="E53" s="83"/>
      <c r="F53" s="83">
        <v>59.58</v>
      </c>
      <c r="G53" s="83">
        <v>57.4</v>
      </c>
      <c r="H53" s="176"/>
    </row>
    <row r="54" spans="2:8">
      <c r="B54" s="1">
        <v>34</v>
      </c>
      <c r="C54" s="82"/>
      <c r="D54" s="83"/>
      <c r="E54" s="83"/>
      <c r="F54" s="83">
        <v>59.53</v>
      </c>
      <c r="G54" s="83">
        <v>57.38</v>
      </c>
      <c r="H54" s="176"/>
    </row>
    <row r="55" spans="2:8">
      <c r="B55" s="1">
        <v>35</v>
      </c>
      <c r="C55" s="82"/>
      <c r="D55" s="83"/>
      <c r="E55" s="83"/>
      <c r="F55" s="83">
        <v>60.31</v>
      </c>
      <c r="G55" s="83">
        <v>57.76</v>
      </c>
      <c r="H55" s="176"/>
    </row>
    <row r="56" spans="2:8">
      <c r="B56" s="1">
        <v>36</v>
      </c>
      <c r="C56" s="82"/>
      <c r="D56" s="83"/>
      <c r="E56" s="83"/>
      <c r="F56" s="83">
        <v>60.11</v>
      </c>
      <c r="G56" s="83">
        <v>57.7</v>
      </c>
      <c r="H56" s="176"/>
    </row>
    <row r="57" spans="2:8">
      <c r="B57" s="1">
        <v>37</v>
      </c>
      <c r="C57" s="82"/>
      <c r="D57" s="83"/>
      <c r="E57" s="83"/>
      <c r="F57" s="83">
        <v>59.98</v>
      </c>
      <c r="G57" s="83">
        <v>58.23</v>
      </c>
      <c r="H57" s="176"/>
    </row>
    <row r="58" spans="2:8">
      <c r="B58" s="1">
        <v>38</v>
      </c>
      <c r="C58" s="82"/>
      <c r="D58" s="83"/>
      <c r="E58" s="83"/>
      <c r="F58" s="83">
        <v>59.16</v>
      </c>
      <c r="G58" s="83">
        <v>60.19</v>
      </c>
      <c r="H58" s="176"/>
    </row>
    <row r="59" spans="2:8">
      <c r="B59" s="1">
        <v>39</v>
      </c>
      <c r="C59" s="82"/>
      <c r="D59" s="83"/>
      <c r="E59" s="83"/>
      <c r="F59" s="83">
        <v>60.28</v>
      </c>
      <c r="G59" s="83">
        <v>58.5</v>
      </c>
      <c r="H59" s="176"/>
    </row>
    <row r="60" spans="2:8">
      <c r="B60" s="1">
        <v>40</v>
      </c>
      <c r="C60" s="82"/>
      <c r="D60" s="83"/>
      <c r="E60" s="83"/>
      <c r="F60" s="83">
        <v>60.88</v>
      </c>
      <c r="G60" s="83">
        <v>58.32</v>
      </c>
      <c r="H60" s="176"/>
    </row>
    <row r="61" spans="2:8">
      <c r="B61" s="1">
        <v>41</v>
      </c>
      <c r="C61" s="82"/>
      <c r="D61" s="83"/>
      <c r="E61" s="83"/>
      <c r="F61" s="83">
        <v>59.85</v>
      </c>
      <c r="G61" s="83">
        <v>58.82</v>
      </c>
      <c r="H61" s="176"/>
    </row>
    <row r="62" spans="2:8" ht="15" thickBot="1">
      <c r="B62" s="1">
        <v>42</v>
      </c>
      <c r="C62" s="178"/>
      <c r="D62" s="179"/>
      <c r="E62" s="179"/>
      <c r="F62" s="179">
        <v>60.18</v>
      </c>
      <c r="G62" s="179">
        <v>60</v>
      </c>
      <c r="H62" s="18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MST</vt:lpstr>
      <vt:lpstr>Mesnyki</vt:lpstr>
      <vt:lpstr>X Racing Team</vt:lpstr>
      <vt:lpstr>Fortuna Racing</vt:lpstr>
      <vt:lpstr>NSJ</vt:lpstr>
      <vt:lpstr>15а18</vt:lpstr>
      <vt:lpstr>Flash</vt:lpstr>
      <vt:lpstr>Kozak I razboiniki</vt:lpstr>
      <vt:lpstr>FNT</vt:lpstr>
      <vt:lpstr>Fossa</vt:lpstr>
      <vt:lpstr>KartFreedom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2018-09-30T04:56:05Z</cp:lastPrinted>
  <dcterms:created xsi:type="dcterms:W3CDTF">2006-09-16T00:00:00Z</dcterms:created>
  <dcterms:modified xsi:type="dcterms:W3CDTF">2018-10-01T09:14:38Z</dcterms:modified>
</cp:coreProperties>
</file>