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autoCompressPictures="0" defaultThemeVersion="124226"/>
  <bookViews>
    <workbookView xWindow="0" yWindow="-435" windowWidth="20730" windowHeight="11760" tabRatio="918" activeTab="8"/>
  </bookViews>
  <sheets>
    <sheet name="Общие результаты" sheetId="4" r:id="rId1"/>
    <sheet name="Регистрация" sheetId="5" r:id="rId2"/>
    <sheet name="mesnyki" sheetId="58" r:id="rId3"/>
    <sheet name="Ne Fart" sheetId="61" r:id="rId4"/>
    <sheet name="MST" sheetId="59" r:id="rId5"/>
    <sheet name="Fortuna racing" sheetId="63" r:id="rId6"/>
    <sheet name="x racing team" sheetId="64" r:id="rId7"/>
    <sheet name="Kozak I razboiniki" sheetId="57" r:id="rId8"/>
    <sheet name="15a18" sheetId="66" r:id="rId9"/>
    <sheet name="777" sheetId="56" r:id="rId10"/>
    <sheet name="Оld and sexy" sheetId="60" r:id="rId11"/>
    <sheet name="10" sheetId="62" r:id="rId12"/>
    <sheet name="11" sheetId="65" r:id="rId13"/>
    <sheet name="12" sheetId="51" r:id="rId14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9" i="66" l="1"/>
  <c r="I19" i="66"/>
  <c r="G13" i="66"/>
  <c r="G11" i="66"/>
  <c r="G10" i="66"/>
  <c r="I18" i="66"/>
  <c r="I17" i="66"/>
  <c r="G18" i="66"/>
  <c r="G17" i="66"/>
  <c r="G16" i="66"/>
  <c r="F18" i="66"/>
  <c r="F17" i="66"/>
  <c r="F16" i="66"/>
  <c r="L15" i="66"/>
  <c r="L14" i="66"/>
  <c r="L13" i="66"/>
  <c r="L12" i="66"/>
  <c r="L11" i="66"/>
  <c r="L10" i="66"/>
  <c r="I17" i="61"/>
  <c r="I16" i="61"/>
  <c r="G17" i="61"/>
  <c r="G16" i="61"/>
  <c r="F17" i="61"/>
  <c r="F16" i="61"/>
  <c r="G12" i="58"/>
  <c r="G11" i="58"/>
  <c r="G10" i="58"/>
  <c r="G16" i="58" s="1"/>
  <c r="I18" i="61"/>
  <c r="G18" i="61"/>
  <c r="G15" i="61"/>
  <c r="G14" i="61"/>
  <c r="G13" i="61"/>
  <c r="G12" i="61"/>
  <c r="G11" i="61"/>
  <c r="G10" i="61"/>
  <c r="F18" i="61"/>
  <c r="L15" i="61"/>
  <c r="L14" i="61"/>
  <c r="L13" i="61"/>
  <c r="L12" i="61"/>
  <c r="L11" i="61"/>
  <c r="L10" i="61"/>
  <c r="F10" i="61"/>
  <c r="F18" i="58"/>
  <c r="G18" i="58"/>
  <c r="G17" i="58"/>
  <c r="F16" i="58"/>
  <c r="L15" i="58"/>
  <c r="L14" i="58"/>
  <c r="L13" i="58"/>
  <c r="L12" i="58"/>
  <c r="L11" i="58"/>
  <c r="L10" i="58"/>
  <c r="K15" i="58"/>
  <c r="K15" i="60"/>
  <c r="L15" i="60" s="1"/>
  <c r="E12" i="64" l="1"/>
  <c r="K13" i="5" l="1"/>
  <c r="J33" i="5"/>
  <c r="J32" i="5"/>
  <c r="J31" i="5"/>
  <c r="J30" i="5"/>
  <c r="J29" i="5"/>
  <c r="J28" i="5"/>
  <c r="J27" i="5"/>
  <c r="J26" i="5"/>
  <c r="J25" i="5"/>
  <c r="J23" i="5"/>
  <c r="J22" i="5"/>
  <c r="J21" i="5"/>
  <c r="J20" i="5"/>
  <c r="J19" i="5"/>
  <c r="J18" i="5"/>
  <c r="J17" i="5"/>
  <c r="K16" i="5" s="1"/>
  <c r="J16" i="5"/>
  <c r="J15" i="5"/>
  <c r="J14" i="5"/>
  <c r="J13" i="5"/>
  <c r="J12" i="5"/>
  <c r="J11" i="5"/>
  <c r="K10" i="5" s="1"/>
  <c r="J10" i="5"/>
  <c r="J9" i="5"/>
  <c r="J8" i="5"/>
  <c r="J7" i="5"/>
  <c r="K7" i="5" s="1"/>
  <c r="K31" i="5"/>
  <c r="K28" i="5"/>
  <c r="K25" i="5"/>
  <c r="K22" i="5"/>
  <c r="L7" i="5" l="1"/>
  <c r="K19" i="5"/>
  <c r="F15" i="59"/>
  <c r="C20" i="59"/>
  <c r="E21" i="66" l="1"/>
  <c r="C21" i="66" l="1"/>
  <c r="H20" i="51" l="1"/>
  <c r="G20" i="51"/>
  <c r="F20" i="51"/>
  <c r="E20" i="51"/>
  <c r="D20" i="51"/>
  <c r="C20" i="51"/>
  <c r="G18" i="51"/>
  <c r="K15" i="51"/>
  <c r="G15" i="51"/>
  <c r="I15" i="51" s="1"/>
  <c r="F15" i="51"/>
  <c r="E15" i="51"/>
  <c r="K14" i="51"/>
  <c r="G14" i="51"/>
  <c r="I14" i="51" s="1"/>
  <c r="F14" i="51"/>
  <c r="E14" i="51"/>
  <c r="K13" i="51"/>
  <c r="G13" i="51"/>
  <c r="I13" i="51" s="1"/>
  <c r="F13" i="51"/>
  <c r="E13" i="51"/>
  <c r="K12" i="51"/>
  <c r="L12" i="51" s="1"/>
  <c r="G12" i="51"/>
  <c r="G17" i="51" s="1"/>
  <c r="F12" i="51"/>
  <c r="F17" i="51" s="1"/>
  <c r="E12" i="51"/>
  <c r="K11" i="51"/>
  <c r="G11" i="51"/>
  <c r="I11" i="51" s="1"/>
  <c r="F11" i="51"/>
  <c r="E11" i="51"/>
  <c r="K10" i="51"/>
  <c r="L10" i="51" s="1"/>
  <c r="G10" i="51"/>
  <c r="G16" i="51" s="1"/>
  <c r="F10" i="51"/>
  <c r="F18" i="51" s="1"/>
  <c r="E10" i="51"/>
  <c r="H20" i="65"/>
  <c r="G20" i="65"/>
  <c r="F20" i="65"/>
  <c r="E20" i="65"/>
  <c r="D20" i="65"/>
  <c r="C20" i="65"/>
  <c r="G18" i="65"/>
  <c r="K15" i="65"/>
  <c r="G15" i="65"/>
  <c r="I15" i="65" s="1"/>
  <c r="F15" i="65"/>
  <c r="E15" i="65"/>
  <c r="K14" i="65"/>
  <c r="G14" i="65"/>
  <c r="F14" i="65"/>
  <c r="E14" i="65"/>
  <c r="K13" i="65"/>
  <c r="G13" i="65"/>
  <c r="F13" i="65"/>
  <c r="E13" i="65"/>
  <c r="K12" i="65"/>
  <c r="G12" i="65"/>
  <c r="F12" i="65"/>
  <c r="E12" i="65"/>
  <c r="K11" i="65"/>
  <c r="L11" i="65" s="1"/>
  <c r="G11" i="65"/>
  <c r="G17" i="65" s="1"/>
  <c r="F11" i="65"/>
  <c r="F17" i="65" s="1"/>
  <c r="E11" i="65"/>
  <c r="K10" i="65"/>
  <c r="L10" i="65" s="1"/>
  <c r="L13" i="65" s="1"/>
  <c r="G10" i="65"/>
  <c r="G16" i="65" s="1"/>
  <c r="F10" i="65"/>
  <c r="E10" i="65"/>
  <c r="H20" i="62"/>
  <c r="G20" i="62"/>
  <c r="F20" i="62"/>
  <c r="E20" i="62"/>
  <c r="D20" i="62"/>
  <c r="C20" i="62"/>
  <c r="G18" i="62"/>
  <c r="K15" i="62"/>
  <c r="G15" i="62"/>
  <c r="F15" i="62"/>
  <c r="E15" i="62"/>
  <c r="K14" i="62"/>
  <c r="G14" i="62"/>
  <c r="F14" i="62"/>
  <c r="E14" i="62"/>
  <c r="K13" i="62"/>
  <c r="G13" i="62"/>
  <c r="F13" i="62"/>
  <c r="E13" i="62"/>
  <c r="K12" i="62"/>
  <c r="G12" i="62"/>
  <c r="F12" i="62"/>
  <c r="E12" i="62"/>
  <c r="K11" i="62"/>
  <c r="L11" i="62" s="1"/>
  <c r="G11" i="62"/>
  <c r="G17" i="62" s="1"/>
  <c r="F11" i="62"/>
  <c r="F17" i="62" s="1"/>
  <c r="E11" i="62"/>
  <c r="K10" i="62"/>
  <c r="L10" i="62" s="1"/>
  <c r="G10" i="62"/>
  <c r="G16" i="62" s="1"/>
  <c r="F10" i="62"/>
  <c r="F16" i="62" s="1"/>
  <c r="E10" i="62"/>
  <c r="H20" i="56"/>
  <c r="G20" i="56"/>
  <c r="F20" i="56"/>
  <c r="E20" i="56"/>
  <c r="D20" i="56"/>
  <c r="C20" i="56"/>
  <c r="G18" i="56"/>
  <c r="K15" i="56"/>
  <c r="G15" i="56"/>
  <c r="F15" i="56"/>
  <c r="E15" i="56"/>
  <c r="K14" i="56"/>
  <c r="G14" i="56"/>
  <c r="F14" i="56"/>
  <c r="E14" i="56"/>
  <c r="K13" i="56"/>
  <c r="G13" i="56"/>
  <c r="F13" i="56"/>
  <c r="E13" i="56"/>
  <c r="K12" i="56"/>
  <c r="G12" i="56"/>
  <c r="F12" i="56"/>
  <c r="E12" i="56"/>
  <c r="K11" i="56"/>
  <c r="L11" i="56" s="1"/>
  <c r="G11" i="56"/>
  <c r="G17" i="56" s="1"/>
  <c r="F11" i="56"/>
  <c r="E11" i="56"/>
  <c r="K10" i="56"/>
  <c r="L10" i="56" s="1"/>
  <c r="G10" i="56"/>
  <c r="G16" i="56" s="1"/>
  <c r="F10" i="56"/>
  <c r="E10" i="56"/>
  <c r="H20" i="59"/>
  <c r="G20" i="59"/>
  <c r="F20" i="59"/>
  <c r="E20" i="59"/>
  <c r="D20" i="59"/>
  <c r="G18" i="59"/>
  <c r="K15" i="59"/>
  <c r="G15" i="59"/>
  <c r="E15" i="59"/>
  <c r="K14" i="59"/>
  <c r="G14" i="59"/>
  <c r="F14" i="59"/>
  <c r="E14" i="59"/>
  <c r="K13" i="59"/>
  <c r="G13" i="59"/>
  <c r="F13" i="59"/>
  <c r="E13" i="59"/>
  <c r="K12" i="59"/>
  <c r="G12" i="59"/>
  <c r="F12" i="59"/>
  <c r="E12" i="59"/>
  <c r="K11" i="59"/>
  <c r="L11" i="59" s="1"/>
  <c r="G11" i="59"/>
  <c r="F11" i="59"/>
  <c r="F17" i="59" s="1"/>
  <c r="E11" i="59"/>
  <c r="K10" i="59"/>
  <c r="L10" i="59" s="1"/>
  <c r="G10" i="59"/>
  <c r="F10" i="59"/>
  <c r="F16" i="59" s="1"/>
  <c r="E10" i="59"/>
  <c r="H20" i="64"/>
  <c r="G20" i="64"/>
  <c r="F20" i="64"/>
  <c r="E20" i="64"/>
  <c r="D20" i="64"/>
  <c r="C20" i="64"/>
  <c r="G18" i="64"/>
  <c r="K15" i="64"/>
  <c r="G15" i="64"/>
  <c r="F15" i="64"/>
  <c r="E15" i="64"/>
  <c r="K14" i="64"/>
  <c r="G14" i="64"/>
  <c r="F14" i="64"/>
  <c r="E14" i="64"/>
  <c r="K13" i="64"/>
  <c r="G13" i="64"/>
  <c r="F13" i="64"/>
  <c r="E13" i="64"/>
  <c r="K12" i="64"/>
  <c r="G12" i="64"/>
  <c r="F12" i="64"/>
  <c r="K11" i="64"/>
  <c r="L11" i="64" s="1"/>
  <c r="G11" i="64"/>
  <c r="F11" i="64"/>
  <c r="E11" i="64"/>
  <c r="K10" i="64"/>
  <c r="L10" i="64" s="1"/>
  <c r="G10" i="64"/>
  <c r="F10" i="64"/>
  <c r="E10" i="64"/>
  <c r="H20" i="61"/>
  <c r="G20" i="61"/>
  <c r="F20" i="61"/>
  <c r="E20" i="61"/>
  <c r="D20" i="61"/>
  <c r="C20" i="61"/>
  <c r="K15" i="61"/>
  <c r="F15" i="61"/>
  <c r="E15" i="61"/>
  <c r="K14" i="61"/>
  <c r="F14" i="61"/>
  <c r="E14" i="61"/>
  <c r="K13" i="61"/>
  <c r="F13" i="61"/>
  <c r="E13" i="61"/>
  <c r="K12" i="61"/>
  <c r="F12" i="61"/>
  <c r="E12" i="61"/>
  <c r="K11" i="61"/>
  <c r="F11" i="61"/>
  <c r="E11" i="61"/>
  <c r="K10" i="61"/>
  <c r="E10" i="61"/>
  <c r="H20" i="58"/>
  <c r="G20" i="58"/>
  <c r="F20" i="58"/>
  <c r="E20" i="58"/>
  <c r="D20" i="58"/>
  <c r="C20" i="58"/>
  <c r="G15" i="58"/>
  <c r="F15" i="58"/>
  <c r="E15" i="58"/>
  <c r="K14" i="58"/>
  <c r="G14" i="58"/>
  <c r="F14" i="58"/>
  <c r="E14" i="58"/>
  <c r="K13" i="58"/>
  <c r="G13" i="58"/>
  <c r="F13" i="58"/>
  <c r="E13" i="58"/>
  <c r="K12" i="58"/>
  <c r="F12" i="58"/>
  <c r="E12" i="58"/>
  <c r="K11" i="58"/>
  <c r="F11" i="58"/>
  <c r="E11" i="58"/>
  <c r="K10" i="58"/>
  <c r="F10" i="58"/>
  <c r="E10" i="58"/>
  <c r="H20" i="60"/>
  <c r="G20" i="60"/>
  <c r="F20" i="60"/>
  <c r="E20" i="60"/>
  <c r="D20" i="60"/>
  <c r="C20" i="60"/>
  <c r="G18" i="60"/>
  <c r="G15" i="60"/>
  <c r="F15" i="60"/>
  <c r="E15" i="60"/>
  <c r="K14" i="60"/>
  <c r="G14" i="60"/>
  <c r="F14" i="60"/>
  <c r="E14" i="60"/>
  <c r="K13" i="60"/>
  <c r="G13" i="60"/>
  <c r="F13" i="60"/>
  <c r="E13" i="60"/>
  <c r="K12" i="60"/>
  <c r="G12" i="60"/>
  <c r="F12" i="60"/>
  <c r="E12" i="60"/>
  <c r="K11" i="60"/>
  <c r="L11" i="60" s="1"/>
  <c r="G11" i="60"/>
  <c r="F11" i="60"/>
  <c r="E11" i="60"/>
  <c r="K10" i="60"/>
  <c r="L10" i="60" s="1"/>
  <c r="G10" i="60"/>
  <c r="F10" i="60"/>
  <c r="E10" i="60"/>
  <c r="H20" i="63"/>
  <c r="G20" i="63"/>
  <c r="F20" i="63"/>
  <c r="E20" i="63"/>
  <c r="D20" i="63"/>
  <c r="C20" i="63"/>
  <c r="G18" i="63"/>
  <c r="K15" i="63"/>
  <c r="G15" i="63"/>
  <c r="F15" i="63"/>
  <c r="E15" i="63"/>
  <c r="K14" i="63"/>
  <c r="G14" i="63"/>
  <c r="F14" i="63"/>
  <c r="E14" i="63"/>
  <c r="K13" i="63"/>
  <c r="G13" i="63"/>
  <c r="F13" i="63"/>
  <c r="E13" i="63"/>
  <c r="K12" i="63"/>
  <c r="G12" i="63"/>
  <c r="F12" i="63"/>
  <c r="E12" i="63"/>
  <c r="K11" i="63"/>
  <c r="L11" i="63" s="1"/>
  <c r="G11" i="63"/>
  <c r="F11" i="63"/>
  <c r="E11" i="63"/>
  <c r="K10" i="63"/>
  <c r="L10" i="63" s="1"/>
  <c r="G10" i="63"/>
  <c r="F10" i="63"/>
  <c r="E10" i="63"/>
  <c r="H20" i="57"/>
  <c r="G20" i="57"/>
  <c r="F20" i="57"/>
  <c r="E20" i="57"/>
  <c r="D20" i="57"/>
  <c r="C20" i="57"/>
  <c r="G18" i="57"/>
  <c r="K15" i="57"/>
  <c r="G15" i="57"/>
  <c r="F15" i="57"/>
  <c r="E15" i="57"/>
  <c r="K14" i="57"/>
  <c r="G14" i="57"/>
  <c r="F14" i="57"/>
  <c r="E14" i="57"/>
  <c r="K13" i="57"/>
  <c r="G13" i="57"/>
  <c r="F13" i="57"/>
  <c r="E13" i="57"/>
  <c r="K12" i="57"/>
  <c r="G12" i="57"/>
  <c r="F12" i="57"/>
  <c r="E12" i="57"/>
  <c r="K11" i="57"/>
  <c r="L11" i="57" s="1"/>
  <c r="G11" i="57"/>
  <c r="F11" i="57"/>
  <c r="F17" i="57" s="1"/>
  <c r="E11" i="57"/>
  <c r="K10" i="57"/>
  <c r="L10" i="57" s="1"/>
  <c r="G10" i="57"/>
  <c r="F10" i="57"/>
  <c r="F16" i="57" s="1"/>
  <c r="E10" i="57"/>
  <c r="F13" i="66"/>
  <c r="F12" i="66"/>
  <c r="F17" i="60" l="1"/>
  <c r="I15" i="60"/>
  <c r="G16" i="57"/>
  <c r="F16" i="63"/>
  <c r="G17" i="63"/>
  <c r="F17" i="56"/>
  <c r="I14" i="56"/>
  <c r="F16" i="56"/>
  <c r="I15" i="64"/>
  <c r="G17" i="64"/>
  <c r="F17" i="64"/>
  <c r="I14" i="64"/>
  <c r="G16" i="64"/>
  <c r="G17" i="59"/>
  <c r="G16" i="59"/>
  <c r="F17" i="58"/>
  <c r="L12" i="62"/>
  <c r="L13" i="62" s="1"/>
  <c r="L14" i="62"/>
  <c r="L15" i="62" s="1"/>
  <c r="L12" i="56"/>
  <c r="L15" i="56" s="1"/>
  <c r="L12" i="59"/>
  <c r="L15" i="59" s="1"/>
  <c r="L12" i="64"/>
  <c r="L14" i="64" s="1"/>
  <c r="I13" i="60"/>
  <c r="L12" i="60"/>
  <c r="L13" i="60"/>
  <c r="I11" i="63"/>
  <c r="G16" i="63"/>
  <c r="I13" i="63"/>
  <c r="F18" i="63"/>
  <c r="F17" i="63"/>
  <c r="L12" i="63"/>
  <c r="L14" i="63" s="1"/>
  <c r="L13" i="63"/>
  <c r="L15" i="63" s="1"/>
  <c r="L12" i="57"/>
  <c r="L13" i="57" s="1"/>
  <c r="L14" i="57"/>
  <c r="I11" i="57"/>
  <c r="G17" i="57"/>
  <c r="F18" i="65"/>
  <c r="F16" i="65"/>
  <c r="L14" i="65"/>
  <c r="L12" i="65"/>
  <c r="L15" i="65"/>
  <c r="I14" i="65"/>
  <c r="I13" i="65"/>
  <c r="I11" i="65"/>
  <c r="I17" i="65" s="1"/>
  <c r="I15" i="62"/>
  <c r="I14" i="62"/>
  <c r="I13" i="62"/>
  <c r="F18" i="62"/>
  <c r="I11" i="62"/>
  <c r="I17" i="62" s="1"/>
  <c r="I14" i="57"/>
  <c r="I15" i="56"/>
  <c r="F18" i="56"/>
  <c r="I13" i="56"/>
  <c r="I11" i="56"/>
  <c r="L13" i="56"/>
  <c r="L14" i="56" s="1"/>
  <c r="I15" i="59"/>
  <c r="I14" i="59"/>
  <c r="I13" i="59"/>
  <c r="F18" i="59"/>
  <c r="I11" i="59"/>
  <c r="L13" i="59"/>
  <c r="L14" i="59" s="1"/>
  <c r="I13" i="64"/>
  <c r="F18" i="64"/>
  <c r="I11" i="64"/>
  <c r="I15" i="61"/>
  <c r="I14" i="61"/>
  <c r="I13" i="61"/>
  <c r="I11" i="61"/>
  <c r="I15" i="58"/>
  <c r="I14" i="58"/>
  <c r="I13" i="58"/>
  <c r="I11" i="58"/>
  <c r="G17" i="60"/>
  <c r="I14" i="60"/>
  <c r="F18" i="60"/>
  <c r="I11" i="60"/>
  <c r="G16" i="60"/>
  <c r="F16" i="60"/>
  <c r="I15" i="63"/>
  <c r="I14" i="63"/>
  <c r="I15" i="57"/>
  <c r="I13" i="57"/>
  <c r="F18" i="57"/>
  <c r="L11" i="51"/>
  <c r="L13" i="51" s="1"/>
  <c r="L14" i="51"/>
  <c r="L15" i="51" s="1"/>
  <c r="I10" i="51"/>
  <c r="I12" i="51"/>
  <c r="I17" i="51" s="1"/>
  <c r="F16" i="51"/>
  <c r="I10" i="65"/>
  <c r="I16" i="65" s="1"/>
  <c r="I12" i="65"/>
  <c r="I10" i="62"/>
  <c r="I16" i="62" s="1"/>
  <c r="I12" i="62"/>
  <c r="I10" i="56"/>
  <c r="I12" i="56"/>
  <c r="I10" i="59"/>
  <c r="I12" i="59"/>
  <c r="L13" i="64"/>
  <c r="L15" i="64" s="1"/>
  <c r="I10" i="64"/>
  <c r="I12" i="64"/>
  <c r="F16" i="64"/>
  <c r="I10" i="61"/>
  <c r="I12" i="61"/>
  <c r="I10" i="58"/>
  <c r="I12" i="58"/>
  <c r="I17" i="58" s="1"/>
  <c r="L14" i="60"/>
  <c r="I10" i="60"/>
  <c r="I12" i="60"/>
  <c r="I17" i="60" s="1"/>
  <c r="I10" i="63"/>
  <c r="I12" i="63"/>
  <c r="L15" i="57"/>
  <c r="I10" i="57"/>
  <c r="I12" i="57"/>
  <c r="I18" i="58" l="1"/>
  <c r="I16" i="58"/>
  <c r="I17" i="57"/>
  <c r="I16" i="57"/>
  <c r="I16" i="63"/>
  <c r="I17" i="63"/>
  <c r="I17" i="56"/>
  <c r="I16" i="56"/>
  <c r="I17" i="64"/>
  <c r="I17" i="59"/>
  <c r="I16" i="59"/>
  <c r="I18" i="51"/>
  <c r="I16" i="51"/>
  <c r="I18" i="65"/>
  <c r="I18" i="62"/>
  <c r="I18" i="56"/>
  <c r="I18" i="59"/>
  <c r="I18" i="64"/>
  <c r="I16" i="64"/>
  <c r="I18" i="60"/>
  <c r="I16" i="60"/>
  <c r="I18" i="63"/>
  <c r="I18" i="57"/>
  <c r="F10" i="66"/>
  <c r="F11" i="66"/>
  <c r="F21" i="66"/>
  <c r="F14" i="66"/>
  <c r="F15" i="66"/>
  <c r="H21" i="66"/>
  <c r="G21" i="66"/>
  <c r="D21" i="66"/>
  <c r="K15" i="66"/>
  <c r="G15" i="66"/>
  <c r="E15" i="66"/>
  <c r="K14" i="66"/>
  <c r="G14" i="66"/>
  <c r="E14" i="66"/>
  <c r="K13" i="66"/>
  <c r="I13" i="66"/>
  <c r="I16" i="66" s="1"/>
  <c r="E13" i="66"/>
  <c r="K12" i="66"/>
  <c r="G12" i="66"/>
  <c r="I12" i="66" s="1"/>
  <c r="E12" i="66"/>
  <c r="K11" i="66"/>
  <c r="E11" i="66"/>
  <c r="K10" i="66"/>
  <c r="E10" i="66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I14" i="66" l="1"/>
  <c r="F19" i="66"/>
  <c r="I11" i="66"/>
  <c r="I10" i="66"/>
  <c r="I15" i="66"/>
  <c r="L31" i="5"/>
  <c r="L10" i="5"/>
  <c r="L25" i="5"/>
  <c r="L13" i="5"/>
  <c r="L22" i="5"/>
  <c r="L28" i="5"/>
  <c r="L19" i="5" l="1"/>
  <c r="L16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<sst xmlns="http://schemas.openxmlformats.org/spreadsheetml/2006/main" count="428" uniqueCount="151">
  <si>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</si>
  <si>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</si>
  <si>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</si>
  <si>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</si>
  <si>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</si>
  <si>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</si>
  <si>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</si>
  <si>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</si>
  <si>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</si>
  <si>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</si>
  <si>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</si>
  <si>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</si>
  <si>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</si>
  <si>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</si>
  <si>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</si>
  <si>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</si>
  <si>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</si>
  <si>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</si>
  <si>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</si>
  <si>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</si>
  <si>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</si>
  <si>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</si>
  <si>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</si>
  <si>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</si>
  <si>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</si>
  <si>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</si>
  <si>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</si>
  <si>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</si>
  <si>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</si>
  <si>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</si>
  <si>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</si>
  <si>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</si>
  <si>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</si>
  <si>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</si>
  <si>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</si>
  <si>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</si>
  <si>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</si>
  <si>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</si>
  <si>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</si>
  <si>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Чемпионат мини марафон "Большие Гонки", 7-й этап</t>
  </si>
  <si>
    <t>Mesnyki</t>
  </si>
  <si>
    <t>Наум</t>
  </si>
  <si>
    <t>Звягин Гриша</t>
  </si>
  <si>
    <t>1-1</t>
  </si>
  <si>
    <t>1-2</t>
  </si>
  <si>
    <t>5-1</t>
  </si>
  <si>
    <t>5-2</t>
  </si>
  <si>
    <t>10-1</t>
  </si>
  <si>
    <t>10-2</t>
  </si>
  <si>
    <t>2-1</t>
  </si>
  <si>
    <t>2-2</t>
  </si>
  <si>
    <t>3-1</t>
  </si>
  <si>
    <t>3-2</t>
  </si>
  <si>
    <t>4-1</t>
  </si>
  <si>
    <t>4-2</t>
  </si>
  <si>
    <t>7-1</t>
  </si>
  <si>
    <t>7-2</t>
  </si>
  <si>
    <t>8-1</t>
  </si>
  <si>
    <t>8-2</t>
  </si>
  <si>
    <t>11-1</t>
  </si>
  <si>
    <t>11-2</t>
  </si>
  <si>
    <t>MST</t>
  </si>
  <si>
    <t>Фортуна Таня</t>
  </si>
  <si>
    <t>Петушков Андрей</t>
  </si>
  <si>
    <t>Стоцкий Андрей</t>
  </si>
  <si>
    <t>Мифтахутдинов Ильяс</t>
  </si>
  <si>
    <t>15а18</t>
  </si>
  <si>
    <t>Ткаченко Кирилл</t>
  </si>
  <si>
    <t>Kozak I razboiniki</t>
  </si>
  <si>
    <t>Манило Денис</t>
  </si>
  <si>
    <t>Родин Артем</t>
  </si>
  <si>
    <t>Онащук Максим</t>
  </si>
  <si>
    <t>Хлопонин Андрей</t>
  </si>
  <si>
    <t>Ne Fart</t>
  </si>
  <si>
    <t>15a18</t>
  </si>
  <si>
    <t>Ne fart</t>
  </si>
  <si>
    <t>Fortuna racing</t>
  </si>
  <si>
    <t>Шутка Виталий</t>
  </si>
  <si>
    <t>Серия мини марафонов "Большие Гонки 2018", 8-й этап, 01.09.18</t>
  </si>
  <si>
    <t>Конфигурация № 3</t>
  </si>
  <si>
    <r>
      <t>Серия мини марафонов "Большие Гонки", 01.09.2018, Конфигурация</t>
    </r>
    <r>
      <rPr>
        <b/>
        <i/>
        <sz val="18"/>
        <color indexed="8"/>
        <rFont val="Calibri"/>
        <family val="2"/>
        <charset val="204"/>
      </rPr>
      <t xml:space="preserve"> №3</t>
    </r>
  </si>
  <si>
    <t>Чемпионат мини марафон "Большие Гонки", 8-й этап</t>
  </si>
  <si>
    <t>mesnyki</t>
  </si>
  <si>
    <t>x racing team</t>
  </si>
  <si>
    <t>Бурим Сергей</t>
  </si>
  <si>
    <t>Ерофеев Денис</t>
  </si>
  <si>
    <t>70,6</t>
  </si>
  <si>
    <t>Ткаченко Антон</t>
  </si>
  <si>
    <t>72,5</t>
  </si>
  <si>
    <t>Таволжан Виталий</t>
  </si>
  <si>
    <t>Резанко Оля</t>
  </si>
  <si>
    <t>1-3</t>
  </si>
  <si>
    <t>СтоцкийАндрей</t>
  </si>
  <si>
    <t>71,5</t>
  </si>
  <si>
    <t>61,2</t>
  </si>
  <si>
    <t>83,7</t>
  </si>
  <si>
    <t>Котляр Алексей</t>
  </si>
  <si>
    <t>Кичмаренко Олег</t>
  </si>
  <si>
    <t>Оld and sexy</t>
  </si>
  <si>
    <t>0:31.09</t>
  </si>
  <si>
    <t>Звягин Григорий</t>
  </si>
  <si>
    <t>Ткаченко</t>
  </si>
  <si>
    <t>Котляр Денис</t>
  </si>
  <si>
    <t>1</t>
  </si>
  <si>
    <t>2:21.79</t>
  </si>
  <si>
    <t>2:27.17</t>
  </si>
  <si>
    <t>2:19.30</t>
  </si>
  <si>
    <t>2:19.88</t>
  </si>
  <si>
    <t>2:21.16</t>
  </si>
  <si>
    <t>2:18.61</t>
  </si>
  <si>
    <t>2:39.63</t>
  </si>
  <si>
    <t>2:19.32</t>
  </si>
  <si>
    <t>2:19.07</t>
  </si>
  <si>
    <t>2:20.06</t>
  </si>
  <si>
    <t>2:40.05</t>
  </si>
  <si>
    <t>2:19.03</t>
  </si>
  <si>
    <t>2:19.36</t>
  </si>
  <si>
    <t>2:19.85</t>
  </si>
  <si>
    <t>2:27.64</t>
  </si>
  <si>
    <t>2:18.79</t>
  </si>
  <si>
    <t>2:18.96</t>
  </si>
  <si>
    <t>2:19.20</t>
  </si>
  <si>
    <t>2:18.59</t>
  </si>
  <si>
    <t>2:20.72</t>
  </si>
  <si>
    <t>2:29.89</t>
  </si>
  <si>
    <t>2:26.27</t>
  </si>
  <si>
    <t>2:19.75</t>
  </si>
  <si>
    <t>1:44.04</t>
  </si>
  <si>
    <t>2:21.47</t>
  </si>
  <si>
    <t>2:25.55</t>
  </si>
  <si>
    <t>2:39.20</t>
  </si>
  <si>
    <t>2:25.84</t>
  </si>
  <si>
    <t>2:21.14</t>
  </si>
  <si>
    <t>2:19.33</t>
  </si>
  <si>
    <t>2:18.74</t>
  </si>
  <si>
    <t>2:19.78</t>
  </si>
  <si>
    <t>2:22.06</t>
  </si>
  <si>
    <t>2:19.91</t>
  </si>
  <si>
    <t>2:39.75</t>
  </si>
  <si>
    <t>2:18.86</t>
  </si>
  <si>
    <t>2:26.75</t>
  </si>
  <si>
    <t>2:20.39</t>
  </si>
  <si>
    <t>2:20.66</t>
  </si>
  <si>
    <t>2:20.05</t>
  </si>
  <si>
    <t>2:20.02</t>
  </si>
  <si>
    <t>Ильяс</t>
  </si>
  <si>
    <t>Хлопонин</t>
  </si>
  <si>
    <t>Онащук</t>
  </si>
  <si>
    <t>2:19.83</t>
  </si>
  <si>
    <t>Резанко</t>
  </si>
  <si>
    <t>Таволжан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</si>
</sst>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sz val="8"/>
      <name val="Calibri"/>
      <family val="2"/>
      <scheme val="minor"/>
    </font>
    <font>
      <sz val="12"/>
      <color rgb="FFFF0000"/>
      <name val="Calibri"/>
      <family val="2"/>
      <charset val="204"/>
    </font>
    <font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/>
  </cellStyleXfs>
  <cellXfs count="312">
    <xf numFmtId="0" fontId="0" fillId="0" borderId="0" xfId="0"/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vertical="center"/>
    </xf>
    <xf numFmtId="0" fontId="9" fillId="0" borderId="11" xfId="1" applyBorder="1" applyAlignment="1">
      <alignment horizontal="center" vertical="center"/>
    </xf>
    <xf numFmtId="0" fontId="9" fillId="0" borderId="12" xfId="1" applyBorder="1" applyAlignment="1">
      <alignment horizontal="center" vertical="center"/>
    </xf>
    <xf numFmtId="0" fontId="9" fillId="0" borderId="13" xfId="1" applyBorder="1" applyAlignment="1">
      <alignment horizontal="center" vertical="center"/>
    </xf>
    <xf numFmtId="0" fontId="9" fillId="0" borderId="9" xfId="1" applyBorder="1" applyAlignment="1">
      <alignment horizontal="center" vertical="center"/>
    </xf>
    <xf numFmtId="0" fontId="9" fillId="0" borderId="0" xfId="1" applyAlignment="1">
      <alignment horizontal="center" vertical="center"/>
    </xf>
    <xf numFmtId="0" fontId="9" fillId="0" borderId="14" xfId="1" applyBorder="1" applyAlignment="1">
      <alignment horizontal="center" vertical="center"/>
    </xf>
    <xf numFmtId="0" fontId="9" fillId="0" borderId="7" xfId="1" applyFill="1" applyBorder="1" applyAlignment="1">
      <alignment horizontal="center" vertical="center"/>
    </xf>
    <xf numFmtId="0" fontId="9" fillId="0" borderId="5" xfId="1" applyFill="1" applyBorder="1" applyAlignment="1">
      <alignment horizontal="center" vertical="center"/>
    </xf>
    <xf numFmtId="0" fontId="9" fillId="0" borderId="17" xfId="1" applyBorder="1" applyAlignment="1">
      <alignment horizontal="center" vertical="center"/>
    </xf>
    <xf numFmtId="0" fontId="9" fillId="0" borderId="19" xfId="1" applyFill="1" applyBorder="1" applyAlignment="1">
      <alignment horizontal="center" vertical="center"/>
    </xf>
    <xf numFmtId="164" fontId="9" fillId="0" borderId="20" xfId="1" applyNumberFormat="1" applyFill="1" applyBorder="1" applyAlignment="1">
      <alignment horizontal="center" vertical="center"/>
    </xf>
    <xf numFmtId="0" fontId="9" fillId="0" borderId="21" xfId="1" applyFill="1" applyBorder="1" applyAlignment="1">
      <alignment horizontal="center" vertical="center"/>
    </xf>
    <xf numFmtId="0" fontId="9" fillId="0" borderId="20" xfId="1" applyFill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20" xfId="1" applyFont="1" applyFill="1" applyBorder="1" applyAlignment="1">
      <alignment horizontal="center" vertical="center"/>
    </xf>
    <xf numFmtId="164" fontId="9" fillId="0" borderId="20" xfId="1" applyNumberFormat="1" applyFont="1" applyFill="1" applyBorder="1" applyAlignment="1">
      <alignment horizontal="center" vertical="center"/>
    </xf>
    <xf numFmtId="0" fontId="9" fillId="0" borderId="30" xfId="1" applyBorder="1" applyAlignment="1">
      <alignment horizontal="center" vertical="center"/>
    </xf>
    <xf numFmtId="0" fontId="9" fillId="0" borderId="0" xfId="1" applyAlignment="1"/>
    <xf numFmtId="0" fontId="14" fillId="0" borderId="0" xfId="1" applyFont="1" applyBorder="1" applyAlignment="1">
      <alignment horizontal="center"/>
    </xf>
    <xf numFmtId="49" fontId="16" fillId="0" borderId="4" xfId="1" applyNumberFormat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2" fontId="19" fillId="0" borderId="6" xfId="1" applyNumberFormat="1" applyFont="1" applyFill="1" applyBorder="1" applyAlignment="1">
      <alignment horizontal="center" vertical="center"/>
    </xf>
    <xf numFmtId="49" fontId="16" fillId="0" borderId="20" xfId="1" applyNumberFormat="1" applyFont="1" applyFill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19" fillId="0" borderId="21" xfId="1" applyFont="1" applyFill="1" applyBorder="1" applyAlignment="1">
      <alignment horizontal="center" vertical="center"/>
    </xf>
    <xf numFmtId="0" fontId="19" fillId="0" borderId="37" xfId="1" applyFont="1" applyFill="1" applyBorder="1" applyAlignment="1">
      <alignment horizontal="center" vertical="center"/>
    </xf>
    <xf numFmtId="2" fontId="19" fillId="0" borderId="37" xfId="1" applyNumberFormat="1" applyFont="1" applyFill="1" applyBorder="1" applyAlignment="1">
      <alignment horizontal="center" vertical="center"/>
    </xf>
    <xf numFmtId="49" fontId="16" fillId="0" borderId="41" xfId="1" applyNumberFormat="1" applyFont="1" applyFill="1" applyBorder="1" applyAlignment="1">
      <alignment horizontal="center" vertical="center"/>
    </xf>
    <xf numFmtId="0" fontId="19" fillId="0" borderId="42" xfId="1" applyFont="1" applyFill="1" applyBorder="1" applyAlignment="1">
      <alignment horizontal="center" vertical="center"/>
    </xf>
    <xf numFmtId="165" fontId="19" fillId="0" borderId="23" xfId="1" applyNumberFormat="1" applyFont="1" applyFill="1" applyBorder="1" applyAlignment="1">
      <alignment horizontal="center" vertical="center"/>
    </xf>
    <xf numFmtId="165" fontId="19" fillId="0" borderId="42" xfId="1" applyNumberFormat="1" applyFont="1" applyFill="1" applyBorder="1" applyAlignment="1">
      <alignment horizontal="center" vertical="center"/>
    </xf>
    <xf numFmtId="49" fontId="16" fillId="0" borderId="37" xfId="1" applyNumberFormat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2" fontId="16" fillId="0" borderId="37" xfId="1" applyNumberFormat="1" applyFont="1" applyFill="1" applyBorder="1" applyAlignment="1">
      <alignment horizontal="center" vertical="center"/>
    </xf>
    <xf numFmtId="49" fontId="16" fillId="0" borderId="43" xfId="1" applyNumberFormat="1" applyFont="1" applyFill="1" applyBorder="1" applyAlignment="1">
      <alignment horizontal="center" vertical="center"/>
    </xf>
    <xf numFmtId="0" fontId="16" fillId="0" borderId="0" xfId="1" applyFont="1"/>
    <xf numFmtId="49" fontId="16" fillId="0" borderId="11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2" fontId="16" fillId="0" borderId="13" xfId="1" applyNumberFormat="1" applyFont="1" applyFill="1" applyBorder="1" applyAlignment="1">
      <alignment horizontal="center" vertical="center"/>
    </xf>
    <xf numFmtId="49" fontId="16" fillId="0" borderId="26" xfId="1" applyNumberFormat="1" applyFont="1" applyFill="1" applyBorder="1" applyAlignment="1">
      <alignment horizontal="center" vertical="center"/>
    </xf>
    <xf numFmtId="49" fontId="16" fillId="0" borderId="36" xfId="1" applyNumberFormat="1" applyFont="1" applyFill="1" applyBorder="1" applyAlignment="1">
      <alignment horizontal="center" vertical="center"/>
    </xf>
    <xf numFmtId="0" fontId="16" fillId="0" borderId="36" xfId="1" applyFont="1" applyFill="1" applyBorder="1" applyAlignment="1">
      <alignment horizontal="center" vertical="center"/>
    </xf>
    <xf numFmtId="2" fontId="16" fillId="0" borderId="36" xfId="1" applyNumberFormat="1" applyFont="1" applyFill="1" applyBorder="1" applyAlignment="1">
      <alignment horizontal="center" vertical="center"/>
    </xf>
    <xf numFmtId="0" fontId="19" fillId="0" borderId="43" xfId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49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wrapText="1"/>
    </xf>
    <xf numFmtId="0" fontId="21" fillId="0" borderId="22" xfId="1" applyFont="1" applyBorder="1" applyAlignment="1">
      <alignment horizontal="center" vertical="center"/>
    </xf>
    <xf numFmtId="0" fontId="22" fillId="0" borderId="22" xfId="1" applyFont="1" applyBorder="1" applyAlignment="1">
      <alignment vertical="center"/>
    </xf>
    <xf numFmtId="0" fontId="22" fillId="0" borderId="22" xfId="1" applyFont="1" applyBorder="1" applyAlignment="1">
      <alignment horizontal="center" vertical="center"/>
    </xf>
    <xf numFmtId="0" fontId="22" fillId="0" borderId="23" xfId="1" applyFont="1" applyFill="1" applyBorder="1" applyAlignment="1">
      <alignment horizontal="center" vertical="center"/>
    </xf>
    <xf numFmtId="0" fontId="23" fillId="0" borderId="22" xfId="1" applyFont="1" applyFill="1" applyBorder="1" applyAlignment="1">
      <alignment horizontal="center" vertical="center"/>
    </xf>
    <xf numFmtId="166" fontId="22" fillId="0" borderId="22" xfId="1" applyNumberFormat="1" applyFont="1" applyBorder="1" applyAlignment="1">
      <alignment horizontal="center" vertical="center"/>
    </xf>
    <xf numFmtId="166" fontId="24" fillId="0" borderId="22" xfId="1" applyNumberFormat="1" applyFont="1" applyBorder="1" applyAlignment="1">
      <alignment horizontal="center" vertical="center"/>
    </xf>
    <xf numFmtId="167" fontId="21" fillId="0" borderId="22" xfId="1" applyNumberFormat="1" applyFont="1" applyBorder="1" applyAlignment="1">
      <alignment horizontal="center" vertical="center" wrapText="1"/>
    </xf>
    <xf numFmtId="0" fontId="21" fillId="0" borderId="22" xfId="1" applyFont="1" applyBorder="1" applyAlignment="1">
      <alignment horizontal="center" vertical="center" wrapText="1"/>
    </xf>
    <xf numFmtId="0" fontId="9" fillId="0" borderId="5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1" fontId="22" fillId="0" borderId="22" xfId="1" applyNumberFormat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2" fillId="0" borderId="49" xfId="1" applyFont="1" applyBorder="1" applyAlignment="1">
      <alignment vertical="center"/>
    </xf>
    <xf numFmtId="0" fontId="22" fillId="0" borderId="49" xfId="1" applyFont="1" applyBorder="1" applyAlignment="1">
      <alignment horizontal="center" vertical="center"/>
    </xf>
    <xf numFmtId="166" fontId="22" fillId="0" borderId="49" xfId="1" applyNumberFormat="1" applyFont="1" applyBorder="1" applyAlignment="1">
      <alignment horizontal="center" vertical="center"/>
    </xf>
    <xf numFmtId="166" fontId="22" fillId="0" borderId="49" xfId="1" applyNumberFormat="1" applyFont="1" applyFill="1" applyBorder="1" applyAlignment="1">
      <alignment horizontal="center" vertical="center"/>
    </xf>
    <xf numFmtId="0" fontId="21" fillId="0" borderId="46" xfId="1" applyFont="1" applyBorder="1" applyAlignment="1">
      <alignment horizontal="center" vertical="center"/>
    </xf>
    <xf numFmtId="0" fontId="22" fillId="0" borderId="46" xfId="1" applyFont="1" applyBorder="1" applyAlignment="1">
      <alignment vertical="center"/>
    </xf>
    <xf numFmtId="0" fontId="22" fillId="0" borderId="46" xfId="1" applyFont="1" applyBorder="1" applyAlignment="1">
      <alignment horizontal="center" vertical="center"/>
    </xf>
    <xf numFmtId="0" fontId="21" fillId="0" borderId="0" xfId="1" applyFont="1" applyAlignment="1">
      <alignment vertical="center"/>
    </xf>
    <xf numFmtId="0" fontId="21" fillId="0" borderId="0" xfId="1" applyFont="1" applyBorder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164" fontId="21" fillId="0" borderId="20" xfId="1" applyNumberFormat="1" applyFont="1" applyBorder="1" applyAlignment="1">
      <alignment horizontal="center" vertical="center"/>
    </xf>
    <xf numFmtId="164" fontId="21" fillId="0" borderId="22" xfId="1" applyNumberFormat="1" applyFont="1" applyBorder="1" applyAlignment="1">
      <alignment horizontal="center" vertical="center"/>
    </xf>
    <xf numFmtId="164" fontId="21" fillId="0" borderId="21" xfId="1" applyNumberFormat="1" applyFont="1" applyBorder="1" applyAlignment="1">
      <alignment horizontal="center" vertical="center"/>
    </xf>
    <xf numFmtId="0" fontId="21" fillId="0" borderId="0" xfId="1" applyFont="1"/>
    <xf numFmtId="164" fontId="21" fillId="2" borderId="26" xfId="1" applyNumberFormat="1" applyFont="1" applyFill="1" applyBorder="1" applyAlignment="1">
      <alignment horizontal="center" vertical="center"/>
    </xf>
    <xf numFmtId="164" fontId="21" fillId="2" borderId="28" xfId="1" applyNumberFormat="1" applyFont="1" applyFill="1" applyBorder="1" applyAlignment="1">
      <alignment horizontal="center" vertical="center"/>
    </xf>
    <xf numFmtId="164" fontId="21" fillId="0" borderId="28" xfId="1" applyNumberFormat="1" applyFont="1" applyBorder="1" applyAlignment="1">
      <alignment horizontal="center" vertical="center"/>
    </xf>
    <xf numFmtId="164" fontId="21" fillId="2" borderId="27" xfId="1" applyNumberFormat="1" applyFont="1" applyFill="1" applyBorder="1" applyAlignment="1">
      <alignment horizontal="center" vertical="center"/>
    </xf>
    <xf numFmtId="0" fontId="9" fillId="0" borderId="0" xfId="1" applyAlignment="1">
      <alignment horizontal="left"/>
    </xf>
    <xf numFmtId="2" fontId="9" fillId="0" borderId="51" xfId="1" applyNumberFormat="1" applyBorder="1" applyAlignment="1">
      <alignment horizontal="center"/>
    </xf>
    <xf numFmtId="2" fontId="9" fillId="0" borderId="52" xfId="1" applyNumberFormat="1" applyBorder="1" applyAlignment="1">
      <alignment horizontal="center"/>
    </xf>
    <xf numFmtId="2" fontId="9" fillId="0" borderId="47" xfId="1" applyNumberFormat="1" applyBorder="1" applyAlignment="1">
      <alignment horizontal="center"/>
    </xf>
    <xf numFmtId="2" fontId="9" fillId="0" borderId="0" xfId="1" applyNumberFormat="1" applyBorder="1" applyAlignment="1">
      <alignment horizontal="center"/>
    </xf>
    <xf numFmtId="0" fontId="16" fillId="0" borderId="48" xfId="1" applyFont="1" applyFill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/>
    </xf>
    <xf numFmtId="2" fontId="16" fillId="0" borderId="43" xfId="1" applyNumberFormat="1" applyFont="1" applyFill="1" applyBorder="1" applyAlignment="1">
      <alignment horizontal="center" vertical="center"/>
    </xf>
    <xf numFmtId="0" fontId="9" fillId="0" borderId="32" xfId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3" xfId="1" applyNumberFormat="1" applyFill="1" applyBorder="1" applyAlignment="1">
      <alignment horizontal="center" vertical="center"/>
    </xf>
    <xf numFmtId="0" fontId="9" fillId="0" borderId="34" xfId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2" fontId="8" fillId="0" borderId="47" xfId="1" applyNumberFormat="1" applyFont="1" applyBorder="1" applyAlignment="1">
      <alignment horizontal="center"/>
    </xf>
    <xf numFmtId="164" fontId="21" fillId="0" borderId="41" xfId="1" applyNumberFormat="1" applyFont="1" applyBorder="1" applyAlignment="1">
      <alignment horizontal="center" vertical="center"/>
    </xf>
    <xf numFmtId="0" fontId="28" fillId="0" borderId="0" xfId="1" applyFont="1" applyAlignment="1">
      <alignment vertical="center"/>
    </xf>
    <xf numFmtId="2" fontId="7" fillId="0" borderId="21" xfId="1" applyNumberFormat="1" applyFont="1" applyFill="1" applyBorder="1" applyAlignment="1">
      <alignment horizontal="center" vertical="center"/>
    </xf>
    <xf numFmtId="0" fontId="9" fillId="0" borderId="33" xfId="1" applyFill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1" fontId="18" fillId="0" borderId="0" xfId="1" applyNumberFormat="1" applyFont="1" applyAlignment="1">
      <alignment horizontal="right" vertical="center"/>
    </xf>
    <xf numFmtId="0" fontId="18" fillId="0" borderId="0" xfId="1" applyFont="1" applyAlignment="1">
      <alignment horizontal="right" vertical="center"/>
    </xf>
    <xf numFmtId="0" fontId="18" fillId="0" borderId="22" xfId="1" applyFont="1" applyBorder="1" applyAlignment="1">
      <alignment horizontal="center" vertical="center"/>
    </xf>
    <xf numFmtId="164" fontId="23" fillId="0" borderId="22" xfId="1" applyNumberFormat="1" applyFont="1" applyFill="1" applyBorder="1" applyAlignment="1">
      <alignment horizontal="center" vertical="center"/>
    </xf>
    <xf numFmtId="164" fontId="25" fillId="0" borderId="22" xfId="1" applyNumberFormat="1" applyFont="1" applyFill="1" applyBorder="1" applyAlignment="1">
      <alignment horizontal="center" vertical="center"/>
    </xf>
    <xf numFmtId="165" fontId="16" fillId="0" borderId="16" xfId="1" applyNumberFormat="1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9" fillId="0" borderId="36" xfId="1" applyFont="1" applyFill="1" applyBorder="1" applyAlignment="1">
      <alignment horizontal="center" vertical="center"/>
    </xf>
    <xf numFmtId="2" fontId="6" fillId="0" borderId="21" xfId="1" applyNumberFormat="1" applyFont="1" applyFill="1" applyBorder="1" applyAlignment="1">
      <alignment horizontal="center" vertical="center"/>
    </xf>
    <xf numFmtId="0" fontId="6" fillId="0" borderId="50" xfId="1" applyFont="1" applyBorder="1" applyAlignment="1">
      <alignment vertical="center"/>
    </xf>
    <xf numFmtId="2" fontId="6" fillId="0" borderId="47" xfId="1" applyNumberFormat="1" applyFont="1" applyBorder="1" applyAlignment="1">
      <alignment horizontal="center"/>
    </xf>
    <xf numFmtId="0" fontId="19" fillId="0" borderId="48" xfId="1" applyFont="1" applyFill="1" applyBorder="1" applyAlignment="1">
      <alignment vertical="center"/>
    </xf>
    <xf numFmtId="164" fontId="21" fillId="0" borderId="38" xfId="1" applyNumberFormat="1" applyFont="1" applyBorder="1" applyAlignment="1">
      <alignment horizontal="center" vertical="center"/>
    </xf>
    <xf numFmtId="164" fontId="21" fillId="0" borderId="48" xfId="1" applyNumberFormat="1" applyFont="1" applyBorder="1" applyAlignment="1">
      <alignment horizontal="center" vertical="center"/>
    </xf>
    <xf numFmtId="2" fontId="23" fillId="0" borderId="22" xfId="1" applyNumberFormat="1" applyFont="1" applyFill="1" applyBorder="1" applyAlignment="1">
      <alignment horizontal="center" vertical="center"/>
    </xf>
    <xf numFmtId="166" fontId="22" fillId="0" borderId="22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6" fillId="0" borderId="21" xfId="1" applyFont="1" applyBorder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20" fillId="0" borderId="22" xfId="1" applyFont="1" applyBorder="1" applyAlignment="1">
      <alignment horizontal="center" vertical="center" wrapText="1"/>
    </xf>
    <xf numFmtId="0" fontId="9" fillId="0" borderId="0" xfId="1" applyBorder="1" applyAlignment="1">
      <alignment horizontal="center"/>
    </xf>
    <xf numFmtId="0" fontId="9" fillId="0" borderId="52" xfId="1" applyBorder="1" applyAlignment="1">
      <alignment horizontal="center"/>
    </xf>
    <xf numFmtId="0" fontId="9" fillId="0" borderId="53" xfId="1" applyBorder="1" applyAlignment="1">
      <alignment horizontal="center"/>
    </xf>
    <xf numFmtId="0" fontId="9" fillId="0" borderId="54" xfId="1" applyBorder="1" applyAlignment="1">
      <alignment horizontal="center"/>
    </xf>
    <xf numFmtId="0" fontId="9" fillId="0" borderId="32" xfId="1" applyBorder="1" applyAlignment="1">
      <alignment horizontal="center"/>
    </xf>
    <xf numFmtId="0" fontId="9" fillId="0" borderId="55" xfId="1" applyBorder="1" applyAlignment="1">
      <alignment horizontal="center"/>
    </xf>
    <xf numFmtId="2" fontId="5" fillId="0" borderId="0" xfId="1" applyNumberFormat="1" applyFont="1" applyBorder="1" applyAlignment="1">
      <alignment horizontal="center"/>
    </xf>
    <xf numFmtId="2" fontId="5" fillId="0" borderId="22" xfId="1" applyNumberFormat="1" applyFont="1" applyFill="1" applyBorder="1" applyAlignment="1">
      <alignment horizontal="center" vertical="center"/>
    </xf>
    <xf numFmtId="2" fontId="29" fillId="0" borderId="20" xfId="1" applyNumberFormat="1" applyFon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165" fontId="16" fillId="0" borderId="38" xfId="1" applyNumberFormat="1" applyFont="1" applyBorder="1" applyAlignment="1">
      <alignment horizontal="center" vertical="center"/>
    </xf>
    <xf numFmtId="165" fontId="16" fillId="0" borderId="22" xfId="1" applyNumberFormat="1" applyFont="1" applyBorder="1" applyAlignment="1">
      <alignment horizontal="center" vertical="center"/>
    </xf>
    <xf numFmtId="0" fontId="16" fillId="0" borderId="37" xfId="1" applyFont="1" applyBorder="1" applyAlignment="1">
      <alignment horizontal="center" vertical="center"/>
    </xf>
    <xf numFmtId="0" fontId="18" fillId="0" borderId="15" xfId="1" applyFont="1" applyBorder="1" applyAlignment="1">
      <alignment vertical="center"/>
    </xf>
    <xf numFmtId="0" fontId="18" fillId="0" borderId="18" xfId="1" applyFont="1" applyBorder="1" applyAlignment="1">
      <alignment vertical="center"/>
    </xf>
    <xf numFmtId="0" fontId="18" fillId="0" borderId="40" xfId="1" applyFont="1" applyFill="1" applyBorder="1" applyAlignment="1">
      <alignment vertical="center"/>
    </xf>
    <xf numFmtId="0" fontId="18" fillId="0" borderId="18" xfId="1" applyFont="1" applyFill="1" applyBorder="1" applyAlignment="1">
      <alignment vertical="center"/>
    </xf>
    <xf numFmtId="0" fontId="18" fillId="0" borderId="45" xfId="1" applyFont="1" applyFill="1" applyBorder="1" applyAlignment="1">
      <alignment vertical="center"/>
    </xf>
    <xf numFmtId="0" fontId="18" fillId="0" borderId="25" xfId="1" applyFont="1" applyFill="1" applyBorder="1" applyAlignment="1">
      <alignment vertical="center"/>
    </xf>
    <xf numFmtId="0" fontId="18" fillId="0" borderId="40" xfId="1" applyFont="1" applyBorder="1" applyAlignment="1">
      <alignment vertical="center"/>
    </xf>
    <xf numFmtId="0" fontId="19" fillId="0" borderId="48" xfId="1" applyFont="1" applyFill="1" applyBorder="1" applyAlignment="1">
      <alignment horizontal="center" vertical="center"/>
    </xf>
    <xf numFmtId="2" fontId="19" fillId="0" borderId="43" xfId="1" applyNumberFormat="1" applyFont="1" applyFill="1" applyBorder="1" applyAlignment="1">
      <alignment horizontal="center" vertical="center"/>
    </xf>
    <xf numFmtId="0" fontId="14" fillId="0" borderId="49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6" fillId="0" borderId="49" xfId="1" applyFont="1" applyBorder="1" applyAlignment="1">
      <alignment horizontal="center" vertical="center"/>
    </xf>
    <xf numFmtId="0" fontId="19" fillId="0" borderId="2" xfId="1" applyFont="1" applyFill="1" applyBorder="1" applyAlignment="1">
      <alignment horizontal="center" vertical="center"/>
    </xf>
    <xf numFmtId="0" fontId="18" fillId="0" borderId="25" xfId="1" applyFont="1" applyBorder="1" applyAlignment="1">
      <alignment vertical="center"/>
    </xf>
    <xf numFmtId="0" fontId="19" fillId="0" borderId="27" xfId="1" applyFont="1" applyFill="1" applyBorder="1" applyAlignment="1">
      <alignment horizontal="center" vertical="center"/>
    </xf>
    <xf numFmtId="2" fontId="19" fillId="0" borderId="36" xfId="1" applyNumberFormat="1" applyFont="1" applyFill="1" applyBorder="1" applyAlignment="1">
      <alignment horizontal="center" vertical="center"/>
    </xf>
    <xf numFmtId="0" fontId="19" fillId="0" borderId="29" xfId="1" applyFont="1" applyFill="1" applyBorder="1" applyAlignment="1">
      <alignment horizontal="center" vertical="center"/>
    </xf>
    <xf numFmtId="165" fontId="19" fillId="0" borderId="9" xfId="1" applyNumberFormat="1" applyFont="1" applyFill="1" applyBorder="1" applyAlignment="1">
      <alignment horizontal="center" vertical="center"/>
    </xf>
    <xf numFmtId="0" fontId="19" fillId="0" borderId="12" xfId="1" applyFont="1" applyFill="1" applyBorder="1" applyAlignment="1">
      <alignment horizontal="center" vertical="center"/>
    </xf>
    <xf numFmtId="0" fontId="19" fillId="0" borderId="13" xfId="1" applyFont="1" applyFill="1" applyBorder="1" applyAlignment="1">
      <alignment horizontal="center" vertical="center"/>
    </xf>
    <xf numFmtId="2" fontId="19" fillId="0" borderId="13" xfId="1" applyNumberFormat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vertical="center"/>
    </xf>
    <xf numFmtId="165" fontId="19" fillId="0" borderId="2" xfId="1" applyNumberFormat="1" applyFont="1" applyFill="1" applyBorder="1" applyAlignment="1">
      <alignment horizontal="center" vertical="center"/>
    </xf>
    <xf numFmtId="165" fontId="19" fillId="0" borderId="29" xfId="1" applyNumberFormat="1" applyFont="1" applyFill="1" applyBorder="1" applyAlignment="1">
      <alignment horizontal="center" vertical="center"/>
    </xf>
    <xf numFmtId="0" fontId="19" fillId="0" borderId="10" xfId="1" applyFont="1" applyFill="1" applyBorder="1" applyAlignment="1">
      <alignment vertical="center"/>
    </xf>
    <xf numFmtId="0" fontId="16" fillId="0" borderId="12" xfId="1" applyFont="1" applyFill="1" applyBorder="1" applyAlignment="1">
      <alignment horizontal="center" vertical="center"/>
    </xf>
    <xf numFmtId="49" fontId="16" fillId="0" borderId="6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0" fontId="16" fillId="0" borderId="27" xfId="1" applyFont="1" applyFill="1" applyBorder="1" applyAlignment="1">
      <alignment horizontal="center" vertical="center"/>
    </xf>
    <xf numFmtId="166" fontId="30" fillId="0" borderId="22" xfId="1" applyNumberFormat="1" applyFont="1" applyBorder="1" applyAlignment="1">
      <alignment horizontal="center" vertical="center"/>
    </xf>
    <xf numFmtId="164" fontId="21" fillId="0" borderId="22" xfId="1" applyNumberFormat="1" applyFont="1" applyBorder="1" applyAlignment="1">
      <alignment horizontal="left" vertical="center"/>
    </xf>
    <xf numFmtId="0" fontId="4" fillId="0" borderId="0" xfId="1" applyFont="1" applyBorder="1" applyAlignment="1">
      <alignment vertical="center"/>
    </xf>
    <xf numFmtId="2" fontId="9" fillId="0" borderId="30" xfId="1" applyNumberFormat="1" applyBorder="1" applyAlignment="1">
      <alignment horizontal="center"/>
    </xf>
    <xf numFmtId="2" fontId="9" fillId="0" borderId="32" xfId="1" applyNumberFormat="1" applyBorder="1" applyAlignment="1">
      <alignment horizont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vertical="center"/>
    </xf>
    <xf numFmtId="0" fontId="0" fillId="0" borderId="31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2" fontId="0" fillId="0" borderId="33" xfId="1" applyNumberFormat="1" applyFont="1" applyFill="1" applyBorder="1" applyAlignment="1">
      <alignment horizontal="center"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0" fontId="0" fillId="0" borderId="22" xfId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2" fontId="0" fillId="0" borderId="35" xfId="1" applyNumberFormat="1" applyFont="1" applyFill="1" applyBorder="1" applyAlignment="1">
      <alignment horizontal="center" vertical="center"/>
    </xf>
    <xf numFmtId="2" fontId="0" fillId="0" borderId="27" xfId="1" applyNumberFormat="1" applyFont="1" applyFill="1" applyBorder="1" applyAlignment="1">
      <alignment horizontal="center" vertical="center"/>
    </xf>
    <xf numFmtId="0" fontId="20" fillId="0" borderId="22" xfId="1" applyFont="1" applyBorder="1" applyAlignment="1">
      <alignment horizontal="center" vertical="center" wrapText="1"/>
    </xf>
    <xf numFmtId="166" fontId="23" fillId="0" borderId="22" xfId="1" applyNumberFormat="1" applyFont="1" applyFill="1" applyBorder="1" applyAlignment="1">
      <alignment horizontal="center" vertical="center"/>
    </xf>
    <xf numFmtId="2" fontId="25" fillId="0" borderId="22" xfId="1" applyNumberFormat="1" applyFont="1" applyFill="1" applyBorder="1" applyAlignment="1">
      <alignment horizontal="center" vertical="center"/>
    </xf>
    <xf numFmtId="21" fontId="3" fillId="0" borderId="16" xfId="1" applyNumberFormat="1" applyFont="1" applyFill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2" fontId="3" fillId="0" borderId="47" xfId="1" applyNumberFormat="1" applyFont="1" applyBorder="1" applyAlignment="1">
      <alignment horizontal="center"/>
    </xf>
    <xf numFmtId="0" fontId="3" fillId="0" borderId="54" xfId="1" applyFont="1" applyBorder="1" applyAlignment="1">
      <alignment horizontal="center"/>
    </xf>
    <xf numFmtId="49" fontId="21" fillId="0" borderId="22" xfId="1" applyNumberFormat="1" applyFont="1" applyBorder="1" applyAlignment="1">
      <alignment horizontal="center" vertical="center" wrapText="1"/>
    </xf>
    <xf numFmtId="49" fontId="9" fillId="0" borderId="0" xfId="1" applyNumberFormat="1" applyAlignment="1">
      <alignment horizontal="center"/>
    </xf>
    <xf numFmtId="49" fontId="6" fillId="0" borderId="50" xfId="1" applyNumberFormat="1" applyFont="1" applyBorder="1" applyAlignment="1">
      <alignment vertical="center"/>
    </xf>
    <xf numFmtId="49" fontId="9" fillId="0" borderId="0" xfId="1" applyNumberFormat="1" applyFont="1" applyBorder="1" applyAlignment="1">
      <alignment vertical="center"/>
    </xf>
    <xf numFmtId="49" fontId="3" fillId="0" borderId="50" xfId="1" applyNumberFormat="1" applyFont="1" applyBorder="1" applyAlignment="1">
      <alignment vertical="center"/>
    </xf>
    <xf numFmtId="49" fontId="9" fillId="0" borderId="0" xfId="1" applyNumberFormat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22" fillId="0" borderId="49" xfId="1" applyNumberFormat="1" applyFont="1" applyBorder="1" applyAlignment="1">
      <alignment horizontal="center" vertical="center"/>
    </xf>
    <xf numFmtId="49" fontId="9" fillId="0" borderId="5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21" fillId="0" borderId="0" xfId="1" applyNumberFormat="1" applyFont="1" applyAlignment="1">
      <alignment vertical="center"/>
    </xf>
    <xf numFmtId="49" fontId="2" fillId="0" borderId="50" xfId="1" applyNumberFormat="1" applyFont="1" applyBorder="1" applyAlignment="1">
      <alignment vertical="center"/>
    </xf>
    <xf numFmtId="49" fontId="2" fillId="0" borderId="0" xfId="1" applyNumberFormat="1" applyFont="1" applyBorder="1" applyAlignment="1">
      <alignment vertical="center"/>
    </xf>
    <xf numFmtId="2" fontId="2" fillId="0" borderId="0" xfId="1" applyNumberFormat="1" applyFont="1" applyBorder="1" applyAlignment="1">
      <alignment horizontal="center"/>
    </xf>
    <xf numFmtId="2" fontId="2" fillId="0" borderId="47" xfId="1" applyNumberFormat="1" applyFont="1" applyBorder="1" applyAlignment="1">
      <alignment horizontal="center"/>
    </xf>
    <xf numFmtId="49" fontId="2" fillId="0" borderId="0" xfId="1" applyNumberFormat="1" applyFont="1" applyAlignment="1">
      <alignment vertical="center"/>
    </xf>
    <xf numFmtId="0" fontId="2" fillId="0" borderId="54" xfId="1" applyFont="1" applyBorder="1" applyAlignment="1">
      <alignment horizontal="center"/>
    </xf>
    <xf numFmtId="164" fontId="23" fillId="0" borderId="37" xfId="1" applyNumberFormat="1" applyFont="1" applyFill="1" applyBorder="1" applyAlignment="1">
      <alignment horizontal="center" vertical="center"/>
    </xf>
    <xf numFmtId="2" fontId="25" fillId="0" borderId="49" xfId="1" applyNumberFormat="1" applyFont="1" applyFill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2" fontId="32" fillId="3" borderId="61" xfId="1" applyNumberFormat="1" applyFont="1" applyFill="1" applyBorder="1" applyAlignment="1">
      <alignment horizontal="center" vertical="center"/>
    </xf>
    <xf numFmtId="2" fontId="23" fillId="0" borderId="62" xfId="1" applyNumberFormat="1" applyFont="1" applyFill="1" applyBorder="1" applyAlignment="1">
      <alignment horizontal="center" vertical="center"/>
    </xf>
    <xf numFmtId="2" fontId="32" fillId="0" borderId="61" xfId="1" applyNumberFormat="1" applyFont="1" applyFill="1" applyBorder="1" applyAlignment="1">
      <alignment horizontal="center" vertical="center"/>
    </xf>
    <xf numFmtId="2" fontId="23" fillId="0" borderId="49" xfId="1" applyNumberFormat="1" applyFont="1" applyFill="1" applyBorder="1" applyAlignment="1">
      <alignment horizontal="center" vertical="center"/>
    </xf>
    <xf numFmtId="164" fontId="25" fillId="0" borderId="37" xfId="1" applyNumberFormat="1" applyFont="1" applyFill="1" applyBorder="1" applyAlignment="1">
      <alignment horizontal="center" vertical="center"/>
    </xf>
    <xf numFmtId="2" fontId="33" fillId="3" borderId="61" xfId="1" applyNumberFormat="1" applyFont="1" applyFill="1" applyBorder="1" applyAlignment="1">
      <alignment horizontal="center" vertical="center"/>
    </xf>
    <xf numFmtId="2" fontId="33" fillId="0" borderId="61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9" fillId="0" borderId="1" xfId="1" applyBorder="1" applyAlignment="1">
      <alignment horizontal="center" vertical="center" wrapText="1"/>
    </xf>
    <xf numFmtId="0" fontId="9" fillId="0" borderId="8" xfId="1" applyBorder="1" applyAlignment="1">
      <alignment horizontal="center" vertical="center" wrapText="1"/>
    </xf>
    <xf numFmtId="0" fontId="9" fillId="0" borderId="2" xfId="1" applyBorder="1" applyAlignment="1">
      <alignment horizontal="center" vertical="center"/>
    </xf>
    <xf numFmtId="0" fontId="9" fillId="0" borderId="9" xfId="1" applyBorder="1" applyAlignment="1">
      <alignment horizontal="center" vertical="center"/>
    </xf>
    <xf numFmtId="0" fontId="9" fillId="0" borderId="3" xfId="1" applyBorder="1" applyAlignment="1">
      <alignment horizontal="center" vertical="center" wrapText="1"/>
    </xf>
    <xf numFmtId="0" fontId="9" fillId="0" borderId="10" xfId="1" applyBorder="1" applyAlignment="1">
      <alignment horizontal="center" vertical="center" wrapText="1"/>
    </xf>
    <xf numFmtId="0" fontId="9" fillId="0" borderId="14" xfId="1" applyBorder="1" applyAlignment="1">
      <alignment horizontal="center" vertical="center"/>
    </xf>
    <xf numFmtId="0" fontId="9" fillId="0" borderId="56" xfId="1" applyBorder="1" applyAlignment="1">
      <alignment horizontal="center" vertical="center"/>
    </xf>
    <xf numFmtId="0" fontId="9" fillId="0" borderId="6" xfId="1" applyBorder="1" applyAlignment="1">
      <alignment horizontal="center" vertical="center"/>
    </xf>
    <xf numFmtId="0" fontId="9" fillId="0" borderId="7" xfId="1" applyBorder="1" applyAlignment="1">
      <alignment horizontal="center" vertical="center"/>
    </xf>
    <xf numFmtId="0" fontId="9" fillId="0" borderId="4" xfId="1" applyBorder="1" applyAlignment="1">
      <alignment horizontal="center" vertical="center"/>
    </xf>
    <xf numFmtId="0" fontId="9" fillId="0" borderId="5" xfId="1" applyBorder="1" applyAlignment="1">
      <alignment horizontal="center" vertical="center"/>
    </xf>
    <xf numFmtId="0" fontId="17" fillId="0" borderId="44" xfId="1" applyFont="1" applyBorder="1" applyAlignment="1">
      <alignment horizontal="center" vertical="center"/>
    </xf>
    <xf numFmtId="0" fontId="17" fillId="0" borderId="47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17" xfId="1" applyFont="1" applyBorder="1" applyAlignment="1">
      <alignment horizontal="center" vertical="center"/>
    </xf>
    <xf numFmtId="164" fontId="16" fillId="0" borderId="15" xfId="1" applyNumberFormat="1" applyFont="1" applyBorder="1" applyAlignment="1">
      <alignment horizontal="center" vertical="center"/>
    </xf>
    <xf numFmtId="164" fontId="16" fillId="0" borderId="40" xfId="1" applyNumberFormat="1" applyFont="1" applyBorder="1" applyAlignment="1">
      <alignment horizontal="center" vertical="center"/>
    </xf>
    <xf numFmtId="164" fontId="16" fillId="0" borderId="25" xfId="1" applyNumberFormat="1" applyFont="1" applyBorder="1" applyAlignment="1">
      <alignment horizontal="center" vertical="center"/>
    </xf>
    <xf numFmtId="0" fontId="16" fillId="0" borderId="56" xfId="1" applyFont="1" applyBorder="1" applyAlignment="1">
      <alignment horizontal="center" vertical="center"/>
    </xf>
    <xf numFmtId="0" fontId="16" fillId="0" borderId="58" xfId="1" applyFont="1" applyBorder="1" applyAlignment="1">
      <alignment horizontal="center" vertical="center"/>
    </xf>
    <xf numFmtId="0" fontId="16" fillId="0" borderId="59" xfId="1" applyFont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0" fontId="17" fillId="0" borderId="44" xfId="1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24" xfId="1" applyFont="1" applyFill="1" applyBorder="1" applyAlignment="1">
      <alignment horizontal="center" vertical="center"/>
    </xf>
    <xf numFmtId="0" fontId="16" fillId="0" borderId="60" xfId="1" applyFont="1" applyBorder="1" applyAlignment="1">
      <alignment horizontal="center" vertical="center"/>
    </xf>
    <xf numFmtId="0" fontId="17" fillId="0" borderId="17" xfId="1" applyFont="1" applyFill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0" fontId="17" fillId="0" borderId="24" xfId="1" applyFont="1" applyBorder="1" applyAlignment="1">
      <alignment horizontal="center" vertical="center"/>
    </xf>
    <xf numFmtId="0" fontId="16" fillId="0" borderId="57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3" fillId="0" borderId="0" xfId="1" applyFont="1" applyBorder="1" applyAlignment="1">
      <alignment horizont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33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wrapText="1"/>
    </xf>
    <xf numFmtId="0" fontId="10" fillId="0" borderId="4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4" fillId="0" borderId="0" xfId="1" applyFont="1" applyAlignment="1">
      <alignment horizontal="center"/>
    </xf>
    <xf numFmtId="0" fontId="20" fillId="0" borderId="22" xfId="1" applyFont="1" applyBorder="1" applyAlignment="1">
      <alignment horizontal="center" vertical="center" wrapText="1"/>
    </xf>
    <xf numFmtId="0" fontId="20" fillId="0" borderId="22" xfId="1" applyFont="1" applyBorder="1" applyAlignment="1">
      <alignment horizontal="center" vertical="center"/>
    </xf>
    <xf numFmtId="0" fontId="20" fillId="0" borderId="49" xfId="1" applyFont="1" applyBorder="1" applyAlignment="1">
      <alignment horizontal="center" vertical="center"/>
    </xf>
    <xf numFmtId="0" fontId="20" fillId="0" borderId="38" xfId="1" applyFont="1" applyBorder="1" applyAlignment="1">
      <alignment horizontal="center" vertical="center"/>
    </xf>
    <xf numFmtId="2" fontId="20" fillId="0" borderId="49" xfId="1" applyNumberFormat="1" applyFont="1" applyBorder="1" applyAlignment="1">
      <alignment horizontal="center" vertical="center" wrapText="1"/>
    </xf>
    <xf numFmtId="2" fontId="20" fillId="0" borderId="38" xfId="1" applyNumberFormat="1" applyFont="1" applyBorder="1" applyAlignment="1">
      <alignment horizontal="center" vertical="center" wrapText="1"/>
    </xf>
    <xf numFmtId="0" fontId="20" fillId="0" borderId="23" xfId="1" applyFont="1" applyBorder="1" applyAlignment="1">
      <alignment horizontal="center" vertical="center"/>
    </xf>
    <xf numFmtId="0" fontId="20" fillId="0" borderId="19" xfId="1" applyFont="1" applyBorder="1" applyAlignment="1">
      <alignment horizontal="center" vertical="center"/>
    </xf>
    <xf numFmtId="0" fontId="20" fillId="0" borderId="37" xfId="1" applyFont="1" applyBorder="1" applyAlignment="1">
      <alignment horizontal="center" vertical="center"/>
    </xf>
    <xf numFmtId="0" fontId="20" fillId="0" borderId="49" xfId="1" applyFont="1" applyBorder="1" applyAlignment="1">
      <alignment horizontal="center" vertical="center" wrapText="1"/>
    </xf>
    <xf numFmtId="0" fontId="20" fillId="0" borderId="38" xfId="1" applyFont="1" applyBorder="1" applyAlignment="1">
      <alignment horizontal="center" vertical="center" wrapText="1"/>
    </xf>
    <xf numFmtId="0" fontId="16" fillId="0" borderId="28" xfId="1" applyFont="1" applyBorder="1" applyAlignment="1">
      <alignment horizontal="center" vertical="center"/>
    </xf>
    <xf numFmtId="0" fontId="16" fillId="0" borderId="27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164" fontId="16" fillId="0" borderId="45" xfId="1" applyNumberFormat="1" applyFont="1" applyBorder="1" applyAlignment="1">
      <alignment horizontal="center" vertical="center"/>
    </xf>
    <xf numFmtId="2" fontId="1" fillId="0" borderId="47" xfId="1" applyNumberFormat="1" applyFont="1" applyBorder="1" applyAlignment="1">
      <alignment horizontal="center"/>
    </xf>
    <xf numFmtId="2" fontId="9" fillId="0" borderId="53" xfId="1" applyNumberFormat="1" applyBorder="1" applyAlignment="1">
      <alignment horizontal="center"/>
    </xf>
    <xf numFmtId="2" fontId="9" fillId="0" borderId="54" xfId="1" applyNumberFormat="1" applyBorder="1" applyAlignment="1">
      <alignment horizontal="center"/>
    </xf>
    <xf numFmtId="2" fontId="9" fillId="0" borderId="30" xfId="1" applyNumberFormat="1" applyBorder="1"/>
    <xf numFmtId="2" fontId="9" fillId="0" borderId="55" xfId="1" applyNumberFormat="1" applyBorder="1" applyAlignment="1">
      <alignment horizontal="center"/>
    </xf>
    <xf numFmtId="2" fontId="34" fillId="3" borderId="61" xfId="1" applyNumberFormat="1" applyFont="1" applyFill="1" applyBorder="1" applyAlignment="1">
      <alignment horizontal="center" vertical="center"/>
    </xf>
    <xf numFmtId="2" fontId="35" fillId="0" borderId="61" xfId="1" applyNumberFormat="1" applyFont="1" applyFill="1" applyBorder="1" applyAlignment="1">
      <alignment horizontal="center" vertical="center"/>
    </xf>
    <xf numFmtId="2" fontId="9" fillId="0" borderId="47" xfId="1" applyNumberFormat="1" applyBorder="1"/>
    <xf numFmtId="0" fontId="23" fillId="0" borderId="23" xfId="1" applyFont="1" applyFill="1" applyBorder="1" applyAlignment="1">
      <alignment horizontal="center" vertical="center"/>
    </xf>
    <xf numFmtId="166" fontId="23" fillId="4" borderId="22" xfId="1" applyNumberFormat="1" applyFont="1" applyFill="1" applyBorder="1" applyAlignment="1">
      <alignment horizontal="center" vertical="center"/>
    </xf>
    <xf numFmtId="2" fontId="35" fillId="3" borderId="61" xfId="1" applyNumberFormat="1" applyFont="1" applyFill="1" applyBorder="1" applyAlignment="1">
      <alignment horizontal="center" vertical="center"/>
    </xf>
    <xf numFmtId="2" fontId="34" fillId="0" borderId="61" xfId="1" applyNumberFormat="1" applyFont="1" applyFill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vertical="center"/>
    </xf>
    <xf numFmtId="0" fontId="22" fillId="0" borderId="0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mesnyki!$C$21:$C$77</c:f>
              <c:numCache>
                <c:formatCode>0.00</c:formatCode>
                <c:ptCount val="57"/>
                <c:pt idx="0">
                  <c:v>43.23</c:v>
                </c:pt>
                <c:pt idx="1">
                  <c:v>41.46</c:v>
                </c:pt>
                <c:pt idx="2">
                  <c:v>41.37</c:v>
                </c:pt>
                <c:pt idx="3">
                  <c:v>41.29</c:v>
                </c:pt>
                <c:pt idx="4">
                  <c:v>41.27</c:v>
                </c:pt>
                <c:pt idx="5">
                  <c:v>41.43</c:v>
                </c:pt>
                <c:pt idx="6">
                  <c:v>41.17</c:v>
                </c:pt>
                <c:pt idx="7">
                  <c:v>41.37</c:v>
                </c:pt>
                <c:pt idx="8">
                  <c:v>41.53</c:v>
                </c:pt>
                <c:pt idx="9">
                  <c:v>41.25</c:v>
                </c:pt>
                <c:pt idx="10">
                  <c:v>41.18</c:v>
                </c:pt>
                <c:pt idx="11">
                  <c:v>41.46</c:v>
                </c:pt>
                <c:pt idx="12">
                  <c:v>41.44</c:v>
                </c:pt>
                <c:pt idx="13">
                  <c:v>41.49</c:v>
                </c:pt>
                <c:pt idx="14">
                  <c:v>41.19</c:v>
                </c:pt>
                <c:pt idx="15">
                  <c:v>41.56</c:v>
                </c:pt>
                <c:pt idx="16">
                  <c:v>41.27</c:v>
                </c:pt>
                <c:pt idx="17">
                  <c:v>41.45</c:v>
                </c:pt>
                <c:pt idx="18">
                  <c:v>41.31</c:v>
                </c:pt>
                <c:pt idx="19">
                  <c:v>41.39</c:v>
                </c:pt>
                <c:pt idx="20">
                  <c:v>41.39</c:v>
                </c:pt>
                <c:pt idx="21">
                  <c:v>41.22</c:v>
                </c:pt>
                <c:pt idx="22">
                  <c:v>41.57</c:v>
                </c:pt>
                <c:pt idx="23">
                  <c:v>41.43</c:v>
                </c:pt>
                <c:pt idx="24">
                  <c:v>41.36</c:v>
                </c:pt>
                <c:pt idx="25">
                  <c:v>41.14</c:v>
                </c:pt>
                <c:pt idx="26">
                  <c:v>41.31</c:v>
                </c:pt>
                <c:pt idx="27">
                  <c:v>41.32</c:v>
                </c:pt>
                <c:pt idx="28">
                  <c:v>41.54</c:v>
                </c:pt>
                <c:pt idx="29">
                  <c:v>41.41</c:v>
                </c:pt>
                <c:pt idx="30">
                  <c:v>41.42</c:v>
                </c:pt>
                <c:pt idx="31">
                  <c:v>41.36</c:v>
                </c:pt>
                <c:pt idx="32">
                  <c:v>41.53</c:v>
                </c:pt>
                <c:pt idx="33">
                  <c:v>41.42</c:v>
                </c:pt>
                <c:pt idx="34">
                  <c:v>41.28</c:v>
                </c:pt>
                <c:pt idx="35">
                  <c:v>41.37</c:v>
                </c:pt>
                <c:pt idx="36">
                  <c:v>41.47</c:v>
                </c:pt>
                <c:pt idx="37">
                  <c:v>41.55</c:v>
                </c:pt>
                <c:pt idx="38">
                  <c:v>41.36</c:v>
                </c:pt>
                <c:pt idx="39">
                  <c:v>41.27</c:v>
                </c:pt>
                <c:pt idx="40">
                  <c:v>41.24</c:v>
                </c:pt>
                <c:pt idx="41">
                  <c:v>41.52</c:v>
                </c:pt>
                <c:pt idx="42">
                  <c:v>41.61</c:v>
                </c:pt>
                <c:pt idx="43">
                  <c:v>41.71</c:v>
                </c:pt>
                <c:pt idx="44">
                  <c:v>41.73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mesnyki!$D$21:$D$77</c:f>
              <c:numCache>
                <c:formatCode>0.00</c:formatCode>
                <c:ptCount val="57"/>
                <c:pt idx="0">
                  <c:v>41.94</c:v>
                </c:pt>
                <c:pt idx="1">
                  <c:v>41.76</c:v>
                </c:pt>
                <c:pt idx="2">
                  <c:v>41.92</c:v>
                </c:pt>
                <c:pt idx="3">
                  <c:v>41.67</c:v>
                </c:pt>
                <c:pt idx="4">
                  <c:v>41.77</c:v>
                </c:pt>
                <c:pt idx="5">
                  <c:v>41.58</c:v>
                </c:pt>
                <c:pt idx="6">
                  <c:v>41.9</c:v>
                </c:pt>
                <c:pt idx="7">
                  <c:v>41.56</c:v>
                </c:pt>
                <c:pt idx="8">
                  <c:v>41.7</c:v>
                </c:pt>
                <c:pt idx="9">
                  <c:v>41.73</c:v>
                </c:pt>
                <c:pt idx="10">
                  <c:v>41.53</c:v>
                </c:pt>
                <c:pt idx="11">
                  <c:v>41.86</c:v>
                </c:pt>
                <c:pt idx="12">
                  <c:v>41.78</c:v>
                </c:pt>
                <c:pt idx="13">
                  <c:v>41.63</c:v>
                </c:pt>
                <c:pt idx="14">
                  <c:v>41.6</c:v>
                </c:pt>
                <c:pt idx="15">
                  <c:v>41.58</c:v>
                </c:pt>
                <c:pt idx="16">
                  <c:v>41.42</c:v>
                </c:pt>
                <c:pt idx="17">
                  <c:v>41.67</c:v>
                </c:pt>
                <c:pt idx="18">
                  <c:v>41.28</c:v>
                </c:pt>
                <c:pt idx="19">
                  <c:v>41.42</c:v>
                </c:pt>
                <c:pt idx="20">
                  <c:v>41.43</c:v>
                </c:pt>
                <c:pt idx="21">
                  <c:v>41.43</c:v>
                </c:pt>
                <c:pt idx="22">
                  <c:v>41.74</c:v>
                </c:pt>
                <c:pt idx="23">
                  <c:v>41.53</c:v>
                </c:pt>
                <c:pt idx="24">
                  <c:v>41.25</c:v>
                </c:pt>
                <c:pt idx="25">
                  <c:v>41.43</c:v>
                </c:pt>
                <c:pt idx="26">
                  <c:v>41.84</c:v>
                </c:pt>
                <c:pt idx="27">
                  <c:v>41.52</c:v>
                </c:pt>
                <c:pt idx="28">
                  <c:v>41.53</c:v>
                </c:pt>
                <c:pt idx="29">
                  <c:v>41.8</c:v>
                </c:pt>
                <c:pt idx="30">
                  <c:v>41.59</c:v>
                </c:pt>
                <c:pt idx="31">
                  <c:v>41.81</c:v>
                </c:pt>
                <c:pt idx="32">
                  <c:v>41.44</c:v>
                </c:pt>
                <c:pt idx="33">
                  <c:v>41.45</c:v>
                </c:pt>
                <c:pt idx="34">
                  <c:v>41.43</c:v>
                </c:pt>
                <c:pt idx="35">
                  <c:v>41.58</c:v>
                </c:pt>
                <c:pt idx="36">
                  <c:v>41.6</c:v>
                </c:pt>
                <c:pt idx="37">
                  <c:v>41.49</c:v>
                </c:pt>
                <c:pt idx="38">
                  <c:v>41.34</c:v>
                </c:pt>
                <c:pt idx="39">
                  <c:v>41.45</c:v>
                </c:pt>
                <c:pt idx="40">
                  <c:v>41.68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mesnyki!$E$21:$E$77</c:f>
              <c:numCache>
                <c:formatCode>0.00</c:formatCode>
                <c:ptCount val="57"/>
                <c:pt idx="0">
                  <c:v>41.7</c:v>
                </c:pt>
                <c:pt idx="1">
                  <c:v>41.62</c:v>
                </c:pt>
                <c:pt idx="2">
                  <c:v>41.64</c:v>
                </c:pt>
                <c:pt idx="3">
                  <c:v>41.52</c:v>
                </c:pt>
                <c:pt idx="4">
                  <c:v>41.23</c:v>
                </c:pt>
                <c:pt idx="5">
                  <c:v>41.32</c:v>
                </c:pt>
                <c:pt idx="6">
                  <c:v>41.38</c:v>
                </c:pt>
                <c:pt idx="7">
                  <c:v>41.45</c:v>
                </c:pt>
                <c:pt idx="8">
                  <c:v>41.69</c:v>
                </c:pt>
                <c:pt idx="9">
                  <c:v>41.44</c:v>
                </c:pt>
                <c:pt idx="10">
                  <c:v>41.56</c:v>
                </c:pt>
                <c:pt idx="11">
                  <c:v>41.48</c:v>
                </c:pt>
                <c:pt idx="12">
                  <c:v>41.37</c:v>
                </c:pt>
                <c:pt idx="13">
                  <c:v>41.3</c:v>
                </c:pt>
                <c:pt idx="14">
                  <c:v>41.58</c:v>
                </c:pt>
                <c:pt idx="15">
                  <c:v>41.2</c:v>
                </c:pt>
                <c:pt idx="16">
                  <c:v>41.27</c:v>
                </c:pt>
                <c:pt idx="17">
                  <c:v>41.18</c:v>
                </c:pt>
                <c:pt idx="18">
                  <c:v>41.61</c:v>
                </c:pt>
                <c:pt idx="19">
                  <c:v>41.4</c:v>
                </c:pt>
                <c:pt idx="20">
                  <c:v>41.26</c:v>
                </c:pt>
                <c:pt idx="21">
                  <c:v>41.28</c:v>
                </c:pt>
                <c:pt idx="22">
                  <c:v>41.31</c:v>
                </c:pt>
                <c:pt idx="23">
                  <c:v>41.35</c:v>
                </c:pt>
                <c:pt idx="24">
                  <c:v>41.25</c:v>
                </c:pt>
                <c:pt idx="25">
                  <c:v>41.29</c:v>
                </c:pt>
                <c:pt idx="26">
                  <c:v>41.32</c:v>
                </c:pt>
                <c:pt idx="27">
                  <c:v>41.33</c:v>
                </c:pt>
                <c:pt idx="28">
                  <c:v>41.39</c:v>
                </c:pt>
                <c:pt idx="29">
                  <c:v>41.42</c:v>
                </c:pt>
                <c:pt idx="30">
                  <c:v>41.4</c:v>
                </c:pt>
                <c:pt idx="31">
                  <c:v>41.34</c:v>
                </c:pt>
                <c:pt idx="32">
                  <c:v>41.26</c:v>
                </c:pt>
                <c:pt idx="33">
                  <c:v>41.32</c:v>
                </c:pt>
                <c:pt idx="34">
                  <c:v>41.14</c:v>
                </c:pt>
                <c:pt idx="35">
                  <c:v>41.23</c:v>
                </c:pt>
                <c:pt idx="36">
                  <c:v>41.56</c:v>
                </c:pt>
                <c:pt idx="37">
                  <c:v>41.29</c:v>
                </c:pt>
                <c:pt idx="38">
                  <c:v>41.24</c:v>
                </c:pt>
                <c:pt idx="39">
                  <c:v>41.19</c:v>
                </c:pt>
                <c:pt idx="40">
                  <c:v>41.26</c:v>
                </c:pt>
                <c:pt idx="41">
                  <c:v>41.37</c:v>
                </c:pt>
                <c:pt idx="42">
                  <c:v>41.57</c:v>
                </c:pt>
                <c:pt idx="43">
                  <c:v>41.46</c:v>
                </c:pt>
                <c:pt idx="44">
                  <c:v>41.2</c:v>
                </c:pt>
                <c:pt idx="45">
                  <c:v>41.37</c:v>
                </c:pt>
                <c:pt idx="46">
                  <c:v>41.35</c:v>
                </c:pt>
                <c:pt idx="47">
                  <c:v>41.27</c:v>
                </c:pt>
                <c:pt idx="48">
                  <c:v>41.36</c:v>
                </c:pt>
                <c:pt idx="49">
                  <c:v>41.27</c:v>
                </c:pt>
                <c:pt idx="50">
                  <c:v>41.46</c:v>
                </c:pt>
                <c:pt idx="51">
                  <c:v>41.32</c:v>
                </c:pt>
                <c:pt idx="52">
                  <c:v>41.29</c:v>
                </c:pt>
                <c:pt idx="53">
                  <c:v>41.21</c:v>
                </c:pt>
                <c:pt idx="54">
                  <c:v>41.14</c:v>
                </c:pt>
                <c:pt idx="55">
                  <c:v>41.14</c:v>
                </c:pt>
                <c:pt idx="56">
                  <c:v>41.52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mesnyki!$F$21:$F$77</c:f>
              <c:numCache>
                <c:formatCode>0.00</c:formatCode>
                <c:ptCount val="57"/>
                <c:pt idx="0">
                  <c:v>41.84</c:v>
                </c:pt>
                <c:pt idx="1">
                  <c:v>41.72</c:v>
                </c:pt>
                <c:pt idx="2">
                  <c:v>41.61</c:v>
                </c:pt>
                <c:pt idx="3">
                  <c:v>41.93</c:v>
                </c:pt>
                <c:pt idx="4">
                  <c:v>42.11</c:v>
                </c:pt>
                <c:pt idx="5">
                  <c:v>41.87</c:v>
                </c:pt>
                <c:pt idx="6">
                  <c:v>41.74</c:v>
                </c:pt>
                <c:pt idx="7">
                  <c:v>41.7</c:v>
                </c:pt>
                <c:pt idx="8">
                  <c:v>41.74</c:v>
                </c:pt>
                <c:pt idx="9">
                  <c:v>41.62</c:v>
                </c:pt>
                <c:pt idx="10">
                  <c:v>41.63</c:v>
                </c:pt>
                <c:pt idx="11">
                  <c:v>41.78</c:v>
                </c:pt>
                <c:pt idx="12">
                  <c:v>41.68</c:v>
                </c:pt>
                <c:pt idx="13">
                  <c:v>41.58</c:v>
                </c:pt>
                <c:pt idx="14">
                  <c:v>41.71</c:v>
                </c:pt>
                <c:pt idx="15">
                  <c:v>41.75</c:v>
                </c:pt>
                <c:pt idx="16">
                  <c:v>41.62</c:v>
                </c:pt>
                <c:pt idx="17">
                  <c:v>41.56</c:v>
                </c:pt>
                <c:pt idx="18">
                  <c:v>41.88</c:v>
                </c:pt>
                <c:pt idx="19">
                  <c:v>41.57</c:v>
                </c:pt>
                <c:pt idx="20">
                  <c:v>41.6</c:v>
                </c:pt>
                <c:pt idx="21">
                  <c:v>41.82</c:v>
                </c:pt>
                <c:pt idx="22">
                  <c:v>42.01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mesnyki!$G$21:$G$77</c:f>
              <c:numCache>
                <c:formatCode>0.00</c:formatCode>
                <c:ptCount val="57"/>
                <c:pt idx="0">
                  <c:v>41.82</c:v>
                </c:pt>
                <c:pt idx="1">
                  <c:v>41.85</c:v>
                </c:pt>
                <c:pt idx="2">
                  <c:v>41.54</c:v>
                </c:pt>
                <c:pt idx="3">
                  <c:v>41.55</c:v>
                </c:pt>
                <c:pt idx="4">
                  <c:v>41.63</c:v>
                </c:pt>
                <c:pt idx="5">
                  <c:v>41.68</c:v>
                </c:pt>
                <c:pt idx="6">
                  <c:v>41.44</c:v>
                </c:pt>
                <c:pt idx="7">
                  <c:v>42.06</c:v>
                </c:pt>
                <c:pt idx="8">
                  <c:v>41.65</c:v>
                </c:pt>
                <c:pt idx="9">
                  <c:v>41.97</c:v>
                </c:pt>
                <c:pt idx="10">
                  <c:v>41.51</c:v>
                </c:pt>
                <c:pt idx="11">
                  <c:v>42.35</c:v>
                </c:pt>
                <c:pt idx="12">
                  <c:v>42.55</c:v>
                </c:pt>
                <c:pt idx="13">
                  <c:v>42.63</c:v>
                </c:pt>
                <c:pt idx="14">
                  <c:v>43.27</c:v>
                </c:pt>
                <c:pt idx="15">
                  <c:v>41.97</c:v>
                </c:pt>
                <c:pt idx="16">
                  <c:v>42.19</c:v>
                </c:pt>
                <c:pt idx="17">
                  <c:v>41.88</c:v>
                </c:pt>
                <c:pt idx="18">
                  <c:v>41.96</c:v>
                </c:pt>
                <c:pt idx="19">
                  <c:v>41.57</c:v>
                </c:pt>
                <c:pt idx="20">
                  <c:v>41.91</c:v>
                </c:pt>
                <c:pt idx="21">
                  <c:v>41.6</c:v>
                </c:pt>
                <c:pt idx="22">
                  <c:v>41.67</c:v>
                </c:pt>
                <c:pt idx="23">
                  <c:v>41.53</c:v>
                </c:pt>
                <c:pt idx="24">
                  <c:v>41.66</c:v>
                </c:pt>
                <c:pt idx="25">
                  <c:v>41.65</c:v>
                </c:pt>
                <c:pt idx="26">
                  <c:v>41.38</c:v>
                </c:pt>
                <c:pt idx="27">
                  <c:v>41.59</c:v>
                </c:pt>
                <c:pt idx="28">
                  <c:v>41.68</c:v>
                </c:pt>
                <c:pt idx="29">
                  <c:v>41.5</c:v>
                </c:pt>
                <c:pt idx="30">
                  <c:v>41.63</c:v>
                </c:pt>
                <c:pt idx="31">
                  <c:v>41.71</c:v>
                </c:pt>
                <c:pt idx="32">
                  <c:v>41.67</c:v>
                </c:pt>
                <c:pt idx="33">
                  <c:v>41.6</c:v>
                </c:pt>
                <c:pt idx="34">
                  <c:v>41.76</c:v>
                </c:pt>
                <c:pt idx="35">
                  <c:v>41.65</c:v>
                </c:pt>
                <c:pt idx="36">
                  <c:v>41.79</c:v>
                </c:pt>
                <c:pt idx="37">
                  <c:v>41.67</c:v>
                </c:pt>
                <c:pt idx="38">
                  <c:v>41.8</c:v>
                </c:pt>
                <c:pt idx="39">
                  <c:v>41.77</c:v>
                </c:pt>
                <c:pt idx="40">
                  <c:v>41.87</c:v>
                </c:pt>
                <c:pt idx="41">
                  <c:v>41.78</c:v>
                </c:pt>
                <c:pt idx="42">
                  <c:v>41.73</c:v>
                </c:pt>
                <c:pt idx="43">
                  <c:v>42.35</c:v>
                </c:pt>
                <c:pt idx="44">
                  <c:v>41.72</c:v>
                </c:pt>
                <c:pt idx="45">
                  <c:v>41.75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mesnyki!$H$21:$H$77</c:f>
              <c:numCache>
                <c:formatCode>0.00</c:formatCode>
                <c:ptCount val="57"/>
                <c:pt idx="0">
                  <c:v>41.6</c:v>
                </c:pt>
                <c:pt idx="1">
                  <c:v>41.83</c:v>
                </c:pt>
                <c:pt idx="2">
                  <c:v>41.72</c:v>
                </c:pt>
                <c:pt idx="3">
                  <c:v>41.54</c:v>
                </c:pt>
                <c:pt idx="4">
                  <c:v>41.46</c:v>
                </c:pt>
                <c:pt idx="5">
                  <c:v>41.43</c:v>
                </c:pt>
                <c:pt idx="6">
                  <c:v>41.41</c:v>
                </c:pt>
                <c:pt idx="7">
                  <c:v>41.37</c:v>
                </c:pt>
                <c:pt idx="8">
                  <c:v>41.6</c:v>
                </c:pt>
                <c:pt idx="9">
                  <c:v>41.43</c:v>
                </c:pt>
                <c:pt idx="10">
                  <c:v>41.52</c:v>
                </c:pt>
                <c:pt idx="11">
                  <c:v>41.53</c:v>
                </c:pt>
                <c:pt idx="12">
                  <c:v>41.58</c:v>
                </c:pt>
                <c:pt idx="13">
                  <c:v>41.41</c:v>
                </c:pt>
                <c:pt idx="14">
                  <c:v>41.41</c:v>
                </c:pt>
                <c:pt idx="15">
                  <c:v>41.59</c:v>
                </c:pt>
                <c:pt idx="16">
                  <c:v>41.25</c:v>
                </c:pt>
                <c:pt idx="17">
                  <c:v>41.48</c:v>
                </c:pt>
                <c:pt idx="18">
                  <c:v>41.44</c:v>
                </c:pt>
                <c:pt idx="19">
                  <c:v>42.48</c:v>
                </c:pt>
                <c:pt idx="20">
                  <c:v>41.35</c:v>
                </c:pt>
                <c:pt idx="21">
                  <c:v>41.44</c:v>
                </c:pt>
                <c:pt idx="22">
                  <c:v>41.49</c:v>
                </c:pt>
                <c:pt idx="23">
                  <c:v>41.29</c:v>
                </c:pt>
                <c:pt idx="24">
                  <c:v>41.47</c:v>
                </c:pt>
                <c:pt idx="25">
                  <c:v>41.43</c:v>
                </c:pt>
                <c:pt idx="26">
                  <c:v>41.33</c:v>
                </c:pt>
                <c:pt idx="27">
                  <c:v>41.38</c:v>
                </c:pt>
                <c:pt idx="28">
                  <c:v>42.16</c:v>
                </c:pt>
                <c:pt idx="29">
                  <c:v>41.42</c:v>
                </c:pt>
                <c:pt idx="30">
                  <c:v>41.43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791744"/>
        <c:axId val="243793280"/>
      </c:lineChart>
      <c:catAx>
        <c:axId val="24379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43793280"/>
        <c:crosses val="autoZero"/>
        <c:auto val="1"/>
        <c:lblAlgn val="ctr"/>
        <c:lblOffset val="100"/>
        <c:noMultiLvlLbl val="0"/>
      </c:catAx>
      <c:valAx>
        <c:axId val="243793280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437917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'Ne Fart'!$C$20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'Ne Fart'!$C$21:$C$79</c:f>
              <c:numCache>
                <c:formatCode>0.00</c:formatCode>
                <c:ptCount val="59"/>
                <c:pt idx="0">
                  <c:v>43.81</c:v>
                </c:pt>
                <c:pt idx="1">
                  <c:v>41.87</c:v>
                </c:pt>
                <c:pt idx="2">
                  <c:v>41.84</c:v>
                </c:pt>
                <c:pt idx="3">
                  <c:v>41.67</c:v>
                </c:pt>
                <c:pt idx="4">
                  <c:v>41.45</c:v>
                </c:pt>
                <c:pt idx="5">
                  <c:v>41.61</c:v>
                </c:pt>
                <c:pt idx="6">
                  <c:v>41.68</c:v>
                </c:pt>
                <c:pt idx="7">
                  <c:v>41.45</c:v>
                </c:pt>
                <c:pt idx="8">
                  <c:v>41.36</c:v>
                </c:pt>
                <c:pt idx="9">
                  <c:v>41.49</c:v>
                </c:pt>
                <c:pt idx="10">
                  <c:v>41.43</c:v>
                </c:pt>
                <c:pt idx="11">
                  <c:v>41.41</c:v>
                </c:pt>
                <c:pt idx="12">
                  <c:v>41.57</c:v>
                </c:pt>
                <c:pt idx="13">
                  <c:v>41.47</c:v>
                </c:pt>
                <c:pt idx="14">
                  <c:v>41.35</c:v>
                </c:pt>
                <c:pt idx="15">
                  <c:v>41.41</c:v>
                </c:pt>
                <c:pt idx="16">
                  <c:v>41.43</c:v>
                </c:pt>
                <c:pt idx="17">
                  <c:v>41.39</c:v>
                </c:pt>
                <c:pt idx="18">
                  <c:v>41.56</c:v>
                </c:pt>
                <c:pt idx="19">
                  <c:v>41.46</c:v>
                </c:pt>
                <c:pt idx="20">
                  <c:v>41.56</c:v>
                </c:pt>
                <c:pt idx="21">
                  <c:v>41.7</c:v>
                </c:pt>
                <c:pt idx="22">
                  <c:v>41.62</c:v>
                </c:pt>
                <c:pt idx="23">
                  <c:v>41.65</c:v>
                </c:pt>
                <c:pt idx="24">
                  <c:v>41.53</c:v>
                </c:pt>
                <c:pt idx="25">
                  <c:v>41.63</c:v>
                </c:pt>
                <c:pt idx="26">
                  <c:v>41.5</c:v>
                </c:pt>
                <c:pt idx="27">
                  <c:v>41.64</c:v>
                </c:pt>
                <c:pt idx="28">
                  <c:v>41.7</c:v>
                </c:pt>
                <c:pt idx="29">
                  <c:v>41.72</c:v>
                </c:pt>
                <c:pt idx="30">
                  <c:v>41.51</c:v>
                </c:pt>
                <c:pt idx="31">
                  <c:v>41.68</c:v>
                </c:pt>
                <c:pt idx="32">
                  <c:v>41.59</c:v>
                </c:pt>
                <c:pt idx="33">
                  <c:v>41.5</c:v>
                </c:pt>
                <c:pt idx="34">
                  <c:v>41.53</c:v>
                </c:pt>
                <c:pt idx="35">
                  <c:v>41.61</c:v>
                </c:pt>
                <c:pt idx="36">
                  <c:v>41.4</c:v>
                </c:pt>
                <c:pt idx="37">
                  <c:v>41.73</c:v>
                </c:pt>
                <c:pt idx="38">
                  <c:v>41.39</c:v>
                </c:pt>
                <c:pt idx="39">
                  <c:v>41.74</c:v>
                </c:pt>
                <c:pt idx="40">
                  <c:v>41.72</c:v>
                </c:pt>
                <c:pt idx="41">
                  <c:v>41.53</c:v>
                </c:pt>
                <c:pt idx="42">
                  <c:v>41.57</c:v>
                </c:pt>
                <c:pt idx="43">
                  <c:v>41.58</c:v>
                </c:pt>
                <c:pt idx="44">
                  <c:v>42.08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Fart'!$D$20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'Ne Fart'!$D$21:$D$79</c:f>
              <c:numCache>
                <c:formatCode>0.00</c:formatCode>
                <c:ptCount val="59"/>
                <c:pt idx="0">
                  <c:v>41.6</c:v>
                </c:pt>
                <c:pt idx="1">
                  <c:v>41.68</c:v>
                </c:pt>
                <c:pt idx="2">
                  <c:v>41.7</c:v>
                </c:pt>
                <c:pt idx="3">
                  <c:v>41.62</c:v>
                </c:pt>
                <c:pt idx="4">
                  <c:v>41.61</c:v>
                </c:pt>
                <c:pt idx="5">
                  <c:v>41.57</c:v>
                </c:pt>
                <c:pt idx="6">
                  <c:v>41.63</c:v>
                </c:pt>
                <c:pt idx="7">
                  <c:v>41.4</c:v>
                </c:pt>
                <c:pt idx="8">
                  <c:v>41.4</c:v>
                </c:pt>
                <c:pt idx="9">
                  <c:v>41.53</c:v>
                </c:pt>
                <c:pt idx="10">
                  <c:v>41.34</c:v>
                </c:pt>
                <c:pt idx="11">
                  <c:v>41.45</c:v>
                </c:pt>
                <c:pt idx="12">
                  <c:v>41.69</c:v>
                </c:pt>
                <c:pt idx="13">
                  <c:v>41.61</c:v>
                </c:pt>
                <c:pt idx="14">
                  <c:v>41.52</c:v>
                </c:pt>
                <c:pt idx="15">
                  <c:v>41.39</c:v>
                </c:pt>
                <c:pt idx="16">
                  <c:v>41.27</c:v>
                </c:pt>
                <c:pt idx="17">
                  <c:v>41.65</c:v>
                </c:pt>
                <c:pt idx="18">
                  <c:v>41.44</c:v>
                </c:pt>
                <c:pt idx="19">
                  <c:v>41.63</c:v>
                </c:pt>
                <c:pt idx="20">
                  <c:v>41.31</c:v>
                </c:pt>
                <c:pt idx="21">
                  <c:v>41.48</c:v>
                </c:pt>
                <c:pt idx="22">
                  <c:v>41.59</c:v>
                </c:pt>
                <c:pt idx="23">
                  <c:v>41.63</c:v>
                </c:pt>
                <c:pt idx="24">
                  <c:v>41.39</c:v>
                </c:pt>
                <c:pt idx="25">
                  <c:v>41.5</c:v>
                </c:pt>
                <c:pt idx="26">
                  <c:v>41.42</c:v>
                </c:pt>
                <c:pt idx="27">
                  <c:v>41.42</c:v>
                </c:pt>
                <c:pt idx="28">
                  <c:v>41.57</c:v>
                </c:pt>
                <c:pt idx="29">
                  <c:v>41.59</c:v>
                </c:pt>
                <c:pt idx="30">
                  <c:v>41.4</c:v>
                </c:pt>
                <c:pt idx="31">
                  <c:v>41.37</c:v>
                </c:pt>
                <c:pt idx="32">
                  <c:v>41.42</c:v>
                </c:pt>
                <c:pt idx="33">
                  <c:v>41.52</c:v>
                </c:pt>
                <c:pt idx="34">
                  <c:v>41.37</c:v>
                </c:pt>
                <c:pt idx="35">
                  <c:v>41.9</c:v>
                </c:pt>
                <c:pt idx="36">
                  <c:v>41.31</c:v>
                </c:pt>
                <c:pt idx="37">
                  <c:v>41.55</c:v>
                </c:pt>
                <c:pt idx="38">
                  <c:v>41.3</c:v>
                </c:pt>
                <c:pt idx="39">
                  <c:v>41.47</c:v>
                </c:pt>
                <c:pt idx="40">
                  <c:v>41.47</c:v>
                </c:pt>
                <c:pt idx="41">
                  <c:v>41.58</c:v>
                </c:pt>
                <c:pt idx="42">
                  <c:v>41.41</c:v>
                </c:pt>
                <c:pt idx="43">
                  <c:v>41.64</c:v>
                </c:pt>
                <c:pt idx="44">
                  <c:v>41.47</c:v>
                </c:pt>
                <c:pt idx="45">
                  <c:v>41.72</c:v>
                </c:pt>
                <c:pt idx="46">
                  <c:v>41.58</c:v>
                </c:pt>
                <c:pt idx="47">
                  <c:v>41.5</c:v>
                </c:pt>
                <c:pt idx="48">
                  <c:v>41.5</c:v>
                </c:pt>
                <c:pt idx="49">
                  <c:v>41.62</c:v>
                </c:pt>
                <c:pt idx="50">
                  <c:v>41.39</c:v>
                </c:pt>
                <c:pt idx="51">
                  <c:v>41.5</c:v>
                </c:pt>
                <c:pt idx="52">
                  <c:v>41.53</c:v>
                </c:pt>
                <c:pt idx="53">
                  <c:v>41.63</c:v>
                </c:pt>
                <c:pt idx="54">
                  <c:v>41.72</c:v>
                </c:pt>
                <c:pt idx="55">
                  <c:v>41.47</c:v>
                </c:pt>
                <c:pt idx="56">
                  <c:v>41.3</c:v>
                </c:pt>
                <c:pt idx="57">
                  <c:v>41.74</c:v>
                </c:pt>
                <c:pt idx="58">
                  <c:v>41.8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Fart'!$E$20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'Ne Fart'!$E$21:$E$79</c:f>
              <c:numCache>
                <c:formatCode>0.00</c:formatCode>
                <c:ptCount val="59"/>
                <c:pt idx="0">
                  <c:v>42.02</c:v>
                </c:pt>
                <c:pt idx="1">
                  <c:v>41.94</c:v>
                </c:pt>
                <c:pt idx="2">
                  <c:v>41.87</c:v>
                </c:pt>
                <c:pt idx="3">
                  <c:v>41.92</c:v>
                </c:pt>
                <c:pt idx="4">
                  <c:v>41.8</c:v>
                </c:pt>
                <c:pt idx="5">
                  <c:v>42</c:v>
                </c:pt>
                <c:pt idx="6">
                  <c:v>41.8</c:v>
                </c:pt>
                <c:pt idx="7">
                  <c:v>41.88</c:v>
                </c:pt>
                <c:pt idx="8">
                  <c:v>41.98</c:v>
                </c:pt>
                <c:pt idx="9">
                  <c:v>41.89</c:v>
                </c:pt>
                <c:pt idx="10">
                  <c:v>41.75</c:v>
                </c:pt>
                <c:pt idx="11">
                  <c:v>42</c:v>
                </c:pt>
                <c:pt idx="12">
                  <c:v>41.7</c:v>
                </c:pt>
                <c:pt idx="13">
                  <c:v>41.78</c:v>
                </c:pt>
                <c:pt idx="14">
                  <c:v>41.85</c:v>
                </c:pt>
                <c:pt idx="15">
                  <c:v>42.04</c:v>
                </c:pt>
                <c:pt idx="16">
                  <c:v>41.77</c:v>
                </c:pt>
                <c:pt idx="17">
                  <c:v>41.65</c:v>
                </c:pt>
                <c:pt idx="18">
                  <c:v>41.65</c:v>
                </c:pt>
                <c:pt idx="19">
                  <c:v>41.89</c:v>
                </c:pt>
                <c:pt idx="20">
                  <c:v>41.69</c:v>
                </c:pt>
                <c:pt idx="21">
                  <c:v>41.77</c:v>
                </c:pt>
                <c:pt idx="22">
                  <c:v>42.27</c:v>
                </c:pt>
                <c:pt idx="23">
                  <c:v>41.87</c:v>
                </c:pt>
                <c:pt idx="24">
                  <c:v>41.89</c:v>
                </c:pt>
                <c:pt idx="25">
                  <c:v>41.82</c:v>
                </c:pt>
                <c:pt idx="26">
                  <c:v>41.91</c:v>
                </c:pt>
                <c:pt idx="27">
                  <c:v>41.72</c:v>
                </c:pt>
                <c:pt idx="28">
                  <c:v>41.74</c:v>
                </c:pt>
                <c:pt idx="29">
                  <c:v>41.92</c:v>
                </c:pt>
                <c:pt idx="30">
                  <c:v>41.96</c:v>
                </c:pt>
                <c:pt idx="31">
                  <c:v>41.94</c:v>
                </c:pt>
                <c:pt idx="32">
                  <c:v>41.99</c:v>
                </c:pt>
                <c:pt idx="33">
                  <c:v>42.54</c:v>
                </c:pt>
                <c:pt idx="34">
                  <c:v>42.58</c:v>
                </c:pt>
                <c:pt idx="35">
                  <c:v>42.78</c:v>
                </c:pt>
                <c:pt idx="36">
                  <c:v>42.04</c:v>
                </c:pt>
                <c:pt idx="37">
                  <c:v>42</c:v>
                </c:pt>
                <c:pt idx="38">
                  <c:v>42.31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Fart'!$F$20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'Ne Fart'!$F$21:$F$79</c:f>
              <c:numCache>
                <c:formatCode>0.00</c:formatCode>
                <c:ptCount val="59"/>
                <c:pt idx="0">
                  <c:v>41.65</c:v>
                </c:pt>
                <c:pt idx="1">
                  <c:v>41.54</c:v>
                </c:pt>
                <c:pt idx="2">
                  <c:v>41.55</c:v>
                </c:pt>
                <c:pt idx="3">
                  <c:v>41.72</c:v>
                </c:pt>
                <c:pt idx="4">
                  <c:v>41.52</c:v>
                </c:pt>
                <c:pt idx="5">
                  <c:v>41.82</c:v>
                </c:pt>
                <c:pt idx="6">
                  <c:v>42.87</c:v>
                </c:pt>
                <c:pt idx="7">
                  <c:v>41.56</c:v>
                </c:pt>
                <c:pt idx="8">
                  <c:v>41.48</c:v>
                </c:pt>
                <c:pt idx="9">
                  <c:v>41.63</c:v>
                </c:pt>
                <c:pt idx="10">
                  <c:v>41.62</c:v>
                </c:pt>
                <c:pt idx="11">
                  <c:v>42.03</c:v>
                </c:pt>
                <c:pt idx="12">
                  <c:v>41.65</c:v>
                </c:pt>
                <c:pt idx="13">
                  <c:v>41.63</c:v>
                </c:pt>
                <c:pt idx="14">
                  <c:v>41.88</c:v>
                </c:pt>
                <c:pt idx="15">
                  <c:v>41.39</c:v>
                </c:pt>
                <c:pt idx="16">
                  <c:v>41.61</c:v>
                </c:pt>
                <c:pt idx="17">
                  <c:v>41.63</c:v>
                </c:pt>
                <c:pt idx="18">
                  <c:v>41.61</c:v>
                </c:pt>
                <c:pt idx="19">
                  <c:v>41.78</c:v>
                </c:pt>
                <c:pt idx="20">
                  <c:v>41.54</c:v>
                </c:pt>
                <c:pt idx="21">
                  <c:v>41.45</c:v>
                </c:pt>
                <c:pt idx="22">
                  <c:v>41.77</c:v>
                </c:pt>
                <c:pt idx="23">
                  <c:v>41.78</c:v>
                </c:pt>
                <c:pt idx="24">
                  <c:v>41.67</c:v>
                </c:pt>
                <c:pt idx="25">
                  <c:v>41.78</c:v>
                </c:pt>
                <c:pt idx="26">
                  <c:v>41.99</c:v>
                </c:pt>
                <c:pt idx="27">
                  <c:v>41.53</c:v>
                </c:pt>
                <c:pt idx="28">
                  <c:v>41.49</c:v>
                </c:pt>
                <c:pt idx="29">
                  <c:v>41.71</c:v>
                </c:pt>
                <c:pt idx="30">
                  <c:v>41.99</c:v>
                </c:pt>
                <c:pt idx="31">
                  <c:v>41.61</c:v>
                </c:pt>
                <c:pt idx="32">
                  <c:v>41.66</c:v>
                </c:pt>
                <c:pt idx="33">
                  <c:v>41.54</c:v>
                </c:pt>
                <c:pt idx="34">
                  <c:v>41.83</c:v>
                </c:pt>
                <c:pt idx="35">
                  <c:v>41.73</c:v>
                </c:pt>
                <c:pt idx="36">
                  <c:v>41.61</c:v>
                </c:pt>
                <c:pt idx="37">
                  <c:v>41.7</c:v>
                </c:pt>
                <c:pt idx="38">
                  <c:v>41.77</c:v>
                </c:pt>
                <c:pt idx="39">
                  <c:v>41.77</c:v>
                </c:pt>
                <c:pt idx="40">
                  <c:v>41.78</c:v>
                </c:pt>
                <c:pt idx="41">
                  <c:v>41.61</c:v>
                </c:pt>
                <c:pt idx="42">
                  <c:v>41.82</c:v>
                </c:pt>
                <c:pt idx="43">
                  <c:v>41.56</c:v>
                </c:pt>
                <c:pt idx="44">
                  <c:v>41.78</c:v>
                </c:pt>
                <c:pt idx="45">
                  <c:v>41.89</c:v>
                </c:pt>
                <c:pt idx="46">
                  <c:v>41.61</c:v>
                </c:pt>
                <c:pt idx="47">
                  <c:v>41.57</c:v>
                </c:pt>
                <c:pt idx="48">
                  <c:v>41.66</c:v>
                </c:pt>
                <c:pt idx="49">
                  <c:v>41.46</c:v>
                </c:pt>
                <c:pt idx="50">
                  <c:v>41.58</c:v>
                </c:pt>
                <c:pt idx="51">
                  <c:v>41.8</c:v>
                </c:pt>
                <c:pt idx="52">
                  <c:v>41.58</c:v>
                </c:pt>
                <c:pt idx="53">
                  <c:v>41.88</c:v>
                </c:pt>
                <c:pt idx="54">
                  <c:v>41.59</c:v>
                </c:pt>
                <c:pt idx="55">
                  <c:v>41.9</c:v>
                </c:pt>
                <c:pt idx="56">
                  <c:v>42.08</c:v>
                </c:pt>
                <c:pt idx="57">
                  <c:v>41.64</c:v>
                </c:pt>
                <c:pt idx="58">
                  <c:v>41.99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Fart'!$G$20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'Ne Fart'!$G$21:$G$79</c:f>
              <c:numCache>
                <c:formatCode>0.00</c:formatCode>
                <c:ptCount val="59"/>
                <c:pt idx="0">
                  <c:v>41.88</c:v>
                </c:pt>
                <c:pt idx="1">
                  <c:v>41.79</c:v>
                </c:pt>
                <c:pt idx="2">
                  <c:v>41.75</c:v>
                </c:pt>
                <c:pt idx="3">
                  <c:v>42.19</c:v>
                </c:pt>
                <c:pt idx="4">
                  <c:v>41.65</c:v>
                </c:pt>
                <c:pt idx="5">
                  <c:v>41.83</c:v>
                </c:pt>
                <c:pt idx="6">
                  <c:v>41.78</c:v>
                </c:pt>
                <c:pt idx="7">
                  <c:v>41.74</c:v>
                </c:pt>
                <c:pt idx="8">
                  <c:v>41.73</c:v>
                </c:pt>
                <c:pt idx="9">
                  <c:v>41.77</c:v>
                </c:pt>
                <c:pt idx="10">
                  <c:v>41.75</c:v>
                </c:pt>
                <c:pt idx="11">
                  <c:v>41.97</c:v>
                </c:pt>
                <c:pt idx="12">
                  <c:v>41.76</c:v>
                </c:pt>
                <c:pt idx="13">
                  <c:v>41.68</c:v>
                </c:pt>
                <c:pt idx="14">
                  <c:v>41.92</c:v>
                </c:pt>
                <c:pt idx="15">
                  <c:v>41.72</c:v>
                </c:pt>
                <c:pt idx="16">
                  <c:v>41.72</c:v>
                </c:pt>
                <c:pt idx="17">
                  <c:v>41.64</c:v>
                </c:pt>
                <c:pt idx="18">
                  <c:v>41.91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'Ne Fart'!$H$20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'Ne Fart'!$H$21:$H$79</c:f>
              <c:numCache>
                <c:formatCode>0.00</c:formatCode>
                <c:ptCount val="59"/>
                <c:pt idx="0">
                  <c:v>42.05</c:v>
                </c:pt>
                <c:pt idx="1">
                  <c:v>42.01</c:v>
                </c:pt>
                <c:pt idx="2">
                  <c:v>41.83</c:v>
                </c:pt>
                <c:pt idx="3">
                  <c:v>41.61</c:v>
                </c:pt>
                <c:pt idx="4">
                  <c:v>41.86</c:v>
                </c:pt>
                <c:pt idx="5">
                  <c:v>41.73</c:v>
                </c:pt>
                <c:pt idx="6">
                  <c:v>41.78</c:v>
                </c:pt>
                <c:pt idx="7">
                  <c:v>41.68</c:v>
                </c:pt>
                <c:pt idx="8">
                  <c:v>41.75</c:v>
                </c:pt>
                <c:pt idx="9">
                  <c:v>41.81</c:v>
                </c:pt>
                <c:pt idx="10">
                  <c:v>41.65</c:v>
                </c:pt>
                <c:pt idx="11">
                  <c:v>41.76</c:v>
                </c:pt>
                <c:pt idx="12">
                  <c:v>41.94</c:v>
                </c:pt>
                <c:pt idx="13">
                  <c:v>41.77</c:v>
                </c:pt>
                <c:pt idx="14">
                  <c:v>41.67</c:v>
                </c:pt>
                <c:pt idx="15">
                  <c:v>41.79</c:v>
                </c:pt>
                <c:pt idx="16">
                  <c:v>41.94</c:v>
                </c:pt>
                <c:pt idx="17">
                  <c:v>41.72</c:v>
                </c:pt>
                <c:pt idx="18">
                  <c:v>41.63</c:v>
                </c:pt>
                <c:pt idx="19">
                  <c:v>41.94</c:v>
                </c:pt>
                <c:pt idx="20">
                  <c:v>41.86</c:v>
                </c:pt>
                <c:pt idx="21">
                  <c:v>42.05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859264"/>
        <c:axId val="246860800"/>
      </c:lineChart>
      <c:catAx>
        <c:axId val="246859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46860800"/>
        <c:crosses val="autoZero"/>
        <c:auto val="1"/>
        <c:lblAlgn val="ctr"/>
        <c:lblOffset val="100"/>
        <c:noMultiLvlLbl val="0"/>
      </c:catAx>
      <c:valAx>
        <c:axId val="246860800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468592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Ткаченко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MST!$C$21:$C$83</c:f>
              <c:numCache>
                <c:formatCode>0.00</c:formatCode>
                <c:ptCount val="63"/>
                <c:pt idx="0">
                  <c:v>43.53</c:v>
                </c:pt>
                <c:pt idx="1">
                  <c:v>42.6</c:v>
                </c:pt>
                <c:pt idx="2">
                  <c:v>42.37</c:v>
                </c:pt>
                <c:pt idx="3">
                  <c:v>42.78</c:v>
                </c:pt>
                <c:pt idx="4">
                  <c:v>42.35</c:v>
                </c:pt>
                <c:pt idx="5">
                  <c:v>41.99</c:v>
                </c:pt>
                <c:pt idx="6">
                  <c:v>41.96</c:v>
                </c:pt>
                <c:pt idx="7">
                  <c:v>42.08</c:v>
                </c:pt>
                <c:pt idx="8">
                  <c:v>42.42</c:v>
                </c:pt>
                <c:pt idx="9">
                  <c:v>41.88</c:v>
                </c:pt>
                <c:pt idx="10">
                  <c:v>42.12</c:v>
                </c:pt>
                <c:pt idx="11">
                  <c:v>42.03</c:v>
                </c:pt>
                <c:pt idx="12">
                  <c:v>41.95</c:v>
                </c:pt>
                <c:pt idx="13">
                  <c:v>42.63</c:v>
                </c:pt>
                <c:pt idx="14">
                  <c:v>42.1</c:v>
                </c:pt>
                <c:pt idx="15">
                  <c:v>41.97</c:v>
                </c:pt>
                <c:pt idx="16">
                  <c:v>43.12</c:v>
                </c:pt>
                <c:pt idx="17">
                  <c:v>42.33</c:v>
                </c:pt>
                <c:pt idx="18">
                  <c:v>42.07</c:v>
                </c:pt>
                <c:pt idx="19">
                  <c:v>42.07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MST!$D$21:$D$83</c:f>
              <c:numCache>
                <c:formatCode>0.00</c:formatCode>
                <c:ptCount val="63"/>
                <c:pt idx="0">
                  <c:v>41.76</c:v>
                </c:pt>
                <c:pt idx="1">
                  <c:v>41.86</c:v>
                </c:pt>
                <c:pt idx="2">
                  <c:v>41.69</c:v>
                </c:pt>
                <c:pt idx="3">
                  <c:v>41.57</c:v>
                </c:pt>
                <c:pt idx="4">
                  <c:v>41.54</c:v>
                </c:pt>
                <c:pt idx="5">
                  <c:v>41.63</c:v>
                </c:pt>
                <c:pt idx="6">
                  <c:v>41.53</c:v>
                </c:pt>
                <c:pt idx="7">
                  <c:v>41.58</c:v>
                </c:pt>
                <c:pt idx="8">
                  <c:v>41.44</c:v>
                </c:pt>
                <c:pt idx="9">
                  <c:v>41.67</c:v>
                </c:pt>
                <c:pt idx="10">
                  <c:v>41.47</c:v>
                </c:pt>
                <c:pt idx="11">
                  <c:v>41.49</c:v>
                </c:pt>
                <c:pt idx="12">
                  <c:v>41.4</c:v>
                </c:pt>
                <c:pt idx="13">
                  <c:v>41.47</c:v>
                </c:pt>
                <c:pt idx="14">
                  <c:v>41.52</c:v>
                </c:pt>
                <c:pt idx="15">
                  <c:v>41.53</c:v>
                </c:pt>
                <c:pt idx="16">
                  <c:v>41.37</c:v>
                </c:pt>
                <c:pt idx="17">
                  <c:v>41.42</c:v>
                </c:pt>
                <c:pt idx="18">
                  <c:v>41.69</c:v>
                </c:pt>
                <c:pt idx="19">
                  <c:v>41.59</c:v>
                </c:pt>
                <c:pt idx="20">
                  <c:v>41.5</c:v>
                </c:pt>
                <c:pt idx="21">
                  <c:v>41.72</c:v>
                </c:pt>
                <c:pt idx="22">
                  <c:v>41.5</c:v>
                </c:pt>
                <c:pt idx="23">
                  <c:v>41.7</c:v>
                </c:pt>
                <c:pt idx="24">
                  <c:v>41.95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MST!$E$21:$E$83</c:f>
              <c:numCache>
                <c:formatCode>0.00</c:formatCode>
                <c:ptCount val="63"/>
                <c:pt idx="0">
                  <c:v>42</c:v>
                </c:pt>
                <c:pt idx="1">
                  <c:v>41.74</c:v>
                </c:pt>
                <c:pt idx="2">
                  <c:v>41.71</c:v>
                </c:pt>
                <c:pt idx="3">
                  <c:v>41.82</c:v>
                </c:pt>
                <c:pt idx="4">
                  <c:v>41.74</c:v>
                </c:pt>
                <c:pt idx="5">
                  <c:v>41.65</c:v>
                </c:pt>
                <c:pt idx="6">
                  <c:v>41.68</c:v>
                </c:pt>
                <c:pt idx="7">
                  <c:v>41.69</c:v>
                </c:pt>
                <c:pt idx="8">
                  <c:v>41.7</c:v>
                </c:pt>
                <c:pt idx="9">
                  <c:v>41.95</c:v>
                </c:pt>
                <c:pt idx="10">
                  <c:v>41.88</c:v>
                </c:pt>
                <c:pt idx="11">
                  <c:v>41.94</c:v>
                </c:pt>
                <c:pt idx="12">
                  <c:v>41.85</c:v>
                </c:pt>
                <c:pt idx="13">
                  <c:v>41.6</c:v>
                </c:pt>
                <c:pt idx="14">
                  <c:v>41.72</c:v>
                </c:pt>
                <c:pt idx="15">
                  <c:v>41.73</c:v>
                </c:pt>
                <c:pt idx="16">
                  <c:v>41.59</c:v>
                </c:pt>
                <c:pt idx="17">
                  <c:v>41.63</c:v>
                </c:pt>
                <c:pt idx="18">
                  <c:v>42.27</c:v>
                </c:pt>
                <c:pt idx="19">
                  <c:v>41.74</c:v>
                </c:pt>
                <c:pt idx="20">
                  <c:v>41.6</c:v>
                </c:pt>
                <c:pt idx="21">
                  <c:v>41.46</c:v>
                </c:pt>
                <c:pt idx="22">
                  <c:v>41.68</c:v>
                </c:pt>
                <c:pt idx="23">
                  <c:v>41.47</c:v>
                </c:pt>
                <c:pt idx="24">
                  <c:v>41.75</c:v>
                </c:pt>
                <c:pt idx="25">
                  <c:v>41.84</c:v>
                </c:pt>
                <c:pt idx="26">
                  <c:v>41.64</c:v>
                </c:pt>
                <c:pt idx="27">
                  <c:v>41.69</c:v>
                </c:pt>
                <c:pt idx="28">
                  <c:v>41.58</c:v>
                </c:pt>
                <c:pt idx="29">
                  <c:v>41.61</c:v>
                </c:pt>
                <c:pt idx="30">
                  <c:v>41.84</c:v>
                </c:pt>
                <c:pt idx="31">
                  <c:v>41.67</c:v>
                </c:pt>
                <c:pt idx="32">
                  <c:v>41.62</c:v>
                </c:pt>
                <c:pt idx="33">
                  <c:v>41.7</c:v>
                </c:pt>
                <c:pt idx="34">
                  <c:v>41.62</c:v>
                </c:pt>
                <c:pt idx="35">
                  <c:v>41.77</c:v>
                </c:pt>
                <c:pt idx="36">
                  <c:v>41.72</c:v>
                </c:pt>
                <c:pt idx="37">
                  <c:v>41.79</c:v>
                </c:pt>
                <c:pt idx="38">
                  <c:v>41.88</c:v>
                </c:pt>
                <c:pt idx="39">
                  <c:v>41.79</c:v>
                </c:pt>
                <c:pt idx="40">
                  <c:v>41.86</c:v>
                </c:pt>
                <c:pt idx="41">
                  <c:v>41.63</c:v>
                </c:pt>
                <c:pt idx="42">
                  <c:v>41.91</c:v>
                </c:pt>
                <c:pt idx="43">
                  <c:v>41.73</c:v>
                </c:pt>
                <c:pt idx="44">
                  <c:v>41.71</c:v>
                </c:pt>
                <c:pt idx="45">
                  <c:v>41.65</c:v>
                </c:pt>
                <c:pt idx="46">
                  <c:v>41.56</c:v>
                </c:pt>
                <c:pt idx="47">
                  <c:v>41.57</c:v>
                </c:pt>
                <c:pt idx="48">
                  <c:v>41.84</c:v>
                </c:pt>
                <c:pt idx="49">
                  <c:v>41.71</c:v>
                </c:pt>
                <c:pt idx="50">
                  <c:v>41.65</c:v>
                </c:pt>
                <c:pt idx="51">
                  <c:v>41.82</c:v>
                </c:pt>
                <c:pt idx="52">
                  <c:v>41.89</c:v>
                </c:pt>
                <c:pt idx="53">
                  <c:v>41.66</c:v>
                </c:pt>
                <c:pt idx="54">
                  <c:v>41.84</c:v>
                </c:pt>
                <c:pt idx="55">
                  <c:v>41.9</c:v>
                </c:pt>
                <c:pt idx="56" formatCode="General">
                  <c:v>41.66</c:v>
                </c:pt>
                <c:pt idx="57" formatCode="General">
                  <c:v>41.78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Ткаченко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MST!$F$21:$F$83</c:f>
              <c:numCache>
                <c:formatCode>0.00</c:formatCode>
                <c:ptCount val="63"/>
                <c:pt idx="0">
                  <c:v>41.91</c:v>
                </c:pt>
                <c:pt idx="1">
                  <c:v>42.05</c:v>
                </c:pt>
                <c:pt idx="2">
                  <c:v>42.01</c:v>
                </c:pt>
                <c:pt idx="3">
                  <c:v>41.75</c:v>
                </c:pt>
                <c:pt idx="4">
                  <c:v>41.68</c:v>
                </c:pt>
                <c:pt idx="5">
                  <c:v>41.75</c:v>
                </c:pt>
                <c:pt idx="6">
                  <c:v>41.79</c:v>
                </c:pt>
                <c:pt idx="7">
                  <c:v>41.93</c:v>
                </c:pt>
                <c:pt idx="8">
                  <c:v>42.28</c:v>
                </c:pt>
                <c:pt idx="9">
                  <c:v>41.73</c:v>
                </c:pt>
                <c:pt idx="10">
                  <c:v>41.92</c:v>
                </c:pt>
                <c:pt idx="11">
                  <c:v>41.75</c:v>
                </c:pt>
                <c:pt idx="12">
                  <c:v>41.75</c:v>
                </c:pt>
                <c:pt idx="13">
                  <c:v>41.52</c:v>
                </c:pt>
                <c:pt idx="14">
                  <c:v>41.48</c:v>
                </c:pt>
                <c:pt idx="15">
                  <c:v>41.62</c:v>
                </c:pt>
                <c:pt idx="16">
                  <c:v>41.48</c:v>
                </c:pt>
                <c:pt idx="17">
                  <c:v>41.76</c:v>
                </c:pt>
                <c:pt idx="18">
                  <c:v>41.94</c:v>
                </c:pt>
                <c:pt idx="19">
                  <c:v>41.79</c:v>
                </c:pt>
                <c:pt idx="20">
                  <c:v>41.62</c:v>
                </c:pt>
                <c:pt idx="21">
                  <c:v>41.66</c:v>
                </c:pt>
                <c:pt idx="22">
                  <c:v>41.6</c:v>
                </c:pt>
                <c:pt idx="23">
                  <c:v>41.76</c:v>
                </c:pt>
                <c:pt idx="24">
                  <c:v>41.68</c:v>
                </c:pt>
                <c:pt idx="25">
                  <c:v>41.75</c:v>
                </c:pt>
                <c:pt idx="26">
                  <c:v>41.53</c:v>
                </c:pt>
                <c:pt idx="27">
                  <c:v>41.66</c:v>
                </c:pt>
                <c:pt idx="28">
                  <c:v>41.84</c:v>
                </c:pt>
                <c:pt idx="29">
                  <c:v>41.91</c:v>
                </c:pt>
                <c:pt idx="30">
                  <c:v>41.71</c:v>
                </c:pt>
                <c:pt idx="31">
                  <c:v>41.74</c:v>
                </c:pt>
                <c:pt idx="32">
                  <c:v>41.79</c:v>
                </c:pt>
                <c:pt idx="33">
                  <c:v>41.61</c:v>
                </c:pt>
                <c:pt idx="34">
                  <c:v>41.73</c:v>
                </c:pt>
                <c:pt idx="35">
                  <c:v>41.61</c:v>
                </c:pt>
                <c:pt idx="36">
                  <c:v>41.64</c:v>
                </c:pt>
                <c:pt idx="37">
                  <c:v>41.74</c:v>
                </c:pt>
                <c:pt idx="38">
                  <c:v>41.85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Ткаченко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MST!$G$21:$G$83</c:f>
              <c:numCache>
                <c:formatCode>General</c:formatCode>
                <c:ptCount val="63"/>
                <c:pt idx="0">
                  <c:v>42.07</c:v>
                </c:pt>
                <c:pt idx="1">
                  <c:v>41.93</c:v>
                </c:pt>
                <c:pt idx="2">
                  <c:v>42.01</c:v>
                </c:pt>
                <c:pt idx="3">
                  <c:v>41.79</c:v>
                </c:pt>
                <c:pt idx="4">
                  <c:v>41.87</c:v>
                </c:pt>
                <c:pt idx="5">
                  <c:v>41.76</c:v>
                </c:pt>
                <c:pt idx="6">
                  <c:v>41.85</c:v>
                </c:pt>
                <c:pt idx="7">
                  <c:v>41.76</c:v>
                </c:pt>
                <c:pt idx="8">
                  <c:v>41.57</c:v>
                </c:pt>
                <c:pt idx="9">
                  <c:v>41.74</c:v>
                </c:pt>
                <c:pt idx="10">
                  <c:v>41.64</c:v>
                </c:pt>
                <c:pt idx="11">
                  <c:v>41.86</c:v>
                </c:pt>
                <c:pt idx="12">
                  <c:v>41.87</c:v>
                </c:pt>
                <c:pt idx="13">
                  <c:v>41.87</c:v>
                </c:pt>
                <c:pt idx="14">
                  <c:v>41.63</c:v>
                </c:pt>
                <c:pt idx="15">
                  <c:v>41.84</c:v>
                </c:pt>
                <c:pt idx="16">
                  <c:v>41.73</c:v>
                </c:pt>
                <c:pt idx="17">
                  <c:v>41.85</c:v>
                </c:pt>
                <c:pt idx="18">
                  <c:v>41.67</c:v>
                </c:pt>
                <c:pt idx="19">
                  <c:v>41.81</c:v>
                </c:pt>
                <c:pt idx="20">
                  <c:v>42.08</c:v>
                </c:pt>
                <c:pt idx="21">
                  <c:v>41.83</c:v>
                </c:pt>
                <c:pt idx="22">
                  <c:v>41.89</c:v>
                </c:pt>
                <c:pt idx="23">
                  <c:v>41.68</c:v>
                </c:pt>
                <c:pt idx="24">
                  <c:v>41.72</c:v>
                </c:pt>
                <c:pt idx="25">
                  <c:v>41.7</c:v>
                </c:pt>
                <c:pt idx="26">
                  <c:v>41.72</c:v>
                </c:pt>
                <c:pt idx="27">
                  <c:v>41.62</c:v>
                </c:pt>
                <c:pt idx="28">
                  <c:v>41.75</c:v>
                </c:pt>
                <c:pt idx="29">
                  <c:v>41.72</c:v>
                </c:pt>
                <c:pt idx="30">
                  <c:v>41.64</c:v>
                </c:pt>
                <c:pt idx="31">
                  <c:v>41.61</c:v>
                </c:pt>
                <c:pt idx="32">
                  <c:v>41.64</c:v>
                </c:pt>
                <c:pt idx="33">
                  <c:v>42.16</c:v>
                </c:pt>
                <c:pt idx="34">
                  <c:v>42.84</c:v>
                </c:pt>
                <c:pt idx="35">
                  <c:v>42.56</c:v>
                </c:pt>
                <c:pt idx="36">
                  <c:v>43.07</c:v>
                </c:pt>
                <c:pt idx="37">
                  <c:v>42.46</c:v>
                </c:pt>
                <c:pt idx="38">
                  <c:v>42.33</c:v>
                </c:pt>
                <c:pt idx="39">
                  <c:v>42.06</c:v>
                </c:pt>
                <c:pt idx="40">
                  <c:v>41.96</c:v>
                </c:pt>
                <c:pt idx="41">
                  <c:v>41.79</c:v>
                </c:pt>
                <c:pt idx="42">
                  <c:v>41.8</c:v>
                </c:pt>
                <c:pt idx="43">
                  <c:v>42.48</c:v>
                </c:pt>
                <c:pt idx="44">
                  <c:v>41.89</c:v>
                </c:pt>
                <c:pt idx="45">
                  <c:v>41.67</c:v>
                </c:pt>
                <c:pt idx="46">
                  <c:v>41.56</c:v>
                </c:pt>
                <c:pt idx="47">
                  <c:v>41.81</c:v>
                </c:pt>
                <c:pt idx="48">
                  <c:v>41.82</c:v>
                </c:pt>
                <c:pt idx="49">
                  <c:v>41.7</c:v>
                </c:pt>
                <c:pt idx="50">
                  <c:v>41.55</c:v>
                </c:pt>
                <c:pt idx="51">
                  <c:v>41.64</c:v>
                </c:pt>
                <c:pt idx="52">
                  <c:v>41.68</c:v>
                </c:pt>
                <c:pt idx="53">
                  <c:v>41.87</c:v>
                </c:pt>
                <c:pt idx="54">
                  <c:v>42</c:v>
                </c:pt>
                <c:pt idx="55">
                  <c:v>41.59</c:v>
                </c:pt>
                <c:pt idx="56">
                  <c:v>41.91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MST!$H$21:$H$83</c:f>
              <c:numCache>
                <c:formatCode>General</c:formatCode>
                <c:ptCount val="63"/>
                <c:pt idx="0">
                  <c:v>41.72</c:v>
                </c:pt>
                <c:pt idx="1">
                  <c:v>41.84</c:v>
                </c:pt>
                <c:pt idx="2">
                  <c:v>41.78</c:v>
                </c:pt>
                <c:pt idx="3">
                  <c:v>41.65</c:v>
                </c:pt>
                <c:pt idx="4">
                  <c:v>41.72</c:v>
                </c:pt>
                <c:pt idx="5">
                  <c:v>41.72</c:v>
                </c:pt>
                <c:pt idx="6">
                  <c:v>41.59</c:v>
                </c:pt>
                <c:pt idx="7">
                  <c:v>41.52</c:v>
                </c:pt>
                <c:pt idx="8">
                  <c:v>41.61</c:v>
                </c:pt>
                <c:pt idx="9">
                  <c:v>41.56</c:v>
                </c:pt>
                <c:pt idx="10">
                  <c:v>41.68</c:v>
                </c:pt>
                <c:pt idx="11">
                  <c:v>41.66</c:v>
                </c:pt>
                <c:pt idx="12">
                  <c:v>42.07</c:v>
                </c:pt>
                <c:pt idx="13">
                  <c:v>41.66</c:v>
                </c:pt>
                <c:pt idx="14">
                  <c:v>41.57</c:v>
                </c:pt>
                <c:pt idx="15">
                  <c:v>41.62</c:v>
                </c:pt>
                <c:pt idx="16">
                  <c:v>41.52</c:v>
                </c:pt>
                <c:pt idx="17">
                  <c:v>41.48</c:v>
                </c:pt>
                <c:pt idx="18">
                  <c:v>41.63</c:v>
                </c:pt>
                <c:pt idx="19">
                  <c:v>41.49</c:v>
                </c:pt>
                <c:pt idx="20">
                  <c:v>41.83</c:v>
                </c:pt>
                <c:pt idx="21">
                  <c:v>41.9</c:v>
                </c:pt>
                <c:pt idx="22">
                  <c:v>41.52</c:v>
                </c:pt>
                <c:pt idx="23">
                  <c:v>41.45</c:v>
                </c:pt>
                <c:pt idx="24">
                  <c:v>41.63</c:v>
                </c:pt>
                <c:pt idx="25">
                  <c:v>41.42</c:v>
                </c:pt>
                <c:pt idx="26">
                  <c:v>41.46</c:v>
                </c:pt>
                <c:pt idx="27">
                  <c:v>41.54</c:v>
                </c:pt>
                <c:pt idx="28">
                  <c:v>41.34</c:v>
                </c:pt>
                <c:pt idx="29">
                  <c:v>41.41</c:v>
                </c:pt>
                <c:pt idx="30">
                  <c:v>41.44</c:v>
                </c:pt>
                <c:pt idx="31">
                  <c:v>42.41</c:v>
                </c:pt>
                <c:pt idx="32">
                  <c:v>41.38</c:v>
                </c:pt>
                <c:pt idx="33">
                  <c:v>41.59</c:v>
                </c:pt>
                <c:pt idx="34">
                  <c:v>41.39</c:v>
                </c:pt>
                <c:pt idx="35">
                  <c:v>41.46</c:v>
                </c:pt>
                <c:pt idx="36">
                  <c:v>41.46</c:v>
                </c:pt>
                <c:pt idx="37">
                  <c:v>41.32</c:v>
                </c:pt>
                <c:pt idx="38">
                  <c:v>41.29</c:v>
                </c:pt>
                <c:pt idx="39">
                  <c:v>41.3</c:v>
                </c:pt>
                <c:pt idx="40">
                  <c:v>41.46</c:v>
                </c:pt>
                <c:pt idx="41">
                  <c:v>41.42</c:v>
                </c:pt>
                <c:pt idx="42">
                  <c:v>41.5</c:v>
                </c:pt>
                <c:pt idx="43">
                  <c:v>41.62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531520"/>
        <c:axId val="259533056"/>
      </c:lineChart>
      <c:catAx>
        <c:axId val="25953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59533056"/>
        <c:crosses val="autoZero"/>
        <c:auto val="1"/>
        <c:lblAlgn val="ctr"/>
        <c:lblOffset val="100"/>
        <c:noMultiLvlLbl val="0"/>
      </c:catAx>
      <c:valAx>
        <c:axId val="259533056"/>
        <c:scaling>
          <c:orientation val="minMax"/>
          <c:max val="47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595315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racing'!$C$21:$C$80</c:f>
              <c:numCache>
                <c:formatCode>0.00</c:formatCode>
                <c:ptCount val="60"/>
                <c:pt idx="0">
                  <c:v>43.64</c:v>
                </c:pt>
                <c:pt idx="1">
                  <c:v>42.36</c:v>
                </c:pt>
                <c:pt idx="2">
                  <c:v>42.65</c:v>
                </c:pt>
                <c:pt idx="3">
                  <c:v>42.18</c:v>
                </c:pt>
                <c:pt idx="4">
                  <c:v>42.87</c:v>
                </c:pt>
                <c:pt idx="5">
                  <c:v>42.14</c:v>
                </c:pt>
                <c:pt idx="6">
                  <c:v>42.04</c:v>
                </c:pt>
                <c:pt idx="7">
                  <c:v>41.87</c:v>
                </c:pt>
                <c:pt idx="8">
                  <c:v>41.76</c:v>
                </c:pt>
                <c:pt idx="9">
                  <c:v>41.79</c:v>
                </c:pt>
                <c:pt idx="10">
                  <c:v>41.91</c:v>
                </c:pt>
                <c:pt idx="11">
                  <c:v>41.72</c:v>
                </c:pt>
                <c:pt idx="12">
                  <c:v>41.76</c:v>
                </c:pt>
                <c:pt idx="13">
                  <c:v>42.14</c:v>
                </c:pt>
                <c:pt idx="14">
                  <c:v>41.87</c:v>
                </c:pt>
                <c:pt idx="15">
                  <c:v>41.88</c:v>
                </c:pt>
                <c:pt idx="16">
                  <c:v>42.26</c:v>
                </c:pt>
                <c:pt idx="17">
                  <c:v>42.16</c:v>
                </c:pt>
                <c:pt idx="18">
                  <c:v>42.08</c:v>
                </c:pt>
                <c:pt idx="19">
                  <c:v>42.27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racing'!$D$21:$D$80</c:f>
              <c:numCache>
                <c:formatCode>0.00</c:formatCode>
                <c:ptCount val="60"/>
                <c:pt idx="0">
                  <c:v>41.92</c:v>
                </c:pt>
                <c:pt idx="1">
                  <c:v>41.9</c:v>
                </c:pt>
                <c:pt idx="2">
                  <c:v>42.23</c:v>
                </c:pt>
                <c:pt idx="3">
                  <c:v>41.57</c:v>
                </c:pt>
                <c:pt idx="4">
                  <c:v>41.76</c:v>
                </c:pt>
                <c:pt idx="5">
                  <c:v>41.61</c:v>
                </c:pt>
                <c:pt idx="6">
                  <c:v>41.58</c:v>
                </c:pt>
                <c:pt idx="7">
                  <c:v>41.55</c:v>
                </c:pt>
                <c:pt idx="8">
                  <c:v>41.51</c:v>
                </c:pt>
                <c:pt idx="9">
                  <c:v>41.59</c:v>
                </c:pt>
                <c:pt idx="10">
                  <c:v>41.42</c:v>
                </c:pt>
                <c:pt idx="11">
                  <c:v>41.52</c:v>
                </c:pt>
                <c:pt idx="12">
                  <c:v>41.74</c:v>
                </c:pt>
                <c:pt idx="13">
                  <c:v>41.53</c:v>
                </c:pt>
                <c:pt idx="14">
                  <c:v>41.75</c:v>
                </c:pt>
                <c:pt idx="15">
                  <c:v>41.72</c:v>
                </c:pt>
                <c:pt idx="16">
                  <c:v>41.85</c:v>
                </c:pt>
                <c:pt idx="17">
                  <c:v>41.75</c:v>
                </c:pt>
                <c:pt idx="18">
                  <c:v>41.7</c:v>
                </c:pt>
                <c:pt idx="19">
                  <c:v>41.82</c:v>
                </c:pt>
                <c:pt idx="20">
                  <c:v>41.64</c:v>
                </c:pt>
                <c:pt idx="21">
                  <c:v>42.39</c:v>
                </c:pt>
                <c:pt idx="22">
                  <c:v>41.81</c:v>
                </c:pt>
                <c:pt idx="23">
                  <c:v>41.65</c:v>
                </c:pt>
                <c:pt idx="24">
                  <c:v>41.85</c:v>
                </c:pt>
                <c:pt idx="25">
                  <c:v>41.81</c:v>
                </c:pt>
                <c:pt idx="26">
                  <c:v>41.58</c:v>
                </c:pt>
                <c:pt idx="27">
                  <c:v>41.68</c:v>
                </c:pt>
                <c:pt idx="28">
                  <c:v>41.87</c:v>
                </c:pt>
                <c:pt idx="29">
                  <c:v>41.63</c:v>
                </c:pt>
                <c:pt idx="30">
                  <c:v>41.71</c:v>
                </c:pt>
                <c:pt idx="31">
                  <c:v>41.74</c:v>
                </c:pt>
                <c:pt idx="32">
                  <c:v>41.73</c:v>
                </c:pt>
                <c:pt idx="33">
                  <c:v>41.75</c:v>
                </c:pt>
                <c:pt idx="34">
                  <c:v>41.93</c:v>
                </c:pt>
                <c:pt idx="35">
                  <c:v>41.73</c:v>
                </c:pt>
                <c:pt idx="36">
                  <c:v>41.57</c:v>
                </c:pt>
                <c:pt idx="37">
                  <c:v>41.58</c:v>
                </c:pt>
                <c:pt idx="38">
                  <c:v>41.53</c:v>
                </c:pt>
                <c:pt idx="39">
                  <c:v>41.77</c:v>
                </c:pt>
                <c:pt idx="40">
                  <c:v>42.38</c:v>
                </c:pt>
                <c:pt idx="41">
                  <c:v>41.75</c:v>
                </c:pt>
                <c:pt idx="42">
                  <c:v>41.55</c:v>
                </c:pt>
                <c:pt idx="43">
                  <c:v>41.7</c:v>
                </c:pt>
                <c:pt idx="44">
                  <c:v>41.53</c:v>
                </c:pt>
                <c:pt idx="45">
                  <c:v>41.67</c:v>
                </c:pt>
                <c:pt idx="46">
                  <c:v>41.43</c:v>
                </c:pt>
                <c:pt idx="47">
                  <c:v>41.71</c:v>
                </c:pt>
                <c:pt idx="48">
                  <c:v>41.92</c:v>
                </c:pt>
                <c:pt idx="49">
                  <c:v>41.92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racing'!$E$21:$E$80</c:f>
              <c:numCache>
                <c:formatCode>0.00</c:formatCode>
                <c:ptCount val="60"/>
                <c:pt idx="0">
                  <c:v>42.89</c:v>
                </c:pt>
                <c:pt idx="1">
                  <c:v>42.27</c:v>
                </c:pt>
                <c:pt idx="2">
                  <c:v>42.13</c:v>
                </c:pt>
                <c:pt idx="3">
                  <c:v>41.82</c:v>
                </c:pt>
                <c:pt idx="4">
                  <c:v>41.9</c:v>
                </c:pt>
                <c:pt idx="5">
                  <c:v>41.9</c:v>
                </c:pt>
                <c:pt idx="6">
                  <c:v>41.91</c:v>
                </c:pt>
                <c:pt idx="7">
                  <c:v>41.91</c:v>
                </c:pt>
                <c:pt idx="8">
                  <c:v>41.92</c:v>
                </c:pt>
                <c:pt idx="9">
                  <c:v>42.01</c:v>
                </c:pt>
                <c:pt idx="10">
                  <c:v>42.03</c:v>
                </c:pt>
                <c:pt idx="11">
                  <c:v>41.95</c:v>
                </c:pt>
                <c:pt idx="12">
                  <c:v>42.05</c:v>
                </c:pt>
                <c:pt idx="13">
                  <c:v>42.07</c:v>
                </c:pt>
                <c:pt idx="14">
                  <c:v>42.16</c:v>
                </c:pt>
                <c:pt idx="15">
                  <c:v>41.99</c:v>
                </c:pt>
                <c:pt idx="16">
                  <c:v>42.04</c:v>
                </c:pt>
                <c:pt idx="17">
                  <c:v>41.95</c:v>
                </c:pt>
                <c:pt idx="18">
                  <c:v>42.06</c:v>
                </c:pt>
                <c:pt idx="19">
                  <c:v>42.08</c:v>
                </c:pt>
                <c:pt idx="20">
                  <c:v>42.11</c:v>
                </c:pt>
                <c:pt idx="21">
                  <c:v>42.14</c:v>
                </c:pt>
                <c:pt idx="22">
                  <c:v>42.19</c:v>
                </c:pt>
                <c:pt idx="23">
                  <c:v>41.94</c:v>
                </c:pt>
                <c:pt idx="24">
                  <c:v>42.02</c:v>
                </c:pt>
                <c:pt idx="25">
                  <c:v>41.9</c:v>
                </c:pt>
                <c:pt idx="26">
                  <c:v>42.3</c:v>
                </c:pt>
                <c:pt idx="27">
                  <c:v>41.74</c:v>
                </c:pt>
                <c:pt idx="28">
                  <c:v>42.36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racing'!$F$21:$F$80</c:f>
              <c:numCache>
                <c:formatCode>0.00</c:formatCode>
                <c:ptCount val="60"/>
                <c:pt idx="0">
                  <c:v>42.23</c:v>
                </c:pt>
                <c:pt idx="1">
                  <c:v>42</c:v>
                </c:pt>
                <c:pt idx="2">
                  <c:v>41.87</c:v>
                </c:pt>
                <c:pt idx="3">
                  <c:v>41.76</c:v>
                </c:pt>
                <c:pt idx="4">
                  <c:v>41.75</c:v>
                </c:pt>
                <c:pt idx="5">
                  <c:v>41.67</c:v>
                </c:pt>
                <c:pt idx="6">
                  <c:v>41.85</c:v>
                </c:pt>
                <c:pt idx="7">
                  <c:v>41.83</c:v>
                </c:pt>
                <c:pt idx="8">
                  <c:v>41.81</c:v>
                </c:pt>
                <c:pt idx="9">
                  <c:v>41.79</c:v>
                </c:pt>
                <c:pt idx="10">
                  <c:v>42</c:v>
                </c:pt>
                <c:pt idx="11">
                  <c:v>41.88</c:v>
                </c:pt>
                <c:pt idx="12">
                  <c:v>41.94</c:v>
                </c:pt>
                <c:pt idx="13">
                  <c:v>41.99</c:v>
                </c:pt>
                <c:pt idx="14">
                  <c:v>41.88</c:v>
                </c:pt>
                <c:pt idx="15">
                  <c:v>41.72</c:v>
                </c:pt>
                <c:pt idx="16">
                  <c:v>41.83</c:v>
                </c:pt>
                <c:pt idx="17">
                  <c:v>41.7</c:v>
                </c:pt>
                <c:pt idx="18">
                  <c:v>41.91</c:v>
                </c:pt>
                <c:pt idx="19">
                  <c:v>41.78</c:v>
                </c:pt>
                <c:pt idx="20">
                  <c:v>41.84</c:v>
                </c:pt>
                <c:pt idx="21">
                  <c:v>41.9</c:v>
                </c:pt>
                <c:pt idx="22">
                  <c:v>41.98</c:v>
                </c:pt>
                <c:pt idx="23">
                  <c:v>41.75</c:v>
                </c:pt>
                <c:pt idx="24">
                  <c:v>41.81</c:v>
                </c:pt>
                <c:pt idx="25">
                  <c:v>41.74</c:v>
                </c:pt>
                <c:pt idx="26">
                  <c:v>42.21</c:v>
                </c:pt>
                <c:pt idx="27">
                  <c:v>41.81</c:v>
                </c:pt>
                <c:pt idx="28">
                  <c:v>41.99</c:v>
                </c:pt>
                <c:pt idx="29">
                  <c:v>41.98</c:v>
                </c:pt>
                <c:pt idx="30">
                  <c:v>42.36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racing'!$G$21:$G$80</c:f>
              <c:numCache>
                <c:formatCode>General</c:formatCode>
                <c:ptCount val="60"/>
                <c:pt idx="0">
                  <c:v>42.17</c:v>
                </c:pt>
                <c:pt idx="1">
                  <c:v>41.83</c:v>
                </c:pt>
                <c:pt idx="2">
                  <c:v>41.79</c:v>
                </c:pt>
                <c:pt idx="3">
                  <c:v>41.71</c:v>
                </c:pt>
                <c:pt idx="4">
                  <c:v>42.24</c:v>
                </c:pt>
                <c:pt idx="5">
                  <c:v>41.86</c:v>
                </c:pt>
                <c:pt idx="6">
                  <c:v>41.86</c:v>
                </c:pt>
                <c:pt idx="7">
                  <c:v>41.84</c:v>
                </c:pt>
                <c:pt idx="8">
                  <c:v>41.82</c:v>
                </c:pt>
                <c:pt idx="9">
                  <c:v>42</c:v>
                </c:pt>
                <c:pt idx="10">
                  <c:v>41.9</c:v>
                </c:pt>
                <c:pt idx="11">
                  <c:v>42.29</c:v>
                </c:pt>
                <c:pt idx="12">
                  <c:v>41.84</c:v>
                </c:pt>
                <c:pt idx="13">
                  <c:v>42.18</c:v>
                </c:pt>
                <c:pt idx="14">
                  <c:v>42.6</c:v>
                </c:pt>
                <c:pt idx="15">
                  <c:v>41.71</c:v>
                </c:pt>
                <c:pt idx="16">
                  <c:v>41.77</c:v>
                </c:pt>
                <c:pt idx="17">
                  <c:v>41.82</c:v>
                </c:pt>
                <c:pt idx="18">
                  <c:v>41.68</c:v>
                </c:pt>
                <c:pt idx="19">
                  <c:v>41.99</c:v>
                </c:pt>
                <c:pt idx="20">
                  <c:v>42</c:v>
                </c:pt>
                <c:pt idx="21">
                  <c:v>41.89</c:v>
                </c:pt>
                <c:pt idx="22">
                  <c:v>41.97</c:v>
                </c:pt>
                <c:pt idx="23">
                  <c:v>42.53</c:v>
                </c:pt>
                <c:pt idx="24">
                  <c:v>41.84</c:v>
                </c:pt>
                <c:pt idx="25">
                  <c:v>41.89</c:v>
                </c:pt>
                <c:pt idx="26">
                  <c:v>41.6</c:v>
                </c:pt>
                <c:pt idx="27">
                  <c:v>41.71</c:v>
                </c:pt>
                <c:pt idx="28">
                  <c:v>41.74</c:v>
                </c:pt>
                <c:pt idx="29">
                  <c:v>42.1</c:v>
                </c:pt>
                <c:pt idx="30">
                  <c:v>42.17</c:v>
                </c:pt>
                <c:pt idx="31">
                  <c:v>41.86</c:v>
                </c:pt>
                <c:pt idx="32">
                  <c:v>41.87</c:v>
                </c:pt>
                <c:pt idx="33">
                  <c:v>42.04</c:v>
                </c:pt>
                <c:pt idx="34">
                  <c:v>42.03</c:v>
                </c:pt>
                <c:pt idx="35">
                  <c:v>42.01</c:v>
                </c:pt>
                <c:pt idx="36">
                  <c:v>41.85</c:v>
                </c:pt>
                <c:pt idx="37">
                  <c:v>42.01</c:v>
                </c:pt>
                <c:pt idx="38">
                  <c:v>41.86</c:v>
                </c:pt>
                <c:pt idx="39">
                  <c:v>41.7</c:v>
                </c:pt>
                <c:pt idx="40">
                  <c:v>41.78</c:v>
                </c:pt>
                <c:pt idx="41">
                  <c:v>41.89</c:v>
                </c:pt>
                <c:pt idx="42">
                  <c:v>42.12</c:v>
                </c:pt>
                <c:pt idx="43">
                  <c:v>42.11</c:v>
                </c:pt>
                <c:pt idx="44">
                  <c:v>41.97</c:v>
                </c:pt>
                <c:pt idx="45">
                  <c:v>41.77</c:v>
                </c:pt>
                <c:pt idx="46">
                  <c:v>41.83</c:v>
                </c:pt>
                <c:pt idx="47">
                  <c:v>42.05</c:v>
                </c:pt>
                <c:pt idx="48">
                  <c:v>42.43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racing'!$H$21:$H$80</c:f>
              <c:numCache>
                <c:formatCode>General</c:formatCode>
                <c:ptCount val="60"/>
                <c:pt idx="0">
                  <c:v>41.94</c:v>
                </c:pt>
                <c:pt idx="1">
                  <c:v>41.84</c:v>
                </c:pt>
                <c:pt idx="2">
                  <c:v>41.77</c:v>
                </c:pt>
                <c:pt idx="3">
                  <c:v>41.72</c:v>
                </c:pt>
                <c:pt idx="4">
                  <c:v>41.61</c:v>
                </c:pt>
                <c:pt idx="5">
                  <c:v>41.58</c:v>
                </c:pt>
                <c:pt idx="6">
                  <c:v>41.62</c:v>
                </c:pt>
                <c:pt idx="7">
                  <c:v>41.79</c:v>
                </c:pt>
                <c:pt idx="8">
                  <c:v>41.85</c:v>
                </c:pt>
                <c:pt idx="9">
                  <c:v>42.3</c:v>
                </c:pt>
                <c:pt idx="10">
                  <c:v>42.05</c:v>
                </c:pt>
                <c:pt idx="11">
                  <c:v>41.54</c:v>
                </c:pt>
                <c:pt idx="12">
                  <c:v>41.54</c:v>
                </c:pt>
                <c:pt idx="13">
                  <c:v>41.59</c:v>
                </c:pt>
                <c:pt idx="14">
                  <c:v>41.78</c:v>
                </c:pt>
                <c:pt idx="15">
                  <c:v>41.62</c:v>
                </c:pt>
                <c:pt idx="16">
                  <c:v>41.72</c:v>
                </c:pt>
                <c:pt idx="17">
                  <c:v>41.62</c:v>
                </c:pt>
                <c:pt idx="18">
                  <c:v>41.6</c:v>
                </c:pt>
                <c:pt idx="19">
                  <c:v>41.6</c:v>
                </c:pt>
                <c:pt idx="20">
                  <c:v>41.84</c:v>
                </c:pt>
                <c:pt idx="21">
                  <c:v>41.73</c:v>
                </c:pt>
                <c:pt idx="22">
                  <c:v>41.85</c:v>
                </c:pt>
                <c:pt idx="23">
                  <c:v>41.85</c:v>
                </c:pt>
                <c:pt idx="24">
                  <c:v>41.81</c:v>
                </c:pt>
                <c:pt idx="25">
                  <c:v>41.59</c:v>
                </c:pt>
                <c:pt idx="26">
                  <c:v>41.58</c:v>
                </c:pt>
                <c:pt idx="27">
                  <c:v>41.6</c:v>
                </c:pt>
                <c:pt idx="28">
                  <c:v>41.63</c:v>
                </c:pt>
                <c:pt idx="29">
                  <c:v>41.52</c:v>
                </c:pt>
                <c:pt idx="30">
                  <c:v>41.61</c:v>
                </c:pt>
                <c:pt idx="31">
                  <c:v>41.64</c:v>
                </c:pt>
                <c:pt idx="32">
                  <c:v>41.74</c:v>
                </c:pt>
                <c:pt idx="33">
                  <c:v>41.73</c:v>
                </c:pt>
                <c:pt idx="34">
                  <c:v>41.61</c:v>
                </c:pt>
                <c:pt idx="35">
                  <c:v>41.67</c:v>
                </c:pt>
                <c:pt idx="36">
                  <c:v>41.51</c:v>
                </c:pt>
                <c:pt idx="37">
                  <c:v>41.66</c:v>
                </c:pt>
                <c:pt idx="38">
                  <c:v>41.62</c:v>
                </c:pt>
                <c:pt idx="39">
                  <c:v>41.56</c:v>
                </c:pt>
                <c:pt idx="40">
                  <c:v>41.98</c:v>
                </c:pt>
                <c:pt idx="41">
                  <c:v>41.46</c:v>
                </c:pt>
                <c:pt idx="42">
                  <c:v>41.67</c:v>
                </c:pt>
                <c:pt idx="43">
                  <c:v>41.74</c:v>
                </c:pt>
                <c:pt idx="44">
                  <c:v>41.61</c:v>
                </c:pt>
                <c:pt idx="45">
                  <c:v>41.66</c:v>
                </c:pt>
                <c:pt idx="46">
                  <c:v>41.57</c:v>
                </c:pt>
                <c:pt idx="47">
                  <c:v>41.44</c:v>
                </c:pt>
                <c:pt idx="48">
                  <c:v>41.5</c:v>
                </c:pt>
                <c:pt idx="49">
                  <c:v>41.59</c:v>
                </c:pt>
                <c:pt idx="50">
                  <c:v>41.67</c:v>
                </c:pt>
                <c:pt idx="51">
                  <c:v>41.71</c:v>
                </c:pt>
                <c:pt idx="52">
                  <c:v>41.76</c:v>
                </c:pt>
                <c:pt idx="53">
                  <c:v>41.59</c:v>
                </c:pt>
                <c:pt idx="54">
                  <c:v>41.89</c:v>
                </c:pt>
                <c:pt idx="55">
                  <c:v>41.59</c:v>
                </c:pt>
                <c:pt idx="56">
                  <c:v>41.51</c:v>
                </c:pt>
                <c:pt idx="57">
                  <c:v>41.76</c:v>
                </c:pt>
                <c:pt idx="58">
                  <c:v>41.74</c:v>
                </c:pt>
                <c:pt idx="59">
                  <c:v>41.68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612160"/>
        <c:axId val="101622144"/>
      </c:lineChart>
      <c:catAx>
        <c:axId val="10161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622144"/>
        <c:crosses val="autoZero"/>
        <c:auto val="1"/>
        <c:lblAlgn val="ctr"/>
        <c:lblOffset val="100"/>
        <c:noMultiLvlLbl val="0"/>
      </c:catAx>
      <c:valAx>
        <c:axId val="101622144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6121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'x racing team'!$C$21:$C$81</c:f>
              <c:numCache>
                <c:formatCode>0.00</c:formatCode>
                <c:ptCount val="61"/>
                <c:pt idx="0">
                  <c:v>43.37</c:v>
                </c:pt>
                <c:pt idx="1">
                  <c:v>42.19</c:v>
                </c:pt>
                <c:pt idx="2">
                  <c:v>41.95</c:v>
                </c:pt>
                <c:pt idx="3">
                  <c:v>41.99</c:v>
                </c:pt>
                <c:pt idx="4">
                  <c:v>42</c:v>
                </c:pt>
                <c:pt idx="5">
                  <c:v>42.05</c:v>
                </c:pt>
                <c:pt idx="6">
                  <c:v>41.74</c:v>
                </c:pt>
                <c:pt idx="7">
                  <c:v>41.91</c:v>
                </c:pt>
                <c:pt idx="8">
                  <c:v>41.97</c:v>
                </c:pt>
                <c:pt idx="9">
                  <c:v>41.8</c:v>
                </c:pt>
                <c:pt idx="10">
                  <c:v>41.7</c:v>
                </c:pt>
                <c:pt idx="11">
                  <c:v>41.63</c:v>
                </c:pt>
                <c:pt idx="12">
                  <c:v>41.76</c:v>
                </c:pt>
                <c:pt idx="13">
                  <c:v>41.65</c:v>
                </c:pt>
                <c:pt idx="14">
                  <c:v>41.75</c:v>
                </c:pt>
                <c:pt idx="15">
                  <c:v>41.73</c:v>
                </c:pt>
                <c:pt idx="16">
                  <c:v>41.79</c:v>
                </c:pt>
                <c:pt idx="17">
                  <c:v>41.64</c:v>
                </c:pt>
                <c:pt idx="18">
                  <c:v>41.7</c:v>
                </c:pt>
                <c:pt idx="19">
                  <c:v>41.84</c:v>
                </c:pt>
                <c:pt idx="20">
                  <c:v>41.87</c:v>
                </c:pt>
                <c:pt idx="21">
                  <c:v>41.83</c:v>
                </c:pt>
                <c:pt idx="22">
                  <c:v>41.59</c:v>
                </c:pt>
                <c:pt idx="23">
                  <c:v>41.86</c:v>
                </c:pt>
                <c:pt idx="24">
                  <c:v>41.7</c:v>
                </c:pt>
                <c:pt idx="25">
                  <c:v>41.82</c:v>
                </c:pt>
                <c:pt idx="26">
                  <c:v>41.79</c:v>
                </c:pt>
                <c:pt idx="27">
                  <c:v>41.92</c:v>
                </c:pt>
                <c:pt idx="28">
                  <c:v>42.18</c:v>
                </c:pt>
                <c:pt idx="29">
                  <c:v>41.74</c:v>
                </c:pt>
                <c:pt idx="30">
                  <c:v>41.78</c:v>
                </c:pt>
                <c:pt idx="31">
                  <c:v>41.8</c:v>
                </c:pt>
                <c:pt idx="32">
                  <c:v>41.75</c:v>
                </c:pt>
                <c:pt idx="33">
                  <c:v>41.84</c:v>
                </c:pt>
                <c:pt idx="34">
                  <c:v>41.9</c:v>
                </c:pt>
                <c:pt idx="35">
                  <c:v>41.76</c:v>
                </c:pt>
                <c:pt idx="36">
                  <c:v>41.81</c:v>
                </c:pt>
                <c:pt idx="37">
                  <c:v>41.74</c:v>
                </c:pt>
                <c:pt idx="38">
                  <c:v>42.11</c:v>
                </c:pt>
                <c:pt idx="39">
                  <c:v>41.88</c:v>
                </c:pt>
                <c:pt idx="40">
                  <c:v>41.82</c:v>
                </c:pt>
                <c:pt idx="41">
                  <c:v>41.93</c:v>
                </c:pt>
                <c:pt idx="42">
                  <c:v>42.18</c:v>
                </c:pt>
                <c:pt idx="43">
                  <c:v>41.98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Бурим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'x racing team'!$D$21:$D$81</c:f>
              <c:numCache>
                <c:formatCode>0.00</c:formatCode>
                <c:ptCount val="61"/>
                <c:pt idx="0">
                  <c:v>42.61</c:v>
                </c:pt>
                <c:pt idx="1">
                  <c:v>42.43</c:v>
                </c:pt>
                <c:pt idx="2">
                  <c:v>42.38</c:v>
                </c:pt>
                <c:pt idx="3">
                  <c:v>42.32</c:v>
                </c:pt>
                <c:pt idx="4">
                  <c:v>42.07</c:v>
                </c:pt>
                <c:pt idx="5">
                  <c:v>42.42</c:v>
                </c:pt>
                <c:pt idx="6">
                  <c:v>41.99</c:v>
                </c:pt>
                <c:pt idx="7">
                  <c:v>41.94</c:v>
                </c:pt>
                <c:pt idx="8">
                  <c:v>42.25</c:v>
                </c:pt>
                <c:pt idx="9">
                  <c:v>41.87</c:v>
                </c:pt>
                <c:pt idx="10">
                  <c:v>42.13</c:v>
                </c:pt>
                <c:pt idx="11">
                  <c:v>41.92</c:v>
                </c:pt>
                <c:pt idx="12">
                  <c:v>42.12</c:v>
                </c:pt>
                <c:pt idx="13">
                  <c:v>42.08</c:v>
                </c:pt>
                <c:pt idx="14">
                  <c:v>42</c:v>
                </c:pt>
                <c:pt idx="15">
                  <c:v>42.17</c:v>
                </c:pt>
                <c:pt idx="16">
                  <c:v>42.09</c:v>
                </c:pt>
                <c:pt idx="17">
                  <c:v>42.05</c:v>
                </c:pt>
                <c:pt idx="18">
                  <c:v>41.89</c:v>
                </c:pt>
                <c:pt idx="19">
                  <c:v>42.1</c:v>
                </c:pt>
                <c:pt idx="20">
                  <c:v>42.09</c:v>
                </c:pt>
                <c:pt idx="21">
                  <c:v>42.05</c:v>
                </c:pt>
                <c:pt idx="22">
                  <c:v>42.08</c:v>
                </c:pt>
                <c:pt idx="23">
                  <c:v>42.65</c:v>
                </c:pt>
                <c:pt idx="24">
                  <c:v>42.13</c:v>
                </c:pt>
                <c:pt idx="25">
                  <c:v>42.08</c:v>
                </c:pt>
                <c:pt idx="26">
                  <c:v>42.15</c:v>
                </c:pt>
                <c:pt idx="27">
                  <c:v>42.27</c:v>
                </c:pt>
                <c:pt idx="28">
                  <c:v>42.11</c:v>
                </c:pt>
                <c:pt idx="29">
                  <c:v>42.04</c:v>
                </c:pt>
                <c:pt idx="30">
                  <c:v>42.11</c:v>
                </c:pt>
                <c:pt idx="31">
                  <c:v>42.25</c:v>
                </c:pt>
                <c:pt idx="32">
                  <c:v>42.26</c:v>
                </c:pt>
                <c:pt idx="33">
                  <c:v>42.03</c:v>
                </c:pt>
                <c:pt idx="34">
                  <c:v>41.96</c:v>
                </c:pt>
                <c:pt idx="35">
                  <c:v>42.39</c:v>
                </c:pt>
                <c:pt idx="36">
                  <c:v>41.94</c:v>
                </c:pt>
                <c:pt idx="37">
                  <c:v>41.93</c:v>
                </c:pt>
                <c:pt idx="38">
                  <c:v>42.03</c:v>
                </c:pt>
                <c:pt idx="39">
                  <c:v>42.04</c:v>
                </c:pt>
                <c:pt idx="40">
                  <c:v>41.85</c:v>
                </c:pt>
                <c:pt idx="41">
                  <c:v>42.53</c:v>
                </c:pt>
                <c:pt idx="42">
                  <c:v>42.16</c:v>
                </c:pt>
                <c:pt idx="43">
                  <c:v>42.26</c:v>
                </c:pt>
                <c:pt idx="44">
                  <c:v>42.51</c:v>
                </c:pt>
                <c:pt idx="45">
                  <c:v>41.98</c:v>
                </c:pt>
                <c:pt idx="46">
                  <c:v>41.91</c:v>
                </c:pt>
                <c:pt idx="47">
                  <c:v>42.19</c:v>
                </c:pt>
                <c:pt idx="48">
                  <c:v>42.05</c:v>
                </c:pt>
                <c:pt idx="49">
                  <c:v>42.24</c:v>
                </c:pt>
                <c:pt idx="50">
                  <c:v>42.06</c:v>
                </c:pt>
                <c:pt idx="51">
                  <c:v>42.26</c:v>
                </c:pt>
                <c:pt idx="52">
                  <c:v>42.26</c:v>
                </c:pt>
                <c:pt idx="53">
                  <c:v>42.08</c:v>
                </c:pt>
                <c:pt idx="54">
                  <c:v>42.1</c:v>
                </c:pt>
                <c:pt idx="55">
                  <c:v>42.12</c:v>
                </c:pt>
                <c:pt idx="56" formatCode="General">
                  <c:v>43.06</c:v>
                </c:pt>
                <c:pt idx="57" formatCode="General">
                  <c:v>42.35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'x racing team'!$E$21:$E$81</c:f>
              <c:numCache>
                <c:formatCode>0.00</c:formatCode>
                <c:ptCount val="61"/>
                <c:pt idx="0">
                  <c:v>42.1</c:v>
                </c:pt>
                <c:pt idx="1">
                  <c:v>42.21</c:v>
                </c:pt>
                <c:pt idx="2">
                  <c:v>42.02</c:v>
                </c:pt>
                <c:pt idx="3">
                  <c:v>41.84</c:v>
                </c:pt>
                <c:pt idx="4">
                  <c:v>42.2</c:v>
                </c:pt>
                <c:pt idx="5">
                  <c:v>41.38</c:v>
                </c:pt>
                <c:pt idx="6">
                  <c:v>41.6</c:v>
                </c:pt>
                <c:pt idx="7">
                  <c:v>41.56</c:v>
                </c:pt>
                <c:pt idx="8">
                  <c:v>41.71</c:v>
                </c:pt>
                <c:pt idx="9">
                  <c:v>41.71</c:v>
                </c:pt>
                <c:pt idx="10">
                  <c:v>41.61</c:v>
                </c:pt>
                <c:pt idx="11">
                  <c:v>41.72</c:v>
                </c:pt>
                <c:pt idx="12">
                  <c:v>41.62</c:v>
                </c:pt>
                <c:pt idx="13">
                  <c:v>41.7</c:v>
                </c:pt>
                <c:pt idx="14">
                  <c:v>41.5</c:v>
                </c:pt>
                <c:pt idx="15">
                  <c:v>41.54</c:v>
                </c:pt>
                <c:pt idx="16">
                  <c:v>41.43</c:v>
                </c:pt>
                <c:pt idx="17">
                  <c:v>41.57</c:v>
                </c:pt>
                <c:pt idx="18">
                  <c:v>41.64</c:v>
                </c:pt>
                <c:pt idx="19">
                  <c:v>41.79</c:v>
                </c:pt>
                <c:pt idx="20">
                  <c:v>41.53</c:v>
                </c:pt>
                <c:pt idx="21">
                  <c:v>41.52</c:v>
                </c:pt>
                <c:pt idx="22">
                  <c:v>41.33</c:v>
                </c:pt>
                <c:pt idx="23">
                  <c:v>41.53</c:v>
                </c:pt>
                <c:pt idx="24">
                  <c:v>41.61</c:v>
                </c:pt>
                <c:pt idx="25">
                  <c:v>41.72</c:v>
                </c:pt>
                <c:pt idx="26">
                  <c:v>41.6</c:v>
                </c:pt>
                <c:pt idx="27">
                  <c:v>41.47</c:v>
                </c:pt>
                <c:pt idx="28">
                  <c:v>41.57</c:v>
                </c:pt>
                <c:pt idx="29">
                  <c:v>41.75</c:v>
                </c:pt>
                <c:pt idx="30">
                  <c:v>41.83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Бурим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'x racing team'!$F$21:$F$81</c:f>
              <c:numCache>
                <c:formatCode>0.00</c:formatCode>
                <c:ptCount val="61"/>
                <c:pt idx="0">
                  <c:v>42.22</c:v>
                </c:pt>
                <c:pt idx="1">
                  <c:v>42.12</c:v>
                </c:pt>
                <c:pt idx="2">
                  <c:v>42.14</c:v>
                </c:pt>
                <c:pt idx="3">
                  <c:v>41.67</c:v>
                </c:pt>
                <c:pt idx="4">
                  <c:v>41.69</c:v>
                </c:pt>
                <c:pt idx="5">
                  <c:v>41.85</c:v>
                </c:pt>
                <c:pt idx="6">
                  <c:v>41.65</c:v>
                </c:pt>
                <c:pt idx="7">
                  <c:v>41.9</c:v>
                </c:pt>
                <c:pt idx="8">
                  <c:v>42.51</c:v>
                </c:pt>
                <c:pt idx="9">
                  <c:v>41.8</c:v>
                </c:pt>
                <c:pt idx="10">
                  <c:v>42.93</c:v>
                </c:pt>
                <c:pt idx="11">
                  <c:v>43.58</c:v>
                </c:pt>
                <c:pt idx="12">
                  <c:v>42.03</c:v>
                </c:pt>
                <c:pt idx="13">
                  <c:v>42.12</c:v>
                </c:pt>
                <c:pt idx="14">
                  <c:v>42.32</c:v>
                </c:pt>
                <c:pt idx="15">
                  <c:v>42.31</c:v>
                </c:pt>
                <c:pt idx="16">
                  <c:v>42.2</c:v>
                </c:pt>
                <c:pt idx="17">
                  <c:v>42.31</c:v>
                </c:pt>
                <c:pt idx="18">
                  <c:v>42.03</c:v>
                </c:pt>
                <c:pt idx="19">
                  <c:v>42.88</c:v>
                </c:pt>
                <c:pt idx="20">
                  <c:v>42.88</c:v>
                </c:pt>
                <c:pt idx="21">
                  <c:v>42.01</c:v>
                </c:pt>
                <c:pt idx="22">
                  <c:v>42.06</c:v>
                </c:pt>
                <c:pt idx="23">
                  <c:v>41.82</c:v>
                </c:pt>
                <c:pt idx="24">
                  <c:v>41.99</c:v>
                </c:pt>
                <c:pt idx="25">
                  <c:v>41.99</c:v>
                </c:pt>
                <c:pt idx="26">
                  <c:v>41.82</c:v>
                </c:pt>
                <c:pt idx="27">
                  <c:v>41.77</c:v>
                </c:pt>
                <c:pt idx="28">
                  <c:v>41.99</c:v>
                </c:pt>
                <c:pt idx="29" formatCode="General">
                  <c:v>41.86</c:v>
                </c:pt>
                <c:pt idx="30" formatCode="General">
                  <c:v>41.75</c:v>
                </c:pt>
                <c:pt idx="31" formatCode="General">
                  <c:v>41.98</c:v>
                </c:pt>
                <c:pt idx="32" formatCode="General">
                  <c:v>41.85</c:v>
                </c:pt>
                <c:pt idx="33" formatCode="General">
                  <c:v>41.87</c:v>
                </c:pt>
                <c:pt idx="34" formatCode="General">
                  <c:v>41.83</c:v>
                </c:pt>
                <c:pt idx="35" formatCode="General">
                  <c:v>41.93</c:v>
                </c:pt>
                <c:pt idx="36" formatCode="General">
                  <c:v>41.77</c:v>
                </c:pt>
                <c:pt idx="37" formatCode="General">
                  <c:v>41.9</c:v>
                </c:pt>
                <c:pt idx="38" formatCode="General">
                  <c:v>41.89</c:v>
                </c:pt>
                <c:pt idx="39" formatCode="General">
                  <c:v>41.89</c:v>
                </c:pt>
                <c:pt idx="40" formatCode="General">
                  <c:v>41.82</c:v>
                </c:pt>
                <c:pt idx="41" formatCode="General">
                  <c:v>42.32</c:v>
                </c:pt>
                <c:pt idx="42" formatCode="General">
                  <c:v>41.88</c:v>
                </c:pt>
                <c:pt idx="43" formatCode="General">
                  <c:v>41.74</c:v>
                </c:pt>
                <c:pt idx="44" formatCode="General">
                  <c:v>41.89</c:v>
                </c:pt>
                <c:pt idx="45" formatCode="General">
                  <c:v>41.8</c:v>
                </c:pt>
                <c:pt idx="46" formatCode="General">
                  <c:v>41.88</c:v>
                </c:pt>
                <c:pt idx="47" formatCode="General">
                  <c:v>41.92</c:v>
                </c:pt>
                <c:pt idx="48" formatCode="General">
                  <c:v>42.25</c:v>
                </c:pt>
                <c:pt idx="49" formatCode="General">
                  <c:v>42</c:v>
                </c:pt>
                <c:pt idx="50">
                  <c:v>41.87</c:v>
                </c:pt>
                <c:pt idx="51">
                  <c:v>41.92</c:v>
                </c:pt>
                <c:pt idx="52">
                  <c:v>41.93</c:v>
                </c:pt>
                <c:pt idx="53">
                  <c:v>41.85</c:v>
                </c:pt>
                <c:pt idx="54">
                  <c:v>41.95</c:v>
                </c:pt>
                <c:pt idx="55">
                  <c:v>41.74</c:v>
                </c:pt>
                <c:pt idx="56" formatCode="General">
                  <c:v>42.13</c:v>
                </c:pt>
                <c:pt idx="57" formatCode="General">
                  <c:v>42.08</c:v>
                </c:pt>
                <c:pt idx="58" formatCode="General">
                  <c:v>41.92</c:v>
                </c:pt>
                <c:pt idx="59" formatCode="General">
                  <c:v>42</c:v>
                </c:pt>
                <c:pt idx="60" formatCode="General">
                  <c:v>41.96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'x racing team'!$G$21:$G$81</c:f>
              <c:numCache>
                <c:formatCode>0.00</c:formatCode>
                <c:ptCount val="61"/>
                <c:pt idx="0">
                  <c:v>42.2</c:v>
                </c:pt>
                <c:pt idx="1">
                  <c:v>42.01</c:v>
                </c:pt>
                <c:pt idx="2">
                  <c:v>42.19</c:v>
                </c:pt>
                <c:pt idx="3">
                  <c:v>41.9</c:v>
                </c:pt>
                <c:pt idx="4">
                  <c:v>41.98</c:v>
                </c:pt>
                <c:pt idx="5">
                  <c:v>41.82</c:v>
                </c:pt>
                <c:pt idx="6">
                  <c:v>42.15</c:v>
                </c:pt>
                <c:pt idx="7">
                  <c:v>41.9</c:v>
                </c:pt>
                <c:pt idx="8">
                  <c:v>41.84</c:v>
                </c:pt>
                <c:pt idx="9">
                  <c:v>41.97</c:v>
                </c:pt>
                <c:pt idx="10">
                  <c:v>41.73</c:v>
                </c:pt>
                <c:pt idx="11">
                  <c:v>42.06</c:v>
                </c:pt>
                <c:pt idx="12">
                  <c:v>42.43</c:v>
                </c:pt>
                <c:pt idx="13">
                  <c:v>41.87</c:v>
                </c:pt>
                <c:pt idx="14">
                  <c:v>41.96</c:v>
                </c:pt>
                <c:pt idx="15">
                  <c:v>41.68</c:v>
                </c:pt>
                <c:pt idx="16">
                  <c:v>41.73</c:v>
                </c:pt>
                <c:pt idx="17">
                  <c:v>43.15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'x racing team'!$H$21:$H$81</c:f>
              <c:numCache>
                <c:formatCode>General</c:formatCode>
                <c:ptCount val="61"/>
                <c:pt idx="0">
                  <c:v>41.48</c:v>
                </c:pt>
                <c:pt idx="1">
                  <c:v>41.58</c:v>
                </c:pt>
                <c:pt idx="2">
                  <c:v>41.59</c:v>
                </c:pt>
                <c:pt idx="3">
                  <c:v>41.69</c:v>
                </c:pt>
                <c:pt idx="4">
                  <c:v>41.93</c:v>
                </c:pt>
                <c:pt idx="5">
                  <c:v>42.28</c:v>
                </c:pt>
                <c:pt idx="6">
                  <c:v>41.81</c:v>
                </c:pt>
                <c:pt idx="7">
                  <c:v>41.67</c:v>
                </c:pt>
                <c:pt idx="8">
                  <c:v>41.82</c:v>
                </c:pt>
                <c:pt idx="9">
                  <c:v>41.74</c:v>
                </c:pt>
                <c:pt idx="10">
                  <c:v>41.72</c:v>
                </c:pt>
                <c:pt idx="11">
                  <c:v>41.66</c:v>
                </c:pt>
                <c:pt idx="12">
                  <c:v>41.76</c:v>
                </c:pt>
                <c:pt idx="13">
                  <c:v>41.79</c:v>
                </c:pt>
                <c:pt idx="14">
                  <c:v>41.79</c:v>
                </c:pt>
                <c:pt idx="15">
                  <c:v>42.17</c:v>
                </c:pt>
                <c:pt idx="16">
                  <c:v>42.08</c:v>
                </c:pt>
                <c:pt idx="17">
                  <c:v>41.73</c:v>
                </c:pt>
                <c:pt idx="18">
                  <c:v>41.47</c:v>
                </c:pt>
                <c:pt idx="19">
                  <c:v>43.22</c:v>
                </c:pt>
                <c:pt idx="20">
                  <c:v>41.71</c:v>
                </c:pt>
                <c:pt idx="21">
                  <c:v>41.69</c:v>
                </c:pt>
                <c:pt idx="22">
                  <c:v>41.59</c:v>
                </c:pt>
                <c:pt idx="23">
                  <c:v>41.92</c:v>
                </c:pt>
                <c:pt idx="24">
                  <c:v>41.47</c:v>
                </c:pt>
                <c:pt idx="25">
                  <c:v>41.42</c:v>
                </c:pt>
                <c:pt idx="26">
                  <c:v>41.42</c:v>
                </c:pt>
                <c:pt idx="27">
                  <c:v>41.48</c:v>
                </c:pt>
                <c:pt idx="28">
                  <c:v>41.61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083008"/>
        <c:axId val="249084544"/>
      </c:lineChart>
      <c:catAx>
        <c:axId val="249083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49084544"/>
        <c:crosses val="autoZero"/>
        <c:auto val="1"/>
        <c:lblAlgn val="ctr"/>
        <c:lblOffset val="100"/>
        <c:noMultiLvlLbl val="0"/>
      </c:catAx>
      <c:valAx>
        <c:axId val="249084544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490830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razboiniki'!$C$21:$C$80</c:f>
              <c:numCache>
                <c:formatCode>0.00</c:formatCode>
                <c:ptCount val="60"/>
                <c:pt idx="0">
                  <c:v>43.29</c:v>
                </c:pt>
                <c:pt idx="1">
                  <c:v>42.11</c:v>
                </c:pt>
                <c:pt idx="2">
                  <c:v>42.05</c:v>
                </c:pt>
                <c:pt idx="3">
                  <c:v>42.04</c:v>
                </c:pt>
                <c:pt idx="4">
                  <c:v>41.94</c:v>
                </c:pt>
                <c:pt idx="5">
                  <c:v>41.86</c:v>
                </c:pt>
                <c:pt idx="6">
                  <c:v>41.95</c:v>
                </c:pt>
                <c:pt idx="7">
                  <c:v>41.87</c:v>
                </c:pt>
                <c:pt idx="8">
                  <c:v>42.59</c:v>
                </c:pt>
                <c:pt idx="9">
                  <c:v>41.95</c:v>
                </c:pt>
                <c:pt idx="10">
                  <c:v>42.11</c:v>
                </c:pt>
                <c:pt idx="11">
                  <c:v>41.88</c:v>
                </c:pt>
                <c:pt idx="12">
                  <c:v>42.06</c:v>
                </c:pt>
                <c:pt idx="13">
                  <c:v>42.77</c:v>
                </c:pt>
                <c:pt idx="14">
                  <c:v>41.96</c:v>
                </c:pt>
                <c:pt idx="15">
                  <c:v>42.95</c:v>
                </c:pt>
                <c:pt idx="16">
                  <c:v>45.29</c:v>
                </c:pt>
                <c:pt idx="17">
                  <c:v>43.12</c:v>
                </c:pt>
                <c:pt idx="18">
                  <c:v>41.97</c:v>
                </c:pt>
                <c:pt idx="19">
                  <c:v>41.94</c:v>
                </c:pt>
                <c:pt idx="20">
                  <c:v>42.46</c:v>
                </c:pt>
                <c:pt idx="21">
                  <c:v>42.78</c:v>
                </c:pt>
                <c:pt idx="22">
                  <c:v>42.29</c:v>
                </c:pt>
                <c:pt idx="23">
                  <c:v>42.26</c:v>
                </c:pt>
                <c:pt idx="24">
                  <c:v>42.32</c:v>
                </c:pt>
                <c:pt idx="25">
                  <c:v>42.34</c:v>
                </c:pt>
                <c:pt idx="26">
                  <c:v>42.63</c:v>
                </c:pt>
                <c:pt idx="27">
                  <c:v>42.37</c:v>
                </c:pt>
                <c:pt idx="28">
                  <c:v>42.94</c:v>
                </c:pt>
                <c:pt idx="29">
                  <c:v>42.43</c:v>
                </c:pt>
                <c:pt idx="30">
                  <c:v>42.46</c:v>
                </c:pt>
                <c:pt idx="31">
                  <c:v>42.28</c:v>
                </c:pt>
                <c:pt idx="32">
                  <c:v>42.24</c:v>
                </c:pt>
                <c:pt idx="33">
                  <c:v>42.23</c:v>
                </c:pt>
                <c:pt idx="34">
                  <c:v>42.41</c:v>
                </c:pt>
                <c:pt idx="35">
                  <c:v>42.25</c:v>
                </c:pt>
                <c:pt idx="36">
                  <c:v>42.29</c:v>
                </c:pt>
                <c:pt idx="37">
                  <c:v>42.24</c:v>
                </c:pt>
                <c:pt idx="38">
                  <c:v>42.21</c:v>
                </c:pt>
                <c:pt idx="39">
                  <c:v>42.13</c:v>
                </c:pt>
                <c:pt idx="40">
                  <c:v>42.21</c:v>
                </c:pt>
                <c:pt idx="41">
                  <c:v>42.31</c:v>
                </c:pt>
                <c:pt idx="42">
                  <c:v>42.54</c:v>
                </c:pt>
                <c:pt idx="43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razboiniki'!$D$21:$D$80</c:f>
              <c:numCache>
                <c:formatCode>0.00</c:formatCode>
                <c:ptCount val="60"/>
                <c:pt idx="0">
                  <c:v>41.96</c:v>
                </c:pt>
                <c:pt idx="1">
                  <c:v>42.22</c:v>
                </c:pt>
                <c:pt idx="2">
                  <c:v>41.94</c:v>
                </c:pt>
                <c:pt idx="3">
                  <c:v>41.84</c:v>
                </c:pt>
                <c:pt idx="4">
                  <c:v>41.85</c:v>
                </c:pt>
                <c:pt idx="5">
                  <c:v>41.99</c:v>
                </c:pt>
                <c:pt idx="6">
                  <c:v>41.88</c:v>
                </c:pt>
                <c:pt idx="7">
                  <c:v>41.73</c:v>
                </c:pt>
                <c:pt idx="8">
                  <c:v>41.7</c:v>
                </c:pt>
                <c:pt idx="9">
                  <c:v>41.71</c:v>
                </c:pt>
                <c:pt idx="10">
                  <c:v>41.78</c:v>
                </c:pt>
                <c:pt idx="11">
                  <c:v>41.57</c:v>
                </c:pt>
                <c:pt idx="12">
                  <c:v>41.64</c:v>
                </c:pt>
                <c:pt idx="13">
                  <c:v>41.96</c:v>
                </c:pt>
                <c:pt idx="14">
                  <c:v>41.68</c:v>
                </c:pt>
                <c:pt idx="15">
                  <c:v>41.79</c:v>
                </c:pt>
                <c:pt idx="16">
                  <c:v>41.67</c:v>
                </c:pt>
                <c:pt idx="17">
                  <c:v>43.21</c:v>
                </c:pt>
                <c:pt idx="18">
                  <c:v>41.86</c:v>
                </c:pt>
                <c:pt idx="19">
                  <c:v>41.83</c:v>
                </c:pt>
                <c:pt idx="20">
                  <c:v>41.76</c:v>
                </c:pt>
                <c:pt idx="21">
                  <c:v>41.75</c:v>
                </c:pt>
                <c:pt idx="22">
                  <c:v>41.69</c:v>
                </c:pt>
                <c:pt idx="23">
                  <c:v>41.7</c:v>
                </c:pt>
                <c:pt idx="24">
                  <c:v>41.7</c:v>
                </c:pt>
                <c:pt idx="25">
                  <c:v>41.64</c:v>
                </c:pt>
                <c:pt idx="26">
                  <c:v>41.66</c:v>
                </c:pt>
                <c:pt idx="27">
                  <c:v>41.68</c:v>
                </c:pt>
                <c:pt idx="28">
                  <c:v>41.85</c:v>
                </c:pt>
                <c:pt idx="29">
                  <c:v>41.99</c:v>
                </c:pt>
                <c:pt idx="30">
                  <c:v>41.69</c:v>
                </c:pt>
                <c:pt idx="31">
                  <c:v>42.26</c:v>
                </c:pt>
                <c:pt idx="32">
                  <c:v>41.75</c:v>
                </c:pt>
                <c:pt idx="33">
                  <c:v>41.85</c:v>
                </c:pt>
                <c:pt idx="34">
                  <c:v>41.78</c:v>
                </c:pt>
                <c:pt idx="35">
                  <c:v>41.85</c:v>
                </c:pt>
                <c:pt idx="36">
                  <c:v>42.2</c:v>
                </c:pt>
                <c:pt idx="37">
                  <c:v>41.75</c:v>
                </c:pt>
                <c:pt idx="38">
                  <c:v>41.67</c:v>
                </c:pt>
                <c:pt idx="39">
                  <c:v>41.82</c:v>
                </c:pt>
                <c:pt idx="40">
                  <c:v>41.81</c:v>
                </c:pt>
                <c:pt idx="41">
                  <c:v>41.8</c:v>
                </c:pt>
                <c:pt idx="42">
                  <c:v>41.65</c:v>
                </c:pt>
                <c:pt idx="43">
                  <c:v>41.91</c:v>
                </c:pt>
                <c:pt idx="44">
                  <c:v>42.05</c:v>
                </c:pt>
                <c:pt idx="45">
                  <c:v>41.79</c:v>
                </c:pt>
                <c:pt idx="46">
                  <c:v>42.01</c:v>
                </c:pt>
                <c:pt idx="47">
                  <c:v>41.99</c:v>
                </c:pt>
                <c:pt idx="48">
                  <c:v>41.86</c:v>
                </c:pt>
                <c:pt idx="49">
                  <c:v>41.91</c:v>
                </c:pt>
                <c:pt idx="50">
                  <c:v>41.97</c:v>
                </c:pt>
                <c:pt idx="51">
                  <c:v>41.82</c:v>
                </c:pt>
                <c:pt idx="52">
                  <c:v>42.06</c:v>
                </c:pt>
                <c:pt idx="53">
                  <c:v>42.04</c:v>
                </c:pt>
                <c:pt idx="54">
                  <c:v>41.76</c:v>
                </c:pt>
                <c:pt idx="55">
                  <c:v>41.73</c:v>
                </c:pt>
                <c:pt idx="56" formatCode="General">
                  <c:v>41.89</c:v>
                </c:pt>
                <c:pt idx="57" formatCode="General">
                  <c:v>41.92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razboiniki'!$E$21:$E$80</c:f>
              <c:numCache>
                <c:formatCode>0.00</c:formatCode>
                <c:ptCount val="60"/>
                <c:pt idx="0">
                  <c:v>42.15</c:v>
                </c:pt>
                <c:pt idx="1">
                  <c:v>42.06</c:v>
                </c:pt>
                <c:pt idx="2">
                  <c:v>41.98</c:v>
                </c:pt>
                <c:pt idx="3">
                  <c:v>42.07</c:v>
                </c:pt>
                <c:pt idx="4">
                  <c:v>42.14</c:v>
                </c:pt>
                <c:pt idx="5">
                  <c:v>42.17</c:v>
                </c:pt>
                <c:pt idx="6">
                  <c:v>42.05</c:v>
                </c:pt>
                <c:pt idx="7">
                  <c:v>42.01</c:v>
                </c:pt>
                <c:pt idx="8">
                  <c:v>41.83</c:v>
                </c:pt>
                <c:pt idx="9">
                  <c:v>41.98</c:v>
                </c:pt>
                <c:pt idx="10">
                  <c:v>41.97</c:v>
                </c:pt>
                <c:pt idx="11">
                  <c:v>41.98</c:v>
                </c:pt>
                <c:pt idx="12">
                  <c:v>41.88</c:v>
                </c:pt>
                <c:pt idx="13">
                  <c:v>42.01</c:v>
                </c:pt>
                <c:pt idx="14">
                  <c:v>41.84</c:v>
                </c:pt>
                <c:pt idx="15">
                  <c:v>42</c:v>
                </c:pt>
                <c:pt idx="16">
                  <c:v>41.88</c:v>
                </c:pt>
                <c:pt idx="17">
                  <c:v>41.79</c:v>
                </c:pt>
                <c:pt idx="18">
                  <c:v>41.93</c:v>
                </c:pt>
                <c:pt idx="19">
                  <c:v>41.77</c:v>
                </c:pt>
                <c:pt idx="20">
                  <c:v>41.88</c:v>
                </c:pt>
                <c:pt idx="21">
                  <c:v>41.96</c:v>
                </c:pt>
                <c:pt idx="22">
                  <c:v>41.85</c:v>
                </c:pt>
                <c:pt idx="23">
                  <c:v>41.93</c:v>
                </c:pt>
                <c:pt idx="24">
                  <c:v>41.86</c:v>
                </c:pt>
                <c:pt idx="25">
                  <c:v>41.99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razboiniki'!$F$21:$F$80</c:f>
              <c:numCache>
                <c:formatCode>0.00</c:formatCode>
                <c:ptCount val="60"/>
                <c:pt idx="0">
                  <c:v>42.09</c:v>
                </c:pt>
                <c:pt idx="1">
                  <c:v>42.08</c:v>
                </c:pt>
                <c:pt idx="2">
                  <c:v>41.91</c:v>
                </c:pt>
                <c:pt idx="3">
                  <c:v>41.8</c:v>
                </c:pt>
                <c:pt idx="4">
                  <c:v>42.01</c:v>
                </c:pt>
                <c:pt idx="5">
                  <c:v>41.83</c:v>
                </c:pt>
                <c:pt idx="6">
                  <c:v>41.86</c:v>
                </c:pt>
                <c:pt idx="7">
                  <c:v>41.96</c:v>
                </c:pt>
                <c:pt idx="8">
                  <c:v>42.49</c:v>
                </c:pt>
                <c:pt idx="9">
                  <c:v>41.94</c:v>
                </c:pt>
                <c:pt idx="10">
                  <c:v>41.91</c:v>
                </c:pt>
                <c:pt idx="11">
                  <c:v>41.97</c:v>
                </c:pt>
                <c:pt idx="12">
                  <c:v>41.62</c:v>
                </c:pt>
                <c:pt idx="13">
                  <c:v>41.66</c:v>
                </c:pt>
                <c:pt idx="14">
                  <c:v>41.74</c:v>
                </c:pt>
                <c:pt idx="15">
                  <c:v>41.79</c:v>
                </c:pt>
                <c:pt idx="16">
                  <c:v>41.65</c:v>
                </c:pt>
                <c:pt idx="17">
                  <c:v>41.77</c:v>
                </c:pt>
                <c:pt idx="18">
                  <c:v>41.87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razboiniki'!$G$21:$G$80</c:f>
              <c:numCache>
                <c:formatCode>General</c:formatCode>
                <c:ptCount val="60"/>
                <c:pt idx="0">
                  <c:v>41.98</c:v>
                </c:pt>
                <c:pt idx="1">
                  <c:v>41.81</c:v>
                </c:pt>
                <c:pt idx="2">
                  <c:v>41.87</c:v>
                </c:pt>
                <c:pt idx="3">
                  <c:v>41.74</c:v>
                </c:pt>
                <c:pt idx="4">
                  <c:v>41.86</c:v>
                </c:pt>
                <c:pt idx="5">
                  <c:v>41.76</c:v>
                </c:pt>
                <c:pt idx="6">
                  <c:v>41.64</c:v>
                </c:pt>
                <c:pt idx="7">
                  <c:v>41.7</c:v>
                </c:pt>
                <c:pt idx="8">
                  <c:v>41.81</c:v>
                </c:pt>
                <c:pt idx="9">
                  <c:v>42.02</c:v>
                </c:pt>
                <c:pt idx="10">
                  <c:v>41.75</c:v>
                </c:pt>
                <c:pt idx="11">
                  <c:v>41.56</c:v>
                </c:pt>
                <c:pt idx="12">
                  <c:v>41.68</c:v>
                </c:pt>
                <c:pt idx="13">
                  <c:v>41.78</c:v>
                </c:pt>
                <c:pt idx="14">
                  <c:v>42.04</c:v>
                </c:pt>
                <c:pt idx="15">
                  <c:v>41.79</c:v>
                </c:pt>
                <c:pt idx="16">
                  <c:v>41.83</c:v>
                </c:pt>
                <c:pt idx="17">
                  <c:v>41.73</c:v>
                </c:pt>
                <c:pt idx="18">
                  <c:v>41.89</c:v>
                </c:pt>
                <c:pt idx="19">
                  <c:v>41.76</c:v>
                </c:pt>
                <c:pt idx="20">
                  <c:v>41.6</c:v>
                </c:pt>
                <c:pt idx="21">
                  <c:v>41.84</c:v>
                </c:pt>
                <c:pt idx="22">
                  <c:v>41.74</c:v>
                </c:pt>
                <c:pt idx="23">
                  <c:v>41.82</c:v>
                </c:pt>
                <c:pt idx="24">
                  <c:v>41.83</c:v>
                </c:pt>
                <c:pt idx="25">
                  <c:v>41.78</c:v>
                </c:pt>
                <c:pt idx="26">
                  <c:v>42.19</c:v>
                </c:pt>
                <c:pt idx="27">
                  <c:v>41.73</c:v>
                </c:pt>
                <c:pt idx="28">
                  <c:v>41.64</c:v>
                </c:pt>
                <c:pt idx="29">
                  <c:v>41.58</c:v>
                </c:pt>
                <c:pt idx="30">
                  <c:v>41.77</c:v>
                </c:pt>
                <c:pt idx="31">
                  <c:v>41.68</c:v>
                </c:pt>
                <c:pt idx="32">
                  <c:v>41.72</c:v>
                </c:pt>
                <c:pt idx="33">
                  <c:v>41.78</c:v>
                </c:pt>
                <c:pt idx="34">
                  <c:v>41.83</c:v>
                </c:pt>
                <c:pt idx="35">
                  <c:v>41.55</c:v>
                </c:pt>
                <c:pt idx="36">
                  <c:v>41.94</c:v>
                </c:pt>
                <c:pt idx="37">
                  <c:v>42.17</c:v>
                </c:pt>
                <c:pt idx="38">
                  <c:v>41.59</c:v>
                </c:pt>
                <c:pt idx="39">
                  <c:v>41.52</c:v>
                </c:pt>
                <c:pt idx="40">
                  <c:v>41.72</c:v>
                </c:pt>
                <c:pt idx="41">
                  <c:v>41.59</c:v>
                </c:pt>
                <c:pt idx="42">
                  <c:v>41.52</c:v>
                </c:pt>
                <c:pt idx="43">
                  <c:v>41.85</c:v>
                </c:pt>
                <c:pt idx="44">
                  <c:v>41.47</c:v>
                </c:pt>
                <c:pt idx="45">
                  <c:v>41.8</c:v>
                </c:pt>
                <c:pt idx="46">
                  <c:v>41.67</c:v>
                </c:pt>
                <c:pt idx="47">
                  <c:v>42.25</c:v>
                </c:pt>
                <c:pt idx="48">
                  <c:v>41.84</c:v>
                </c:pt>
                <c:pt idx="49">
                  <c:v>41.71</c:v>
                </c:pt>
                <c:pt idx="50">
                  <c:v>41.74</c:v>
                </c:pt>
                <c:pt idx="51">
                  <c:v>41.72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razboiniki'!$H$21:$H$80</c:f>
              <c:numCache>
                <c:formatCode>General</c:formatCode>
                <c:ptCount val="60"/>
                <c:pt idx="0">
                  <c:v>41.93</c:v>
                </c:pt>
                <c:pt idx="1">
                  <c:v>42.06</c:v>
                </c:pt>
                <c:pt idx="2">
                  <c:v>41.93</c:v>
                </c:pt>
                <c:pt idx="3">
                  <c:v>42.12</c:v>
                </c:pt>
                <c:pt idx="4">
                  <c:v>41.94</c:v>
                </c:pt>
                <c:pt idx="5">
                  <c:v>41.8</c:v>
                </c:pt>
                <c:pt idx="6">
                  <c:v>42.05</c:v>
                </c:pt>
                <c:pt idx="7">
                  <c:v>41.84</c:v>
                </c:pt>
                <c:pt idx="8">
                  <c:v>41.88</c:v>
                </c:pt>
                <c:pt idx="9">
                  <c:v>42.05</c:v>
                </c:pt>
                <c:pt idx="10">
                  <c:v>41.94</c:v>
                </c:pt>
                <c:pt idx="11">
                  <c:v>41.85</c:v>
                </c:pt>
                <c:pt idx="12">
                  <c:v>41.87</c:v>
                </c:pt>
                <c:pt idx="13">
                  <c:v>41.89</c:v>
                </c:pt>
                <c:pt idx="14">
                  <c:v>41.88</c:v>
                </c:pt>
                <c:pt idx="15">
                  <c:v>41.82</c:v>
                </c:pt>
                <c:pt idx="16">
                  <c:v>41.74</c:v>
                </c:pt>
                <c:pt idx="17">
                  <c:v>41.86</c:v>
                </c:pt>
                <c:pt idx="18">
                  <c:v>42.35</c:v>
                </c:pt>
                <c:pt idx="19">
                  <c:v>41.74</c:v>
                </c:pt>
                <c:pt idx="20">
                  <c:v>41.72</c:v>
                </c:pt>
                <c:pt idx="21">
                  <c:v>41.8</c:v>
                </c:pt>
                <c:pt idx="22">
                  <c:v>41.77</c:v>
                </c:pt>
                <c:pt idx="23">
                  <c:v>41.74</c:v>
                </c:pt>
                <c:pt idx="24">
                  <c:v>41.71</c:v>
                </c:pt>
                <c:pt idx="25">
                  <c:v>41.77</c:v>
                </c:pt>
                <c:pt idx="26">
                  <c:v>41.72</c:v>
                </c:pt>
                <c:pt idx="27">
                  <c:v>41.81</c:v>
                </c:pt>
                <c:pt idx="28">
                  <c:v>42.11</c:v>
                </c:pt>
                <c:pt idx="29">
                  <c:v>42.92</c:v>
                </c:pt>
                <c:pt idx="30">
                  <c:v>41.91</c:v>
                </c:pt>
                <c:pt idx="31">
                  <c:v>41.73</c:v>
                </c:pt>
                <c:pt idx="32">
                  <c:v>42.72</c:v>
                </c:pt>
                <c:pt idx="33">
                  <c:v>41.67</c:v>
                </c:pt>
                <c:pt idx="34">
                  <c:v>41.72</c:v>
                </c:pt>
                <c:pt idx="35">
                  <c:v>41.69</c:v>
                </c:pt>
                <c:pt idx="36">
                  <c:v>41.73</c:v>
                </c:pt>
                <c:pt idx="37">
                  <c:v>41.71</c:v>
                </c:pt>
                <c:pt idx="38">
                  <c:v>41.64</c:v>
                </c:pt>
                <c:pt idx="39">
                  <c:v>41.57</c:v>
                </c:pt>
                <c:pt idx="40">
                  <c:v>41.7</c:v>
                </c:pt>
                <c:pt idx="41">
                  <c:v>41.71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64384"/>
        <c:axId val="101266176"/>
      </c:lineChart>
      <c:catAx>
        <c:axId val="10126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266176"/>
        <c:crosses val="autoZero"/>
        <c:auto val="1"/>
        <c:lblAlgn val="ctr"/>
        <c:lblOffset val="100"/>
        <c:noMultiLvlLbl val="0"/>
      </c:catAx>
      <c:valAx>
        <c:axId val="101266176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2643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'15a18'!$C$21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'15a18'!$B$22:$B$81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'15a18'!$C$22:$C$81</c:f>
              <c:numCache>
                <c:formatCode>0.00</c:formatCode>
                <c:ptCount val="60"/>
                <c:pt idx="0">
                  <c:v>43.16</c:v>
                </c:pt>
                <c:pt idx="1">
                  <c:v>42.68</c:v>
                </c:pt>
                <c:pt idx="2">
                  <c:v>42.36</c:v>
                </c:pt>
                <c:pt idx="3">
                  <c:v>42.17</c:v>
                </c:pt>
                <c:pt idx="4">
                  <c:v>41.89</c:v>
                </c:pt>
                <c:pt idx="5">
                  <c:v>41.84</c:v>
                </c:pt>
                <c:pt idx="6">
                  <c:v>41.57</c:v>
                </c:pt>
                <c:pt idx="7">
                  <c:v>41.58</c:v>
                </c:pt>
                <c:pt idx="8">
                  <c:v>41.51</c:v>
                </c:pt>
                <c:pt idx="9">
                  <c:v>41.53</c:v>
                </c:pt>
                <c:pt idx="10">
                  <c:v>42.17</c:v>
                </c:pt>
                <c:pt idx="11">
                  <c:v>41.77</c:v>
                </c:pt>
                <c:pt idx="12">
                  <c:v>42.03</c:v>
                </c:pt>
                <c:pt idx="13">
                  <c:v>42.83</c:v>
                </c:pt>
                <c:pt idx="14">
                  <c:v>41.98</c:v>
                </c:pt>
                <c:pt idx="15">
                  <c:v>42.85</c:v>
                </c:pt>
                <c:pt idx="16">
                  <c:v>45.94</c:v>
                </c:pt>
                <c:pt idx="17">
                  <c:v>43.39</c:v>
                </c:pt>
                <c:pt idx="18">
                  <c:v>42.1</c:v>
                </c:pt>
                <c:pt idx="19">
                  <c:v>41.54</c:v>
                </c:pt>
                <c:pt idx="20">
                  <c:v>42.88</c:v>
                </c:pt>
                <c:pt idx="21">
                  <c:v>42.2</c:v>
                </c:pt>
                <c:pt idx="22">
                  <c:v>41.54</c:v>
                </c:pt>
                <c:pt idx="23">
                  <c:v>41.86</c:v>
                </c:pt>
                <c:pt idx="24">
                  <c:v>41.56</c:v>
                </c:pt>
                <c:pt idx="25">
                  <c:v>41.35</c:v>
                </c:pt>
                <c:pt idx="26">
                  <c:v>41.48</c:v>
                </c:pt>
                <c:pt idx="27">
                  <c:v>41.63</c:v>
                </c:pt>
                <c:pt idx="28">
                  <c:v>41.38</c:v>
                </c:pt>
                <c:pt idx="29">
                  <c:v>41.84</c:v>
                </c:pt>
                <c:pt idx="30">
                  <c:v>41.55</c:v>
                </c:pt>
                <c:pt idx="31">
                  <c:v>41.47</c:v>
                </c:pt>
                <c:pt idx="32">
                  <c:v>41.59</c:v>
                </c:pt>
                <c:pt idx="33">
                  <c:v>41.5</c:v>
                </c:pt>
                <c:pt idx="34">
                  <c:v>41.43</c:v>
                </c:pt>
                <c:pt idx="35">
                  <c:v>41.81</c:v>
                </c:pt>
                <c:pt idx="36">
                  <c:v>41.47</c:v>
                </c:pt>
                <c:pt idx="37">
                  <c:v>41.59</c:v>
                </c:pt>
                <c:pt idx="38">
                  <c:v>41.68</c:v>
                </c:pt>
                <c:pt idx="39">
                  <c:v>41.54</c:v>
                </c:pt>
                <c:pt idx="40">
                  <c:v>41.74</c:v>
                </c:pt>
                <c:pt idx="41">
                  <c:v>41.46</c:v>
                </c:pt>
                <c:pt idx="42">
                  <c:v>41.63</c:v>
                </c:pt>
                <c:pt idx="43">
                  <c:v>42.11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'15a18'!$D$21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'15a18'!$B$22:$B$81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'15a18'!$D$22:$D$81</c:f>
              <c:numCache>
                <c:formatCode>0.00</c:formatCode>
                <c:ptCount val="60"/>
                <c:pt idx="0">
                  <c:v>42.84</c:v>
                </c:pt>
                <c:pt idx="1">
                  <c:v>42.79</c:v>
                </c:pt>
                <c:pt idx="2">
                  <c:v>42.49</c:v>
                </c:pt>
                <c:pt idx="3">
                  <c:v>42.89</c:v>
                </c:pt>
                <c:pt idx="4">
                  <c:v>42.4</c:v>
                </c:pt>
                <c:pt idx="5">
                  <c:v>42.56</c:v>
                </c:pt>
                <c:pt idx="6">
                  <c:v>42.36</c:v>
                </c:pt>
                <c:pt idx="7">
                  <c:v>42.58</c:v>
                </c:pt>
                <c:pt idx="8">
                  <c:v>42.64</c:v>
                </c:pt>
                <c:pt idx="9">
                  <c:v>42.38</c:v>
                </c:pt>
                <c:pt idx="10">
                  <c:v>42.32</c:v>
                </c:pt>
                <c:pt idx="11">
                  <c:v>42.63</c:v>
                </c:pt>
                <c:pt idx="12">
                  <c:v>42.56</c:v>
                </c:pt>
                <c:pt idx="13">
                  <c:v>42.52</c:v>
                </c:pt>
                <c:pt idx="14">
                  <c:v>42.97</c:v>
                </c:pt>
                <c:pt idx="15">
                  <c:v>42.32</c:v>
                </c:pt>
                <c:pt idx="16">
                  <c:v>42.57</c:v>
                </c:pt>
                <c:pt idx="17">
                  <c:v>42.2</c:v>
                </c:pt>
                <c:pt idx="18">
                  <c:v>42.36</c:v>
                </c:pt>
                <c:pt idx="19">
                  <c:v>42.37</c:v>
                </c:pt>
                <c:pt idx="20">
                  <c:v>42.32</c:v>
                </c:pt>
                <c:pt idx="21">
                  <c:v>42.97</c:v>
                </c:pt>
                <c:pt idx="22">
                  <c:v>41.99</c:v>
                </c:pt>
                <c:pt idx="23">
                  <c:v>42.05</c:v>
                </c:pt>
                <c:pt idx="24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'15a18'!$E$21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'15a18'!$B$22:$B$81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'15a18'!$E$22:$E$81</c:f>
              <c:numCache>
                <c:formatCode>0.00</c:formatCode>
                <c:ptCount val="60"/>
                <c:pt idx="0">
                  <c:v>42.33</c:v>
                </c:pt>
                <c:pt idx="1">
                  <c:v>42</c:v>
                </c:pt>
                <c:pt idx="2">
                  <c:v>42.06</c:v>
                </c:pt>
                <c:pt idx="3">
                  <c:v>41.94</c:v>
                </c:pt>
                <c:pt idx="4">
                  <c:v>42.05</c:v>
                </c:pt>
                <c:pt idx="5">
                  <c:v>41.91</c:v>
                </c:pt>
                <c:pt idx="6">
                  <c:v>42.25</c:v>
                </c:pt>
                <c:pt idx="7">
                  <c:v>41.85</c:v>
                </c:pt>
                <c:pt idx="8">
                  <c:v>42.1</c:v>
                </c:pt>
                <c:pt idx="9">
                  <c:v>41.9</c:v>
                </c:pt>
                <c:pt idx="10">
                  <c:v>41.86</c:v>
                </c:pt>
                <c:pt idx="11">
                  <c:v>41.83</c:v>
                </c:pt>
                <c:pt idx="12">
                  <c:v>41.84</c:v>
                </c:pt>
                <c:pt idx="13">
                  <c:v>41.78</c:v>
                </c:pt>
                <c:pt idx="14">
                  <c:v>41.9</c:v>
                </c:pt>
                <c:pt idx="15">
                  <c:v>41.87</c:v>
                </c:pt>
                <c:pt idx="16">
                  <c:v>41.85</c:v>
                </c:pt>
                <c:pt idx="17">
                  <c:v>41.88</c:v>
                </c:pt>
                <c:pt idx="18">
                  <c:v>41.94</c:v>
                </c:pt>
                <c:pt idx="19">
                  <c:v>41.96</c:v>
                </c:pt>
                <c:pt idx="20">
                  <c:v>41.83</c:v>
                </c:pt>
                <c:pt idx="21">
                  <c:v>41.82</c:v>
                </c:pt>
                <c:pt idx="22">
                  <c:v>41.78</c:v>
                </c:pt>
                <c:pt idx="23">
                  <c:v>41.82</c:v>
                </c:pt>
                <c:pt idx="24">
                  <c:v>42.04</c:v>
                </c:pt>
                <c:pt idx="25">
                  <c:v>42.09</c:v>
                </c:pt>
                <c:pt idx="26">
                  <c:v>41.87</c:v>
                </c:pt>
                <c:pt idx="27">
                  <c:v>41.85</c:v>
                </c:pt>
                <c:pt idx="28">
                  <c:v>41.96</c:v>
                </c:pt>
                <c:pt idx="29">
                  <c:v>41.8</c:v>
                </c:pt>
                <c:pt idx="30">
                  <c:v>41.9</c:v>
                </c:pt>
                <c:pt idx="31">
                  <c:v>42</c:v>
                </c:pt>
                <c:pt idx="32">
                  <c:v>42.09</c:v>
                </c:pt>
                <c:pt idx="33">
                  <c:v>42.14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'15a18'!$F$21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'15a18'!$B$22:$B$81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'15a18'!$F$22:$F$81</c:f>
              <c:numCache>
                <c:formatCode>0.00</c:formatCode>
                <c:ptCount val="60"/>
                <c:pt idx="0">
                  <c:v>41.85</c:v>
                </c:pt>
                <c:pt idx="1">
                  <c:v>41.81</c:v>
                </c:pt>
                <c:pt idx="2">
                  <c:v>41.55</c:v>
                </c:pt>
                <c:pt idx="3">
                  <c:v>41.79</c:v>
                </c:pt>
                <c:pt idx="4">
                  <c:v>41.71</c:v>
                </c:pt>
                <c:pt idx="5">
                  <c:v>41.84</c:v>
                </c:pt>
                <c:pt idx="6">
                  <c:v>41.6</c:v>
                </c:pt>
                <c:pt idx="7">
                  <c:v>41.56</c:v>
                </c:pt>
                <c:pt idx="8">
                  <c:v>41.48</c:v>
                </c:pt>
                <c:pt idx="9">
                  <c:v>41.55</c:v>
                </c:pt>
                <c:pt idx="10">
                  <c:v>41.46</c:v>
                </c:pt>
                <c:pt idx="11">
                  <c:v>41.42</c:v>
                </c:pt>
                <c:pt idx="12">
                  <c:v>41.47</c:v>
                </c:pt>
                <c:pt idx="13">
                  <c:v>41.47</c:v>
                </c:pt>
                <c:pt idx="14">
                  <c:v>41.69</c:v>
                </c:pt>
                <c:pt idx="15">
                  <c:v>42.14</c:v>
                </c:pt>
                <c:pt idx="16">
                  <c:v>42.32</c:v>
                </c:pt>
                <c:pt idx="17">
                  <c:v>41.43</c:v>
                </c:pt>
                <c:pt idx="18">
                  <c:v>41.55</c:v>
                </c:pt>
                <c:pt idx="19">
                  <c:v>41.44</c:v>
                </c:pt>
                <c:pt idx="20">
                  <c:v>41.77</c:v>
                </c:pt>
                <c:pt idx="21">
                  <c:v>41.39</c:v>
                </c:pt>
                <c:pt idx="22">
                  <c:v>41.57</c:v>
                </c:pt>
                <c:pt idx="23">
                  <c:v>41.59</c:v>
                </c:pt>
                <c:pt idx="24">
                  <c:v>41.58</c:v>
                </c:pt>
                <c:pt idx="25">
                  <c:v>41.51</c:v>
                </c:pt>
                <c:pt idx="26">
                  <c:v>41.5</c:v>
                </c:pt>
                <c:pt idx="27">
                  <c:v>41.7</c:v>
                </c:pt>
                <c:pt idx="28">
                  <c:v>41.28</c:v>
                </c:pt>
                <c:pt idx="29">
                  <c:v>41.41</c:v>
                </c:pt>
                <c:pt idx="30">
                  <c:v>42.22</c:v>
                </c:pt>
                <c:pt idx="31">
                  <c:v>41.44</c:v>
                </c:pt>
                <c:pt idx="32">
                  <c:v>41.52</c:v>
                </c:pt>
                <c:pt idx="33">
                  <c:v>41.54</c:v>
                </c:pt>
                <c:pt idx="34">
                  <c:v>41.6</c:v>
                </c:pt>
                <c:pt idx="35">
                  <c:v>41.59</c:v>
                </c:pt>
                <c:pt idx="36">
                  <c:v>41.82</c:v>
                </c:pt>
                <c:pt idx="37">
                  <c:v>41.83</c:v>
                </c:pt>
                <c:pt idx="38">
                  <c:v>41.64</c:v>
                </c:pt>
                <c:pt idx="39">
                  <c:v>41.67</c:v>
                </c:pt>
                <c:pt idx="40">
                  <c:v>43.23</c:v>
                </c:pt>
                <c:pt idx="41">
                  <c:v>42.5</c:v>
                </c:pt>
                <c:pt idx="42">
                  <c:v>41.56</c:v>
                </c:pt>
                <c:pt idx="43">
                  <c:v>41.5</c:v>
                </c:pt>
                <c:pt idx="44">
                  <c:v>41.48</c:v>
                </c:pt>
                <c:pt idx="45">
                  <c:v>41.84</c:v>
                </c:pt>
                <c:pt idx="46">
                  <c:v>41.59</c:v>
                </c:pt>
                <c:pt idx="47">
                  <c:v>41.84</c:v>
                </c:pt>
                <c:pt idx="48">
                  <c:v>41.55</c:v>
                </c:pt>
                <c:pt idx="49">
                  <c:v>41.34</c:v>
                </c:pt>
                <c:pt idx="50">
                  <c:v>41.49</c:v>
                </c:pt>
                <c:pt idx="51">
                  <c:v>41.55</c:v>
                </c:pt>
                <c:pt idx="52">
                  <c:v>41.68</c:v>
                </c:pt>
                <c:pt idx="53">
                  <c:v>41.78</c:v>
                </c:pt>
                <c:pt idx="54">
                  <c:v>41.5</c:v>
                </c:pt>
                <c:pt idx="55">
                  <c:v>41.64</c:v>
                </c:pt>
                <c:pt idx="56">
                  <c:v>41.47</c:v>
                </c:pt>
                <c:pt idx="57">
                  <c:v>41.31</c:v>
                </c:pt>
                <c:pt idx="58">
                  <c:v>41.69</c:v>
                </c:pt>
                <c:pt idx="59">
                  <c:v>41.66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'15a18'!$G$21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'15a18'!$B$22:$B$81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'15a18'!$G$22:$G$81</c:f>
              <c:numCache>
                <c:formatCode>0.00</c:formatCode>
                <c:ptCount val="60"/>
                <c:pt idx="0">
                  <c:v>42.24</c:v>
                </c:pt>
                <c:pt idx="1">
                  <c:v>42.06</c:v>
                </c:pt>
                <c:pt idx="2">
                  <c:v>42.24</c:v>
                </c:pt>
                <c:pt idx="3">
                  <c:v>42.16</c:v>
                </c:pt>
                <c:pt idx="4">
                  <c:v>41.91</c:v>
                </c:pt>
                <c:pt idx="5">
                  <c:v>42.28</c:v>
                </c:pt>
                <c:pt idx="6">
                  <c:v>42.04</c:v>
                </c:pt>
                <c:pt idx="7">
                  <c:v>42.17</c:v>
                </c:pt>
                <c:pt idx="8">
                  <c:v>42.15</c:v>
                </c:pt>
                <c:pt idx="9">
                  <c:v>42.06</c:v>
                </c:pt>
                <c:pt idx="10">
                  <c:v>41.95</c:v>
                </c:pt>
                <c:pt idx="11">
                  <c:v>42.12</c:v>
                </c:pt>
                <c:pt idx="12">
                  <c:v>42.07</c:v>
                </c:pt>
                <c:pt idx="13">
                  <c:v>42.14</c:v>
                </c:pt>
                <c:pt idx="14">
                  <c:v>42.13</c:v>
                </c:pt>
                <c:pt idx="15">
                  <c:v>42.07</c:v>
                </c:pt>
                <c:pt idx="16">
                  <c:v>42.36</c:v>
                </c:pt>
                <c:pt idx="17">
                  <c:v>42.1</c:v>
                </c:pt>
                <c:pt idx="18">
                  <c:v>42.12</c:v>
                </c:pt>
                <c:pt idx="19">
                  <c:v>41.83</c:v>
                </c:pt>
                <c:pt idx="20">
                  <c:v>41.96</c:v>
                </c:pt>
                <c:pt idx="21">
                  <c:v>42</c:v>
                </c:pt>
                <c:pt idx="22">
                  <c:v>41.97</c:v>
                </c:pt>
                <c:pt idx="23">
                  <c:v>42.1</c:v>
                </c:pt>
                <c:pt idx="24">
                  <c:v>41.97</c:v>
                </c:pt>
                <c:pt idx="25">
                  <c:v>42.05</c:v>
                </c:pt>
                <c:pt idx="26">
                  <c:v>42.03</c:v>
                </c:pt>
                <c:pt idx="27">
                  <c:v>42.09</c:v>
                </c:pt>
                <c:pt idx="28">
                  <c:v>41.93</c:v>
                </c:pt>
                <c:pt idx="29">
                  <c:v>41.92</c:v>
                </c:pt>
                <c:pt idx="30">
                  <c:v>42.03</c:v>
                </c:pt>
                <c:pt idx="31">
                  <c:v>41.95</c:v>
                </c:pt>
                <c:pt idx="32">
                  <c:v>42.12</c:v>
                </c:pt>
                <c:pt idx="33">
                  <c:v>42.28</c:v>
                </c:pt>
                <c:pt idx="34">
                  <c:v>42.18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'15a18'!$H$21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'15a18'!$B$22:$B$81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'15a18'!$H$22:$H$81</c:f>
              <c:numCache>
                <c:formatCode>0.00</c:formatCode>
                <c:ptCount val="60"/>
                <c:pt idx="0">
                  <c:v>42.45</c:v>
                </c:pt>
                <c:pt idx="1">
                  <c:v>42.57</c:v>
                </c:pt>
                <c:pt idx="2">
                  <c:v>42.4</c:v>
                </c:pt>
                <c:pt idx="3">
                  <c:v>42.32</c:v>
                </c:pt>
                <c:pt idx="4">
                  <c:v>42.45</c:v>
                </c:pt>
                <c:pt idx="5">
                  <c:v>42.33</c:v>
                </c:pt>
                <c:pt idx="6">
                  <c:v>42.2</c:v>
                </c:pt>
                <c:pt idx="7">
                  <c:v>42.11</c:v>
                </c:pt>
                <c:pt idx="8">
                  <c:v>42.19</c:v>
                </c:pt>
                <c:pt idx="9">
                  <c:v>42.31</c:v>
                </c:pt>
                <c:pt idx="10">
                  <c:v>42.14</c:v>
                </c:pt>
                <c:pt idx="11">
                  <c:v>42.25</c:v>
                </c:pt>
                <c:pt idx="12">
                  <c:v>42.75</c:v>
                </c:pt>
                <c:pt idx="13">
                  <c:v>43.08</c:v>
                </c:pt>
                <c:pt idx="14">
                  <c:v>42.02</c:v>
                </c:pt>
                <c:pt idx="15">
                  <c:v>41.92</c:v>
                </c:pt>
                <c:pt idx="16">
                  <c:v>41.85</c:v>
                </c:pt>
                <c:pt idx="17">
                  <c:v>41.91</c:v>
                </c:pt>
                <c:pt idx="18">
                  <c:v>42.11</c:v>
                </c:pt>
                <c:pt idx="19">
                  <c:v>42.12</c:v>
                </c:pt>
                <c:pt idx="20">
                  <c:v>42.18</c:v>
                </c:pt>
                <c:pt idx="21">
                  <c:v>42.07</c:v>
                </c:pt>
                <c:pt idx="22">
                  <c:v>42.11</c:v>
                </c:pt>
                <c:pt idx="23">
                  <c:v>42.16</c:v>
                </c:pt>
                <c:pt idx="24">
                  <c:v>42.19</c:v>
                </c:pt>
                <c:pt idx="25">
                  <c:v>42.45</c:v>
                </c:pt>
                <c:pt idx="26">
                  <c:v>42.04</c:v>
                </c:pt>
                <c:pt idx="27">
                  <c:v>42.17</c:v>
                </c:pt>
                <c:pt idx="28">
                  <c:v>42.04</c:v>
                </c:pt>
                <c:pt idx="29">
                  <c:v>42.05</c:v>
                </c:pt>
                <c:pt idx="30">
                  <c:v>42.11</c:v>
                </c:pt>
                <c:pt idx="31">
                  <c:v>42.17</c:v>
                </c:pt>
                <c:pt idx="32">
                  <c:v>41.91</c:v>
                </c:pt>
                <c:pt idx="33">
                  <c:v>44.21</c:v>
                </c:pt>
                <c:pt idx="34">
                  <c:v>42.1</c:v>
                </c:pt>
                <c:pt idx="35">
                  <c:v>41.96</c:v>
                </c:pt>
                <c:pt idx="36">
                  <c:v>41.81</c:v>
                </c:pt>
                <c:pt idx="37">
                  <c:v>42.15</c:v>
                </c:pt>
                <c:pt idx="38">
                  <c:v>41.91</c:v>
                </c:pt>
                <c:pt idx="39">
                  <c:v>41.8</c:v>
                </c:pt>
                <c:pt idx="40">
                  <c:v>41.95</c:v>
                </c:pt>
                <c:pt idx="41">
                  <c:v>41.92</c:v>
                </c:pt>
                <c:pt idx="42">
                  <c:v>41.86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930816"/>
        <c:axId val="100717696"/>
      </c:lineChart>
      <c:catAx>
        <c:axId val="24693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717696"/>
        <c:crosses val="autoZero"/>
        <c:auto val="1"/>
        <c:lblAlgn val="ctr"/>
        <c:lblOffset val="100"/>
        <c:noMultiLvlLbl val="0"/>
      </c:catAx>
      <c:valAx>
        <c:axId val="10071769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469308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'777'!$C$20</c:f>
              <c:strCache>
                <c:ptCount val="1"/>
                <c:pt idx="0">
                  <c:v>Ерофеев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'777'!$B$20:$B$79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'777'!$C$21:$C$79</c:f>
              <c:numCache>
                <c:formatCode>0.00</c:formatCode>
                <c:ptCount val="59"/>
                <c:pt idx="0">
                  <c:v>43.93</c:v>
                </c:pt>
                <c:pt idx="1">
                  <c:v>42.6</c:v>
                </c:pt>
                <c:pt idx="2">
                  <c:v>42.67</c:v>
                </c:pt>
                <c:pt idx="3">
                  <c:v>42.26</c:v>
                </c:pt>
                <c:pt idx="4">
                  <c:v>43.9</c:v>
                </c:pt>
                <c:pt idx="5">
                  <c:v>42.4</c:v>
                </c:pt>
                <c:pt idx="6">
                  <c:v>42.47</c:v>
                </c:pt>
                <c:pt idx="7">
                  <c:v>42.28</c:v>
                </c:pt>
                <c:pt idx="8">
                  <c:v>42.26</c:v>
                </c:pt>
                <c:pt idx="9">
                  <c:v>42.37</c:v>
                </c:pt>
                <c:pt idx="10">
                  <c:v>42.51</c:v>
                </c:pt>
                <c:pt idx="11">
                  <c:v>42.54</c:v>
                </c:pt>
                <c:pt idx="12">
                  <c:v>42.31</c:v>
                </c:pt>
                <c:pt idx="13">
                  <c:v>42.77</c:v>
                </c:pt>
                <c:pt idx="14">
                  <c:v>42.47</c:v>
                </c:pt>
                <c:pt idx="15">
                  <c:v>42.37</c:v>
                </c:pt>
                <c:pt idx="16">
                  <c:v>42.5</c:v>
                </c:pt>
                <c:pt idx="17">
                  <c:v>42.35</c:v>
                </c:pt>
                <c:pt idx="18">
                  <c:v>42.65</c:v>
                </c:pt>
                <c:pt idx="19">
                  <c:v>42.45</c:v>
                </c:pt>
                <c:pt idx="20">
                  <c:v>42.27</c:v>
                </c:pt>
                <c:pt idx="21">
                  <c:v>42.48</c:v>
                </c:pt>
                <c:pt idx="22">
                  <c:v>42.5</c:v>
                </c:pt>
                <c:pt idx="23">
                  <c:v>42.77</c:v>
                </c:pt>
                <c:pt idx="24">
                  <c:v>42.33</c:v>
                </c:pt>
                <c:pt idx="25">
                  <c:v>42.21</c:v>
                </c:pt>
                <c:pt idx="26">
                  <c:v>42.86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'777'!$D$20</c:f>
              <c:strCache>
                <c:ptCount val="1"/>
                <c:pt idx="0">
                  <c:v>Котляр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'777'!$B$20:$B$79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'777'!$D$21:$D$79</c:f>
              <c:numCache>
                <c:formatCode>0.00</c:formatCode>
                <c:ptCount val="59"/>
                <c:pt idx="0">
                  <c:v>41.66</c:v>
                </c:pt>
                <c:pt idx="1">
                  <c:v>41.77</c:v>
                </c:pt>
                <c:pt idx="2">
                  <c:v>41.54</c:v>
                </c:pt>
                <c:pt idx="3">
                  <c:v>41.72</c:v>
                </c:pt>
                <c:pt idx="4">
                  <c:v>41.73</c:v>
                </c:pt>
                <c:pt idx="5">
                  <c:v>41.75</c:v>
                </c:pt>
                <c:pt idx="6">
                  <c:v>41.73</c:v>
                </c:pt>
                <c:pt idx="7">
                  <c:v>41.49</c:v>
                </c:pt>
                <c:pt idx="8">
                  <c:v>41.64</c:v>
                </c:pt>
                <c:pt idx="9">
                  <c:v>41.7</c:v>
                </c:pt>
                <c:pt idx="10">
                  <c:v>41.65</c:v>
                </c:pt>
                <c:pt idx="11">
                  <c:v>41.5</c:v>
                </c:pt>
                <c:pt idx="12">
                  <c:v>41.93</c:v>
                </c:pt>
                <c:pt idx="13">
                  <c:v>41.65</c:v>
                </c:pt>
                <c:pt idx="14">
                  <c:v>41.87</c:v>
                </c:pt>
                <c:pt idx="15">
                  <c:v>41.73</c:v>
                </c:pt>
                <c:pt idx="16">
                  <c:v>41.86</c:v>
                </c:pt>
                <c:pt idx="17">
                  <c:v>41.67</c:v>
                </c:pt>
                <c:pt idx="18">
                  <c:v>41.59</c:v>
                </c:pt>
                <c:pt idx="19">
                  <c:v>41.55</c:v>
                </c:pt>
                <c:pt idx="20">
                  <c:v>41.47</c:v>
                </c:pt>
                <c:pt idx="21">
                  <c:v>41.51</c:v>
                </c:pt>
                <c:pt idx="22">
                  <c:v>41.74</c:v>
                </c:pt>
                <c:pt idx="23">
                  <c:v>41.66</c:v>
                </c:pt>
                <c:pt idx="24">
                  <c:v>41.43</c:v>
                </c:pt>
                <c:pt idx="25">
                  <c:v>41.5</c:v>
                </c:pt>
                <c:pt idx="26">
                  <c:v>41.77</c:v>
                </c:pt>
                <c:pt idx="27">
                  <c:v>41.68</c:v>
                </c:pt>
                <c:pt idx="28">
                  <c:v>41.55</c:v>
                </c:pt>
                <c:pt idx="29">
                  <c:v>41.51</c:v>
                </c:pt>
                <c:pt idx="30">
                  <c:v>41.61</c:v>
                </c:pt>
                <c:pt idx="31">
                  <c:v>41.52</c:v>
                </c:pt>
                <c:pt idx="32">
                  <c:v>41.56</c:v>
                </c:pt>
                <c:pt idx="33">
                  <c:v>41.8</c:v>
                </c:pt>
                <c:pt idx="34">
                  <c:v>41.82</c:v>
                </c:pt>
                <c:pt idx="35">
                  <c:v>41.52</c:v>
                </c:pt>
                <c:pt idx="36">
                  <c:v>41.39</c:v>
                </c:pt>
                <c:pt idx="37">
                  <c:v>41.38</c:v>
                </c:pt>
                <c:pt idx="38">
                  <c:v>41.59</c:v>
                </c:pt>
                <c:pt idx="39">
                  <c:v>41.37</c:v>
                </c:pt>
                <c:pt idx="40">
                  <c:v>41.55</c:v>
                </c:pt>
                <c:pt idx="41">
                  <c:v>42.32</c:v>
                </c:pt>
                <c:pt idx="42">
                  <c:v>41.63</c:v>
                </c:pt>
                <c:pt idx="43">
                  <c:v>41.73</c:v>
                </c:pt>
                <c:pt idx="44">
                  <c:v>41.75</c:v>
                </c:pt>
                <c:pt idx="45">
                  <c:v>41.61</c:v>
                </c:pt>
                <c:pt idx="46">
                  <c:v>41.68</c:v>
                </c:pt>
                <c:pt idx="47">
                  <c:v>41.77</c:v>
                </c:pt>
                <c:pt idx="48">
                  <c:v>41.47</c:v>
                </c:pt>
                <c:pt idx="49">
                  <c:v>41.53</c:v>
                </c:pt>
                <c:pt idx="50">
                  <c:v>41.59</c:v>
                </c:pt>
                <c:pt idx="51">
                  <c:v>41.49</c:v>
                </c:pt>
                <c:pt idx="52">
                  <c:v>41.74</c:v>
                </c:pt>
                <c:pt idx="53">
                  <c:v>41.57</c:v>
                </c:pt>
                <c:pt idx="54">
                  <c:v>41.77</c:v>
                </c:pt>
                <c:pt idx="55">
                  <c:v>41.76</c:v>
                </c:pt>
                <c:pt idx="56" formatCode="General">
                  <c:v>41.66</c:v>
                </c:pt>
                <c:pt idx="57" formatCode="General">
                  <c:v>41.94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'777'!$E$20</c:f>
              <c:strCache>
                <c:ptCount val="1"/>
                <c:pt idx="0">
                  <c:v>Ерофеев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'777'!$B$20:$B$79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'777'!$E$21:$E$79</c:f>
              <c:numCache>
                <c:formatCode>0.00</c:formatCode>
                <c:ptCount val="59"/>
                <c:pt idx="0">
                  <c:v>43.4</c:v>
                </c:pt>
                <c:pt idx="1">
                  <c:v>42.75</c:v>
                </c:pt>
                <c:pt idx="2">
                  <c:v>43.2</c:v>
                </c:pt>
                <c:pt idx="3">
                  <c:v>42.84</c:v>
                </c:pt>
                <c:pt idx="4">
                  <c:v>42.74</c:v>
                </c:pt>
                <c:pt idx="5">
                  <c:v>43.21</c:v>
                </c:pt>
                <c:pt idx="6">
                  <c:v>42.9</c:v>
                </c:pt>
                <c:pt idx="7">
                  <c:v>42.93</c:v>
                </c:pt>
                <c:pt idx="8">
                  <c:v>42.68</c:v>
                </c:pt>
                <c:pt idx="9">
                  <c:v>43.18</c:v>
                </c:pt>
                <c:pt idx="10">
                  <c:v>42.82</c:v>
                </c:pt>
                <c:pt idx="11">
                  <c:v>43.26</c:v>
                </c:pt>
                <c:pt idx="12">
                  <c:v>42.95</c:v>
                </c:pt>
                <c:pt idx="13">
                  <c:v>42.73</c:v>
                </c:pt>
                <c:pt idx="14">
                  <c:v>42.95</c:v>
                </c:pt>
                <c:pt idx="15">
                  <c:v>43.36</c:v>
                </c:pt>
                <c:pt idx="16">
                  <c:v>42.68</c:v>
                </c:pt>
                <c:pt idx="17">
                  <c:v>43.9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'777'!$F$20</c:f>
              <c:strCache>
                <c:ptCount val="1"/>
                <c:pt idx="0">
                  <c:v>Котляр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'777'!$B$20:$B$79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'777'!$F$21:$F$79</c:f>
              <c:numCache>
                <c:formatCode>0.00</c:formatCode>
                <c:ptCount val="59"/>
                <c:pt idx="0">
                  <c:v>41.78</c:v>
                </c:pt>
                <c:pt idx="1">
                  <c:v>41.74</c:v>
                </c:pt>
                <c:pt idx="2">
                  <c:v>41.82</c:v>
                </c:pt>
                <c:pt idx="3">
                  <c:v>42.02</c:v>
                </c:pt>
                <c:pt idx="4">
                  <c:v>41.61</c:v>
                </c:pt>
                <c:pt idx="5">
                  <c:v>41.66</c:v>
                </c:pt>
                <c:pt idx="6">
                  <c:v>41.89</c:v>
                </c:pt>
                <c:pt idx="7">
                  <c:v>41.73</c:v>
                </c:pt>
                <c:pt idx="8">
                  <c:v>41.68</c:v>
                </c:pt>
                <c:pt idx="9">
                  <c:v>41.55</c:v>
                </c:pt>
                <c:pt idx="10">
                  <c:v>41.78</c:v>
                </c:pt>
                <c:pt idx="11">
                  <c:v>41.81</c:v>
                </c:pt>
                <c:pt idx="12">
                  <c:v>41.86</c:v>
                </c:pt>
                <c:pt idx="13">
                  <c:v>42.08</c:v>
                </c:pt>
                <c:pt idx="14">
                  <c:v>41.75</c:v>
                </c:pt>
                <c:pt idx="15">
                  <c:v>41.86</c:v>
                </c:pt>
                <c:pt idx="16">
                  <c:v>42.16</c:v>
                </c:pt>
                <c:pt idx="17">
                  <c:v>42.04</c:v>
                </c:pt>
                <c:pt idx="18">
                  <c:v>41.96</c:v>
                </c:pt>
                <c:pt idx="19">
                  <c:v>42.02</c:v>
                </c:pt>
                <c:pt idx="20">
                  <c:v>42.42</c:v>
                </c:pt>
                <c:pt idx="21">
                  <c:v>41.63</c:v>
                </c:pt>
                <c:pt idx="22">
                  <c:v>42.17</c:v>
                </c:pt>
                <c:pt idx="23">
                  <c:v>41.83</c:v>
                </c:pt>
                <c:pt idx="24">
                  <c:v>41.97</c:v>
                </c:pt>
                <c:pt idx="25">
                  <c:v>42.27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'777'!$G$20</c:f>
              <c:strCache>
                <c:ptCount val="1"/>
                <c:pt idx="0">
                  <c:v>Ерофеев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'777'!$B$20:$B$79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'777'!$G$21:$G$79</c:f>
              <c:numCache>
                <c:formatCode>General</c:formatCode>
                <c:ptCount val="59"/>
                <c:pt idx="0">
                  <c:v>42.83</c:v>
                </c:pt>
                <c:pt idx="1">
                  <c:v>42.55</c:v>
                </c:pt>
                <c:pt idx="2">
                  <c:v>42.58</c:v>
                </c:pt>
                <c:pt idx="3">
                  <c:v>43.71</c:v>
                </c:pt>
                <c:pt idx="4">
                  <c:v>42.45</c:v>
                </c:pt>
                <c:pt idx="5">
                  <c:v>42.31</c:v>
                </c:pt>
                <c:pt idx="6">
                  <c:v>42.66</c:v>
                </c:pt>
                <c:pt idx="7">
                  <c:v>42.57</c:v>
                </c:pt>
                <c:pt idx="8">
                  <c:v>42.65</c:v>
                </c:pt>
                <c:pt idx="9">
                  <c:v>42.49</c:v>
                </c:pt>
                <c:pt idx="10">
                  <c:v>42.67</c:v>
                </c:pt>
                <c:pt idx="11">
                  <c:v>43.36</c:v>
                </c:pt>
                <c:pt idx="12">
                  <c:v>43.73</c:v>
                </c:pt>
                <c:pt idx="13">
                  <c:v>43.98</c:v>
                </c:pt>
                <c:pt idx="14">
                  <c:v>42.26</c:v>
                </c:pt>
                <c:pt idx="15">
                  <c:v>43.1</c:v>
                </c:pt>
                <c:pt idx="16">
                  <c:v>43.81</c:v>
                </c:pt>
                <c:pt idx="17">
                  <c:v>42.66</c:v>
                </c:pt>
                <c:pt idx="18">
                  <c:v>42.39</c:v>
                </c:pt>
                <c:pt idx="19">
                  <c:v>42.3</c:v>
                </c:pt>
                <c:pt idx="20">
                  <c:v>42.68</c:v>
                </c:pt>
                <c:pt idx="21">
                  <c:v>42.5</c:v>
                </c:pt>
                <c:pt idx="22">
                  <c:v>42.59</c:v>
                </c:pt>
                <c:pt idx="23">
                  <c:v>42.5</c:v>
                </c:pt>
                <c:pt idx="24">
                  <c:v>42.68</c:v>
                </c:pt>
                <c:pt idx="25">
                  <c:v>42.5</c:v>
                </c:pt>
                <c:pt idx="26">
                  <c:v>42.36</c:v>
                </c:pt>
                <c:pt idx="27">
                  <c:v>42.79</c:v>
                </c:pt>
                <c:pt idx="28">
                  <c:v>42.63</c:v>
                </c:pt>
                <c:pt idx="29">
                  <c:v>42.44</c:v>
                </c:pt>
                <c:pt idx="30">
                  <c:v>42.39</c:v>
                </c:pt>
                <c:pt idx="31">
                  <c:v>42.46</c:v>
                </c:pt>
                <c:pt idx="32">
                  <c:v>42.4</c:v>
                </c:pt>
                <c:pt idx="33">
                  <c:v>42.32</c:v>
                </c:pt>
                <c:pt idx="34">
                  <c:v>42.61</c:v>
                </c:pt>
                <c:pt idx="35">
                  <c:v>42.33</c:v>
                </c:pt>
                <c:pt idx="36">
                  <c:v>42.41</c:v>
                </c:pt>
                <c:pt idx="37">
                  <c:v>42.34</c:v>
                </c:pt>
                <c:pt idx="38">
                  <c:v>42.4</c:v>
                </c:pt>
                <c:pt idx="39">
                  <c:v>42.21</c:v>
                </c:pt>
                <c:pt idx="40">
                  <c:v>42.5</c:v>
                </c:pt>
                <c:pt idx="41">
                  <c:v>42.25</c:v>
                </c:pt>
                <c:pt idx="42">
                  <c:v>42.39</c:v>
                </c:pt>
                <c:pt idx="43">
                  <c:v>42.25</c:v>
                </c:pt>
                <c:pt idx="44">
                  <c:v>42.61</c:v>
                </c:pt>
                <c:pt idx="45">
                  <c:v>42.57</c:v>
                </c:pt>
                <c:pt idx="46">
                  <c:v>42.63</c:v>
                </c:pt>
                <c:pt idx="47">
                  <c:v>42.65</c:v>
                </c:pt>
                <c:pt idx="48">
                  <c:v>42.88</c:v>
                </c:pt>
                <c:pt idx="49">
                  <c:v>42.44</c:v>
                </c:pt>
                <c:pt idx="50">
                  <c:v>42.68</c:v>
                </c:pt>
                <c:pt idx="51">
                  <c:v>43.51</c:v>
                </c:pt>
                <c:pt idx="52">
                  <c:v>42.72</c:v>
                </c:pt>
                <c:pt idx="53">
                  <c:v>42.24</c:v>
                </c:pt>
                <c:pt idx="54">
                  <c:v>42.6</c:v>
                </c:pt>
                <c:pt idx="55">
                  <c:v>42.8</c:v>
                </c:pt>
                <c:pt idx="56">
                  <c:v>42.81</c:v>
                </c:pt>
                <c:pt idx="57">
                  <c:v>42.71</c:v>
                </c:pt>
                <c:pt idx="58">
                  <c:v>42.82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'777'!$H$20</c:f>
              <c:strCache>
                <c:ptCount val="1"/>
                <c:pt idx="0">
                  <c:v>Котляр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'777'!$B$20:$B$79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'777'!$H$21:$H$79</c:f>
              <c:numCache>
                <c:formatCode>General</c:formatCode>
                <c:ptCount val="59"/>
                <c:pt idx="0">
                  <c:v>41.72</c:v>
                </c:pt>
                <c:pt idx="1">
                  <c:v>42.91</c:v>
                </c:pt>
                <c:pt idx="2">
                  <c:v>41.8</c:v>
                </c:pt>
                <c:pt idx="3">
                  <c:v>41.78</c:v>
                </c:pt>
                <c:pt idx="4">
                  <c:v>41.79</c:v>
                </c:pt>
                <c:pt idx="5">
                  <c:v>41.77</c:v>
                </c:pt>
                <c:pt idx="6">
                  <c:v>42.07</c:v>
                </c:pt>
                <c:pt idx="7">
                  <c:v>41.74</c:v>
                </c:pt>
                <c:pt idx="8">
                  <c:v>41.67</c:v>
                </c:pt>
                <c:pt idx="9">
                  <c:v>41.64</c:v>
                </c:pt>
                <c:pt idx="10">
                  <c:v>41.76</c:v>
                </c:pt>
                <c:pt idx="11">
                  <c:v>41.74</c:v>
                </c:pt>
                <c:pt idx="12">
                  <c:v>41.62</c:v>
                </c:pt>
                <c:pt idx="13">
                  <c:v>42.04</c:v>
                </c:pt>
                <c:pt idx="14">
                  <c:v>41.77</c:v>
                </c:pt>
                <c:pt idx="15">
                  <c:v>41.77</c:v>
                </c:pt>
                <c:pt idx="16">
                  <c:v>41.81</c:v>
                </c:pt>
                <c:pt idx="17">
                  <c:v>41.72</c:v>
                </c:pt>
                <c:pt idx="18">
                  <c:v>41.98</c:v>
                </c:pt>
                <c:pt idx="19">
                  <c:v>41.92</c:v>
                </c:pt>
                <c:pt idx="20">
                  <c:v>41.99</c:v>
                </c:pt>
                <c:pt idx="21">
                  <c:v>42.07</c:v>
                </c:pt>
                <c:pt idx="22">
                  <c:v>41.98</c:v>
                </c:pt>
                <c:pt idx="23">
                  <c:v>41.82</c:v>
                </c:pt>
                <c:pt idx="24">
                  <c:v>42.02</c:v>
                </c:pt>
                <c:pt idx="25">
                  <c:v>41.88</c:v>
                </c:pt>
                <c:pt idx="26">
                  <c:v>42.28</c:v>
                </c:pt>
                <c:pt idx="27">
                  <c:v>42.11</c:v>
                </c:pt>
                <c:pt idx="28">
                  <c:v>42</c:v>
                </c:pt>
                <c:pt idx="29">
                  <c:v>41.97</c:v>
                </c:pt>
                <c:pt idx="30">
                  <c:v>42.11</c:v>
                </c:pt>
                <c:pt idx="31">
                  <c:v>42.17</c:v>
                </c:pt>
                <c:pt idx="32">
                  <c:v>41.85</c:v>
                </c:pt>
                <c:pt idx="33">
                  <c:v>41.87</c:v>
                </c:pt>
                <c:pt idx="34">
                  <c:v>41.96</c:v>
                </c:pt>
                <c:pt idx="35">
                  <c:v>41.8</c:v>
                </c:pt>
                <c:pt idx="36">
                  <c:v>41.88</c:v>
                </c:pt>
                <c:pt idx="37">
                  <c:v>43.48</c:v>
                </c:pt>
                <c:pt idx="38">
                  <c:v>41.87</c:v>
                </c:pt>
                <c:pt idx="39">
                  <c:v>41.93</c:v>
                </c:pt>
                <c:pt idx="40">
                  <c:v>42.16</c:v>
                </c:pt>
                <c:pt idx="41">
                  <c:v>42.06</c:v>
                </c:pt>
                <c:pt idx="42">
                  <c:v>42.21</c:v>
                </c:pt>
                <c:pt idx="43">
                  <c:v>42.07</c:v>
                </c:pt>
                <c:pt idx="44">
                  <c:v>41.88</c:v>
                </c:pt>
                <c:pt idx="45">
                  <c:v>42.47</c:v>
                </c:pt>
                <c:pt idx="46">
                  <c:v>42.75</c:v>
                </c:pt>
                <c:pt idx="47">
                  <c:v>42.19</c:v>
                </c:pt>
                <c:pt idx="48">
                  <c:v>42.27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544896"/>
        <c:axId val="100546432"/>
      </c:lineChart>
      <c:catAx>
        <c:axId val="10054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546432"/>
        <c:crosses val="autoZero"/>
        <c:auto val="1"/>
        <c:lblAlgn val="ctr"/>
        <c:lblOffset val="100"/>
        <c:noMultiLvlLbl val="0"/>
      </c:catAx>
      <c:valAx>
        <c:axId val="100546432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05448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'Оld and sexy'!$C$20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'Оld and sexy'!$B$21:$B$80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'Оld and sexy'!$C$21:$C$80</c:f>
              <c:numCache>
                <c:formatCode>0.00</c:formatCode>
                <c:ptCount val="60"/>
                <c:pt idx="0">
                  <c:v>43.81</c:v>
                </c:pt>
                <c:pt idx="1">
                  <c:v>42.4</c:v>
                </c:pt>
                <c:pt idx="2">
                  <c:v>42.75</c:v>
                </c:pt>
                <c:pt idx="3">
                  <c:v>42.12</c:v>
                </c:pt>
                <c:pt idx="4">
                  <c:v>42.67</c:v>
                </c:pt>
                <c:pt idx="5">
                  <c:v>42.96</c:v>
                </c:pt>
                <c:pt idx="6">
                  <c:v>42.11</c:v>
                </c:pt>
                <c:pt idx="7">
                  <c:v>41.97</c:v>
                </c:pt>
                <c:pt idx="8">
                  <c:v>41.75</c:v>
                </c:pt>
                <c:pt idx="9">
                  <c:v>41.85</c:v>
                </c:pt>
                <c:pt idx="10">
                  <c:v>41.96</c:v>
                </c:pt>
                <c:pt idx="11">
                  <c:v>41.96</c:v>
                </c:pt>
                <c:pt idx="12">
                  <c:v>41.86</c:v>
                </c:pt>
                <c:pt idx="13">
                  <c:v>41.95</c:v>
                </c:pt>
                <c:pt idx="14">
                  <c:v>41.95</c:v>
                </c:pt>
                <c:pt idx="15">
                  <c:v>42.22</c:v>
                </c:pt>
                <c:pt idx="16">
                  <c:v>42.73</c:v>
                </c:pt>
                <c:pt idx="17">
                  <c:v>43.52</c:v>
                </c:pt>
                <c:pt idx="18">
                  <c:v>42.68</c:v>
                </c:pt>
                <c:pt idx="19">
                  <c:v>42.17</c:v>
                </c:pt>
                <c:pt idx="20">
                  <c:v>42</c:v>
                </c:pt>
                <c:pt idx="21">
                  <c:v>42.06</c:v>
                </c:pt>
                <c:pt idx="22">
                  <c:v>42.12</c:v>
                </c:pt>
                <c:pt idx="23">
                  <c:v>42.13</c:v>
                </c:pt>
                <c:pt idx="24">
                  <c:v>42.28</c:v>
                </c:pt>
                <c:pt idx="25">
                  <c:v>42.36</c:v>
                </c:pt>
                <c:pt idx="26">
                  <c:v>42.58</c:v>
                </c:pt>
                <c:pt idx="27">
                  <c:v>42.42</c:v>
                </c:pt>
                <c:pt idx="28">
                  <c:v>43.07</c:v>
                </c:pt>
                <c:pt idx="29">
                  <c:v>42.37</c:v>
                </c:pt>
                <c:pt idx="30">
                  <c:v>42.38</c:v>
                </c:pt>
                <c:pt idx="31">
                  <c:v>42.39</c:v>
                </c:pt>
                <c:pt idx="32">
                  <c:v>42.34</c:v>
                </c:pt>
                <c:pt idx="33">
                  <c:v>42.09</c:v>
                </c:pt>
                <c:pt idx="34">
                  <c:v>42.5</c:v>
                </c:pt>
                <c:pt idx="35">
                  <c:v>42.09</c:v>
                </c:pt>
                <c:pt idx="36">
                  <c:v>42.25</c:v>
                </c:pt>
                <c:pt idx="37">
                  <c:v>43.05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'Оld and sexy'!$D$20</c:f>
              <c:strCache>
                <c:ptCount val="1"/>
                <c:pt idx="0">
                  <c:v>Кичмаренко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'Оld and sexy'!$B$21:$B$80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'Оld and sexy'!$D$21:$D$80</c:f>
              <c:numCache>
                <c:formatCode>0.00</c:formatCode>
                <c:ptCount val="60"/>
                <c:pt idx="0">
                  <c:v>43.56</c:v>
                </c:pt>
                <c:pt idx="1">
                  <c:v>42.76</c:v>
                </c:pt>
                <c:pt idx="2">
                  <c:v>42.79</c:v>
                </c:pt>
                <c:pt idx="3">
                  <c:v>42.99</c:v>
                </c:pt>
                <c:pt idx="4">
                  <c:v>42.84</c:v>
                </c:pt>
                <c:pt idx="5">
                  <c:v>42.71</c:v>
                </c:pt>
                <c:pt idx="6">
                  <c:v>42.8</c:v>
                </c:pt>
                <c:pt idx="7">
                  <c:v>42.71</c:v>
                </c:pt>
                <c:pt idx="8">
                  <c:v>42.98</c:v>
                </c:pt>
                <c:pt idx="9">
                  <c:v>43.03</c:v>
                </c:pt>
                <c:pt idx="10">
                  <c:v>43.1</c:v>
                </c:pt>
                <c:pt idx="11">
                  <c:v>42.93</c:v>
                </c:pt>
                <c:pt idx="12">
                  <c:v>42.73</c:v>
                </c:pt>
                <c:pt idx="13">
                  <c:v>43.06</c:v>
                </c:pt>
                <c:pt idx="14">
                  <c:v>43.06</c:v>
                </c:pt>
                <c:pt idx="15">
                  <c:v>42.85</c:v>
                </c:pt>
                <c:pt idx="16">
                  <c:v>42.85</c:v>
                </c:pt>
                <c:pt idx="17">
                  <c:v>42.86</c:v>
                </c:pt>
                <c:pt idx="18">
                  <c:v>43.58</c:v>
                </c:pt>
                <c:pt idx="19">
                  <c:v>42.75</c:v>
                </c:pt>
                <c:pt idx="20">
                  <c:v>42.66</c:v>
                </c:pt>
                <c:pt idx="21">
                  <c:v>43.25</c:v>
                </c:pt>
                <c:pt idx="22">
                  <c:v>42.55</c:v>
                </c:pt>
                <c:pt idx="23">
                  <c:v>42.66</c:v>
                </c:pt>
                <c:pt idx="24">
                  <c:v>43.17</c:v>
                </c:pt>
                <c:pt idx="25">
                  <c:v>42.81</c:v>
                </c:pt>
                <c:pt idx="26">
                  <c:v>42.76</c:v>
                </c:pt>
                <c:pt idx="27">
                  <c:v>43.63</c:v>
                </c:pt>
                <c:pt idx="28">
                  <c:v>44.12</c:v>
                </c:pt>
                <c:pt idx="29">
                  <c:v>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'Оld and sexy'!$E$20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'Оld and sexy'!$B$21:$B$80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'Оld and sexy'!$E$21:$E$80</c:f>
              <c:numCache>
                <c:formatCode>0.00</c:formatCode>
                <c:ptCount val="60"/>
                <c:pt idx="0">
                  <c:v>43.23</c:v>
                </c:pt>
                <c:pt idx="1">
                  <c:v>42.61</c:v>
                </c:pt>
                <c:pt idx="2">
                  <c:v>42.54</c:v>
                </c:pt>
                <c:pt idx="3">
                  <c:v>42.24</c:v>
                </c:pt>
                <c:pt idx="4">
                  <c:v>42.39</c:v>
                </c:pt>
                <c:pt idx="5">
                  <c:v>42.17</c:v>
                </c:pt>
                <c:pt idx="6">
                  <c:v>42.27</c:v>
                </c:pt>
                <c:pt idx="7">
                  <c:v>42.22</c:v>
                </c:pt>
                <c:pt idx="8">
                  <c:v>42.56</c:v>
                </c:pt>
                <c:pt idx="9">
                  <c:v>42.25</c:v>
                </c:pt>
                <c:pt idx="10">
                  <c:v>42.16</c:v>
                </c:pt>
                <c:pt idx="11">
                  <c:v>42.17</c:v>
                </c:pt>
                <c:pt idx="12">
                  <c:v>42.31</c:v>
                </c:pt>
                <c:pt idx="13">
                  <c:v>42.22</c:v>
                </c:pt>
                <c:pt idx="14">
                  <c:v>42.36</c:v>
                </c:pt>
                <c:pt idx="15">
                  <c:v>42.37</c:v>
                </c:pt>
                <c:pt idx="16">
                  <c:v>42.75</c:v>
                </c:pt>
                <c:pt idx="17">
                  <c:v>42.3</c:v>
                </c:pt>
                <c:pt idx="18">
                  <c:v>42.34</c:v>
                </c:pt>
                <c:pt idx="19">
                  <c:v>42.32</c:v>
                </c:pt>
                <c:pt idx="20">
                  <c:v>42.32</c:v>
                </c:pt>
                <c:pt idx="21">
                  <c:v>42.1</c:v>
                </c:pt>
                <c:pt idx="22">
                  <c:v>42.15</c:v>
                </c:pt>
                <c:pt idx="23">
                  <c:v>42.02</c:v>
                </c:pt>
                <c:pt idx="24">
                  <c:v>42.91</c:v>
                </c:pt>
                <c:pt idx="25">
                  <c:v>42.2</c:v>
                </c:pt>
                <c:pt idx="26">
                  <c:v>42.01</c:v>
                </c:pt>
                <c:pt idx="27">
                  <c:v>42.04</c:v>
                </c:pt>
                <c:pt idx="28">
                  <c:v>42.1</c:v>
                </c:pt>
                <c:pt idx="29">
                  <c:v>42.1</c:v>
                </c:pt>
                <c:pt idx="30">
                  <c:v>42.11</c:v>
                </c:pt>
                <c:pt idx="31">
                  <c:v>42.4</c:v>
                </c:pt>
                <c:pt idx="32">
                  <c:v>42.45</c:v>
                </c:pt>
                <c:pt idx="33">
                  <c:v>42.2</c:v>
                </c:pt>
                <c:pt idx="34">
                  <c:v>42.17</c:v>
                </c:pt>
                <c:pt idx="35">
                  <c:v>42.04</c:v>
                </c:pt>
                <c:pt idx="36">
                  <c:v>42.59</c:v>
                </c:pt>
                <c:pt idx="37">
                  <c:v>42.09</c:v>
                </c:pt>
                <c:pt idx="38">
                  <c:v>42.1</c:v>
                </c:pt>
                <c:pt idx="39">
                  <c:v>42.35</c:v>
                </c:pt>
                <c:pt idx="40">
                  <c:v>42.21</c:v>
                </c:pt>
                <c:pt idx="41">
                  <c:v>42.37</c:v>
                </c:pt>
                <c:pt idx="42">
                  <c:v>42.11</c:v>
                </c:pt>
                <c:pt idx="43">
                  <c:v>42.35</c:v>
                </c:pt>
                <c:pt idx="44">
                  <c:v>42.37</c:v>
                </c:pt>
                <c:pt idx="45">
                  <c:v>42.32</c:v>
                </c:pt>
                <c:pt idx="46">
                  <c:v>42.37</c:v>
                </c:pt>
                <c:pt idx="47">
                  <c:v>42.51</c:v>
                </c:pt>
                <c:pt idx="48">
                  <c:v>42.44</c:v>
                </c:pt>
                <c:pt idx="49">
                  <c:v>42.07</c:v>
                </c:pt>
                <c:pt idx="50">
                  <c:v>42.37</c:v>
                </c:pt>
                <c:pt idx="51">
                  <c:v>42.21</c:v>
                </c:pt>
                <c:pt idx="52">
                  <c:v>42.28</c:v>
                </c:pt>
                <c:pt idx="53">
                  <c:v>43.13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'Оld and sexy'!$F$20</c:f>
              <c:strCache>
                <c:ptCount val="1"/>
                <c:pt idx="0">
                  <c:v>Кичмаренко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'Оld and sexy'!$B$21:$B$80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'Оld and sexy'!$F$21:$F$80</c:f>
              <c:numCache>
                <c:formatCode>0.00</c:formatCode>
                <c:ptCount val="60"/>
                <c:pt idx="0">
                  <c:v>42.84</c:v>
                </c:pt>
                <c:pt idx="1">
                  <c:v>42.52</c:v>
                </c:pt>
                <c:pt idx="2">
                  <c:v>42.39</c:v>
                </c:pt>
                <c:pt idx="3">
                  <c:v>42.39</c:v>
                </c:pt>
                <c:pt idx="4">
                  <c:v>42.28</c:v>
                </c:pt>
                <c:pt idx="5">
                  <c:v>42.13</c:v>
                </c:pt>
                <c:pt idx="6">
                  <c:v>42.19</c:v>
                </c:pt>
                <c:pt idx="7">
                  <c:v>42.28</c:v>
                </c:pt>
                <c:pt idx="8">
                  <c:v>42.2</c:v>
                </c:pt>
                <c:pt idx="9">
                  <c:v>42.43</c:v>
                </c:pt>
                <c:pt idx="10">
                  <c:v>42.31</c:v>
                </c:pt>
                <c:pt idx="11">
                  <c:v>42.56</c:v>
                </c:pt>
                <c:pt idx="12">
                  <c:v>42.48</c:v>
                </c:pt>
                <c:pt idx="13">
                  <c:v>42.47</c:v>
                </c:pt>
                <c:pt idx="14">
                  <c:v>42.36</c:v>
                </c:pt>
                <c:pt idx="15">
                  <c:v>42.34</c:v>
                </c:pt>
                <c:pt idx="16">
                  <c:v>42.41</c:v>
                </c:pt>
                <c:pt idx="17">
                  <c:v>42.31</c:v>
                </c:pt>
                <c:pt idx="18">
                  <c:v>42.23</c:v>
                </c:pt>
                <c:pt idx="19">
                  <c:v>42.28</c:v>
                </c:pt>
                <c:pt idx="20">
                  <c:v>42.26</c:v>
                </c:pt>
                <c:pt idx="21">
                  <c:v>42.75</c:v>
                </c:pt>
                <c:pt idx="22">
                  <c:v>42.27</c:v>
                </c:pt>
                <c:pt idx="23">
                  <c:v>42.29</c:v>
                </c:pt>
                <c:pt idx="24">
                  <c:v>42.34</c:v>
                </c:pt>
                <c:pt idx="25">
                  <c:v>42.45</c:v>
                </c:pt>
                <c:pt idx="26">
                  <c:v>42.34</c:v>
                </c:pt>
                <c:pt idx="27">
                  <c:v>42.51</c:v>
                </c:pt>
                <c:pt idx="28">
                  <c:v>42.79</c:v>
                </c:pt>
                <c:pt idx="29">
                  <c:v>42.38</c:v>
                </c:pt>
                <c:pt idx="30">
                  <c:v>42.53</c:v>
                </c:pt>
                <c:pt idx="31">
                  <c:v>42.54</c:v>
                </c:pt>
                <c:pt idx="32">
                  <c:v>42.13</c:v>
                </c:pt>
                <c:pt idx="33">
                  <c:v>42.44</c:v>
                </c:pt>
                <c:pt idx="34">
                  <c:v>42.95</c:v>
                </c:pt>
                <c:pt idx="35">
                  <c:v>42.2</c:v>
                </c:pt>
                <c:pt idx="36">
                  <c:v>42.1</c:v>
                </c:pt>
                <c:pt idx="37">
                  <c:v>42.37</c:v>
                </c:pt>
                <c:pt idx="38">
                  <c:v>42.39</c:v>
                </c:pt>
                <c:pt idx="39">
                  <c:v>43.65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'Оld and sexy'!$G$20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'Оld and sexy'!$B$21:$B$80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'Оld and sexy'!$G$21:$G$80</c:f>
              <c:numCache>
                <c:formatCode>General</c:formatCode>
                <c:ptCount val="60"/>
                <c:pt idx="0">
                  <c:v>42.29</c:v>
                </c:pt>
                <c:pt idx="1">
                  <c:v>42.35</c:v>
                </c:pt>
                <c:pt idx="2">
                  <c:v>42.27</c:v>
                </c:pt>
                <c:pt idx="3">
                  <c:v>42.12</c:v>
                </c:pt>
                <c:pt idx="4">
                  <c:v>42.02</c:v>
                </c:pt>
                <c:pt idx="5">
                  <c:v>41.86</c:v>
                </c:pt>
                <c:pt idx="6">
                  <c:v>41.88</c:v>
                </c:pt>
                <c:pt idx="7">
                  <c:v>41.95</c:v>
                </c:pt>
                <c:pt idx="8">
                  <c:v>42.01</c:v>
                </c:pt>
                <c:pt idx="9">
                  <c:v>41.79</c:v>
                </c:pt>
                <c:pt idx="10">
                  <c:v>41.98</c:v>
                </c:pt>
                <c:pt idx="11">
                  <c:v>42.25</c:v>
                </c:pt>
                <c:pt idx="12">
                  <c:v>42.06</c:v>
                </c:pt>
                <c:pt idx="13">
                  <c:v>41.93</c:v>
                </c:pt>
                <c:pt idx="14">
                  <c:v>42</c:v>
                </c:pt>
                <c:pt idx="15">
                  <c:v>42.04</c:v>
                </c:pt>
                <c:pt idx="16">
                  <c:v>41.95</c:v>
                </c:pt>
                <c:pt idx="17">
                  <c:v>42.06</c:v>
                </c:pt>
                <c:pt idx="18">
                  <c:v>41.71</c:v>
                </c:pt>
                <c:pt idx="19">
                  <c:v>41.89</c:v>
                </c:pt>
                <c:pt idx="20">
                  <c:v>41.63</c:v>
                </c:pt>
                <c:pt idx="21">
                  <c:v>43</c:v>
                </c:pt>
                <c:pt idx="22">
                  <c:v>41.85</c:v>
                </c:pt>
                <c:pt idx="23">
                  <c:v>41.88</c:v>
                </c:pt>
                <c:pt idx="24">
                  <c:v>42.01</c:v>
                </c:pt>
                <c:pt idx="25">
                  <c:v>42.03</c:v>
                </c:pt>
                <c:pt idx="26">
                  <c:v>41.86</c:v>
                </c:pt>
                <c:pt idx="27">
                  <c:v>42.3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'Оld and sexy'!$H$20</c:f>
              <c:strCache>
                <c:ptCount val="1"/>
                <c:pt idx="0">
                  <c:v>Кичмаренко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'Оld and sexy'!$B$21:$B$80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'Оld and sexy'!$H$21:$H$80</c:f>
              <c:numCache>
                <c:formatCode>General</c:formatCode>
                <c:ptCount val="60"/>
                <c:pt idx="0">
                  <c:v>42.24</c:v>
                </c:pt>
                <c:pt idx="1">
                  <c:v>41.91</c:v>
                </c:pt>
                <c:pt idx="2">
                  <c:v>42.04</c:v>
                </c:pt>
                <c:pt idx="3">
                  <c:v>42.31</c:v>
                </c:pt>
                <c:pt idx="4">
                  <c:v>42.31</c:v>
                </c:pt>
                <c:pt idx="5">
                  <c:v>42.19</c:v>
                </c:pt>
                <c:pt idx="6">
                  <c:v>42.25</c:v>
                </c:pt>
                <c:pt idx="7">
                  <c:v>42.06</c:v>
                </c:pt>
                <c:pt idx="8">
                  <c:v>42.16</c:v>
                </c:pt>
                <c:pt idx="9">
                  <c:v>42.18</c:v>
                </c:pt>
                <c:pt idx="10">
                  <c:v>42.13</c:v>
                </c:pt>
                <c:pt idx="11">
                  <c:v>41.96</c:v>
                </c:pt>
                <c:pt idx="12">
                  <c:v>41.96</c:v>
                </c:pt>
                <c:pt idx="13">
                  <c:v>42.12</c:v>
                </c:pt>
                <c:pt idx="14">
                  <c:v>41.9</c:v>
                </c:pt>
                <c:pt idx="15">
                  <c:v>42.87</c:v>
                </c:pt>
                <c:pt idx="16">
                  <c:v>42.12</c:v>
                </c:pt>
                <c:pt idx="17">
                  <c:v>42.22</c:v>
                </c:pt>
                <c:pt idx="18">
                  <c:v>41.91</c:v>
                </c:pt>
                <c:pt idx="19">
                  <c:v>42.32</c:v>
                </c:pt>
                <c:pt idx="20">
                  <c:v>42.22</c:v>
                </c:pt>
                <c:pt idx="21">
                  <c:v>41.93</c:v>
                </c:pt>
                <c:pt idx="22">
                  <c:v>41.96</c:v>
                </c:pt>
                <c:pt idx="23">
                  <c:v>41.82</c:v>
                </c:pt>
                <c:pt idx="24">
                  <c:v>42.04</c:v>
                </c:pt>
                <c:pt idx="25">
                  <c:v>42.09</c:v>
                </c:pt>
                <c:pt idx="26">
                  <c:v>42.14</c:v>
                </c:pt>
                <c:pt idx="27">
                  <c:v>42.06</c:v>
                </c:pt>
                <c:pt idx="28">
                  <c:v>42.01</c:v>
                </c:pt>
                <c:pt idx="29">
                  <c:v>42.14</c:v>
                </c:pt>
                <c:pt idx="30">
                  <c:v>41.99</c:v>
                </c:pt>
                <c:pt idx="31">
                  <c:v>42.5</c:v>
                </c:pt>
                <c:pt idx="32">
                  <c:v>42.21</c:v>
                </c:pt>
                <c:pt idx="33">
                  <c:v>42.09</c:v>
                </c:pt>
                <c:pt idx="34">
                  <c:v>42.1</c:v>
                </c:pt>
                <c:pt idx="35">
                  <c:v>42.18</c:v>
                </c:pt>
                <c:pt idx="36">
                  <c:v>44.28</c:v>
                </c:pt>
                <c:pt idx="37">
                  <c:v>42.09</c:v>
                </c:pt>
                <c:pt idx="38">
                  <c:v>41.98</c:v>
                </c:pt>
                <c:pt idx="39">
                  <c:v>41.94</c:v>
                </c:pt>
                <c:pt idx="40">
                  <c:v>42.02</c:v>
                </c:pt>
                <c:pt idx="41">
                  <c:v>42.29</c:v>
                </c:pt>
                <c:pt idx="42">
                  <c:v>42.22</c:v>
                </c:pt>
                <c:pt idx="43">
                  <c:v>42.23</c:v>
                </c:pt>
                <c:pt idx="44">
                  <c:v>42.16</c:v>
                </c:pt>
                <c:pt idx="45">
                  <c:v>42.38</c:v>
                </c:pt>
                <c:pt idx="46">
                  <c:v>42.33</c:v>
                </c:pt>
                <c:pt idx="47">
                  <c:v>42.01</c:v>
                </c:pt>
                <c:pt idx="48">
                  <c:v>42.2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744000"/>
        <c:axId val="227753984"/>
      </c:lineChart>
      <c:catAx>
        <c:axId val="227744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27753984"/>
        <c:crosses val="autoZero"/>
        <c:auto val="1"/>
        <c:lblAlgn val="ctr"/>
        <c:lblOffset val="100"/>
        <c:noMultiLvlLbl val="0"/>
      </c:catAx>
      <c:valAx>
        <c:axId val="227753984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277440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'10'!$C$20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'10'!$B$21:$B$79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'10'!$C$21:$C$79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'10'!$D$20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'10'!$B$21:$B$79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'10'!$D$21:$D$79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'10'!$E$20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'10'!$B$21:$B$79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'10'!$E$21:$E$79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'10'!$F$20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'10'!$B$21:$B$79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'10'!$F$21:$F$79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'10'!$G$20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'10'!$B$21:$B$79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'10'!$G$21:$G$79</c:f>
              <c:numCache>
                <c:formatCode>General</c:formatCode>
                <c:ptCount val="59"/>
              </c:numCache>
            </c:numRef>
          </c:val>
          <c:smooth val="0"/>
        </c:ser>
        <c:ser>
          <c:idx val="5"/>
          <c:order val="5"/>
          <c:tx>
            <c:strRef>
              <c:f>'10'!$H$20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'10'!$B$21:$B$79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'10'!$H$21:$H$79</c:f>
              <c:numCache>
                <c:formatCode>General</c:formatCode>
                <c:ptCount val="59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093376"/>
        <c:axId val="101094912"/>
      </c:lineChart>
      <c:catAx>
        <c:axId val="10109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094912"/>
        <c:crosses val="autoZero"/>
        <c:auto val="1"/>
        <c:lblAlgn val="ctr"/>
        <c:lblOffset val="100"/>
        <c:noMultiLvlLbl val="0"/>
      </c:catAx>
      <c:valAx>
        <c:axId val="101094912"/>
        <c:scaling>
          <c:orientation val="minMax"/>
          <c:max val="48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0933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'11'!$C$20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'11'!$B$21:$B$81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'11'!$C$21:$C$81</c:f>
              <c:numCache>
                <c:formatCode>0.00</c:formatCode>
                <c:ptCount val="6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'11'!$D$20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'11'!$B$21:$B$81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'11'!$D$21:$D$81</c:f>
              <c:numCache>
                <c:formatCode>0.00</c:formatCode>
                <c:ptCount val="6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'11'!$E$20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'11'!$B$21:$B$81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'11'!$E$21:$E$81</c:f>
              <c:numCache>
                <c:formatCode>0.00</c:formatCode>
                <c:ptCount val="6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'11'!$F$20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'11'!$B$21:$B$81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'11'!$F$21:$F$81</c:f>
              <c:numCache>
                <c:formatCode>0.00</c:formatCode>
                <c:ptCount val="61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'11'!$G$20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'11'!$B$21:$B$81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'11'!$G$21:$G$81</c:f>
              <c:numCache>
                <c:formatCode>General</c:formatCode>
                <c:ptCount val="61"/>
              </c:numCache>
            </c:numRef>
          </c:val>
          <c:smooth val="0"/>
        </c:ser>
        <c:ser>
          <c:idx val="5"/>
          <c:order val="5"/>
          <c:tx>
            <c:strRef>
              <c:f>'11'!$H$20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'11'!$B$21:$B$81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'11'!$H$21:$H$81</c:f>
              <c:numCache>
                <c:formatCode>General</c:formatCode>
                <c:ptCount val="6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789248"/>
        <c:axId val="250803328"/>
      </c:lineChart>
      <c:catAx>
        <c:axId val="25078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50803328"/>
        <c:crosses val="autoZero"/>
        <c:auto val="1"/>
        <c:lblAlgn val="ctr"/>
        <c:lblOffset val="100"/>
        <c:noMultiLvlLbl val="0"/>
      </c:catAx>
      <c:valAx>
        <c:axId val="250803328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507892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'12'!$C$20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'12'!$C$21:$C$79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'12'!$D$20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'12'!$D$21:$D$79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'12'!$E$20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'12'!$E$21:$E$79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'12'!$F$20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'12'!$F$21:$F$79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'12'!$G$20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'12'!$G$21:$G$79</c:f>
              <c:numCache>
                <c:formatCode>General</c:formatCode>
                <c:ptCount val="59"/>
              </c:numCache>
            </c:numRef>
          </c:val>
          <c:smooth val="0"/>
        </c:ser>
        <c:ser>
          <c:idx val="5"/>
          <c:order val="5"/>
          <c:tx>
            <c:strRef>
              <c:f>'12'!$H$20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'12'!$H$21:$H$79</c:f>
              <c:numCache>
                <c:formatCode>General</c:formatCode>
                <c:ptCount val="59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554304"/>
        <c:axId val="131560192"/>
      </c:lineChart>
      <c:catAx>
        <c:axId val="13155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1560192"/>
        <c:crosses val="autoZero"/>
        <c:auto val="1"/>
        <c:lblAlgn val="ctr"/>
        <c:lblOffset val="100"/>
        <c:noMultiLvlLbl val="0"/>
      </c:catAx>
      <c:valAx>
        <c:axId val="131560192"/>
        <c:scaling>
          <c:orientation val="minMax"/>
          <c:max val="47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15543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'Kozak I razboiniki'!$C$21:$C$78</c:f>
              <c:numCache>
                <c:formatCode>0.00</c:formatCode>
                <c:ptCount val="58"/>
                <c:pt idx="0">
                  <c:v>43.29</c:v>
                </c:pt>
                <c:pt idx="1">
                  <c:v>42.11</c:v>
                </c:pt>
                <c:pt idx="2">
                  <c:v>42.05</c:v>
                </c:pt>
                <c:pt idx="3">
                  <c:v>42.04</c:v>
                </c:pt>
                <c:pt idx="4">
                  <c:v>41.94</c:v>
                </c:pt>
                <c:pt idx="5">
                  <c:v>41.86</c:v>
                </c:pt>
                <c:pt idx="6">
                  <c:v>41.95</c:v>
                </c:pt>
                <c:pt idx="7">
                  <c:v>41.87</c:v>
                </c:pt>
                <c:pt idx="8">
                  <c:v>42.59</c:v>
                </c:pt>
                <c:pt idx="9">
                  <c:v>41.95</c:v>
                </c:pt>
                <c:pt idx="10">
                  <c:v>42.11</c:v>
                </c:pt>
                <c:pt idx="11">
                  <c:v>41.88</c:v>
                </c:pt>
                <c:pt idx="12">
                  <c:v>42.06</c:v>
                </c:pt>
                <c:pt idx="13">
                  <c:v>42.77</c:v>
                </c:pt>
                <c:pt idx="14">
                  <c:v>41.96</c:v>
                </c:pt>
                <c:pt idx="15">
                  <c:v>42.95</c:v>
                </c:pt>
                <c:pt idx="16">
                  <c:v>45.29</c:v>
                </c:pt>
                <c:pt idx="17">
                  <c:v>43.12</c:v>
                </c:pt>
                <c:pt idx="18">
                  <c:v>41.97</c:v>
                </c:pt>
                <c:pt idx="19">
                  <c:v>41.94</c:v>
                </c:pt>
                <c:pt idx="20">
                  <c:v>42.46</c:v>
                </c:pt>
                <c:pt idx="21">
                  <c:v>42.78</c:v>
                </c:pt>
                <c:pt idx="22">
                  <c:v>42.29</c:v>
                </c:pt>
                <c:pt idx="23">
                  <c:v>42.26</c:v>
                </c:pt>
                <c:pt idx="24">
                  <c:v>42.32</c:v>
                </c:pt>
                <c:pt idx="25">
                  <c:v>42.34</c:v>
                </c:pt>
                <c:pt idx="26">
                  <c:v>42.63</c:v>
                </c:pt>
                <c:pt idx="27">
                  <c:v>42.37</c:v>
                </c:pt>
                <c:pt idx="28">
                  <c:v>42.94</c:v>
                </c:pt>
                <c:pt idx="29">
                  <c:v>42.43</c:v>
                </c:pt>
                <c:pt idx="30">
                  <c:v>42.46</c:v>
                </c:pt>
                <c:pt idx="31">
                  <c:v>42.28</c:v>
                </c:pt>
                <c:pt idx="32">
                  <c:v>42.24</c:v>
                </c:pt>
                <c:pt idx="33">
                  <c:v>42.23</c:v>
                </c:pt>
                <c:pt idx="34">
                  <c:v>42.41</c:v>
                </c:pt>
                <c:pt idx="35">
                  <c:v>42.25</c:v>
                </c:pt>
                <c:pt idx="36">
                  <c:v>42.29</c:v>
                </c:pt>
                <c:pt idx="37">
                  <c:v>42.24</c:v>
                </c:pt>
                <c:pt idx="38">
                  <c:v>42.21</c:v>
                </c:pt>
                <c:pt idx="39">
                  <c:v>42.13</c:v>
                </c:pt>
                <c:pt idx="40">
                  <c:v>42.21</c:v>
                </c:pt>
                <c:pt idx="41">
                  <c:v>42.31</c:v>
                </c:pt>
                <c:pt idx="42">
                  <c:v>42.54</c:v>
                </c:pt>
                <c:pt idx="43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'Kozak I razboiniki'!$D$21:$D$78</c:f>
              <c:numCache>
                <c:formatCode>0.00</c:formatCode>
                <c:ptCount val="58"/>
                <c:pt idx="0">
                  <c:v>41.96</c:v>
                </c:pt>
                <c:pt idx="1">
                  <c:v>42.22</c:v>
                </c:pt>
                <c:pt idx="2">
                  <c:v>41.94</c:v>
                </c:pt>
                <c:pt idx="3">
                  <c:v>41.84</c:v>
                </c:pt>
                <c:pt idx="4">
                  <c:v>41.85</c:v>
                </c:pt>
                <c:pt idx="5">
                  <c:v>41.99</c:v>
                </c:pt>
                <c:pt idx="6">
                  <c:v>41.88</c:v>
                </c:pt>
                <c:pt idx="7">
                  <c:v>41.73</c:v>
                </c:pt>
                <c:pt idx="8">
                  <c:v>41.7</c:v>
                </c:pt>
                <c:pt idx="9">
                  <c:v>41.71</c:v>
                </c:pt>
                <c:pt idx="10">
                  <c:v>41.78</c:v>
                </c:pt>
                <c:pt idx="11">
                  <c:v>41.57</c:v>
                </c:pt>
                <c:pt idx="12">
                  <c:v>41.64</c:v>
                </c:pt>
                <c:pt idx="13">
                  <c:v>41.96</c:v>
                </c:pt>
                <c:pt idx="14">
                  <c:v>41.68</c:v>
                </c:pt>
                <c:pt idx="15">
                  <c:v>41.79</c:v>
                </c:pt>
                <c:pt idx="16">
                  <c:v>41.67</c:v>
                </c:pt>
                <c:pt idx="17">
                  <c:v>43.21</c:v>
                </c:pt>
                <c:pt idx="18">
                  <c:v>41.86</c:v>
                </c:pt>
                <c:pt idx="19">
                  <c:v>41.83</c:v>
                </c:pt>
                <c:pt idx="20">
                  <c:v>41.76</c:v>
                </c:pt>
                <c:pt idx="21">
                  <c:v>41.75</c:v>
                </c:pt>
                <c:pt idx="22">
                  <c:v>41.69</c:v>
                </c:pt>
                <c:pt idx="23">
                  <c:v>41.7</c:v>
                </c:pt>
                <c:pt idx="24">
                  <c:v>41.7</c:v>
                </c:pt>
                <c:pt idx="25">
                  <c:v>41.64</c:v>
                </c:pt>
                <c:pt idx="26">
                  <c:v>41.66</c:v>
                </c:pt>
                <c:pt idx="27">
                  <c:v>41.68</c:v>
                </c:pt>
                <c:pt idx="28">
                  <c:v>41.85</c:v>
                </c:pt>
                <c:pt idx="29">
                  <c:v>41.99</c:v>
                </c:pt>
                <c:pt idx="30">
                  <c:v>41.69</c:v>
                </c:pt>
                <c:pt idx="31">
                  <c:v>42.26</c:v>
                </c:pt>
                <c:pt idx="32">
                  <c:v>41.75</c:v>
                </c:pt>
                <c:pt idx="33">
                  <c:v>41.85</c:v>
                </c:pt>
                <c:pt idx="34">
                  <c:v>41.78</c:v>
                </c:pt>
                <c:pt idx="35">
                  <c:v>41.85</c:v>
                </c:pt>
                <c:pt idx="36">
                  <c:v>42.2</c:v>
                </c:pt>
                <c:pt idx="37">
                  <c:v>41.75</c:v>
                </c:pt>
                <c:pt idx="38">
                  <c:v>41.67</c:v>
                </c:pt>
                <c:pt idx="39">
                  <c:v>41.82</c:v>
                </c:pt>
                <c:pt idx="40">
                  <c:v>41.81</c:v>
                </c:pt>
                <c:pt idx="41">
                  <c:v>41.8</c:v>
                </c:pt>
                <c:pt idx="42">
                  <c:v>41.65</c:v>
                </c:pt>
                <c:pt idx="43">
                  <c:v>41.91</c:v>
                </c:pt>
                <c:pt idx="44">
                  <c:v>42.05</c:v>
                </c:pt>
                <c:pt idx="45">
                  <c:v>41.79</c:v>
                </c:pt>
                <c:pt idx="46">
                  <c:v>42.01</c:v>
                </c:pt>
                <c:pt idx="47">
                  <c:v>41.99</c:v>
                </c:pt>
                <c:pt idx="48">
                  <c:v>41.86</c:v>
                </c:pt>
                <c:pt idx="49">
                  <c:v>41.91</c:v>
                </c:pt>
                <c:pt idx="50">
                  <c:v>41.97</c:v>
                </c:pt>
                <c:pt idx="51">
                  <c:v>41.82</c:v>
                </c:pt>
                <c:pt idx="52">
                  <c:v>42.06</c:v>
                </c:pt>
                <c:pt idx="53">
                  <c:v>42.04</c:v>
                </c:pt>
                <c:pt idx="54">
                  <c:v>41.76</c:v>
                </c:pt>
                <c:pt idx="55">
                  <c:v>41.73</c:v>
                </c:pt>
                <c:pt idx="56" formatCode="General">
                  <c:v>41.89</c:v>
                </c:pt>
                <c:pt idx="57" formatCode="General">
                  <c:v>41.92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'Kozak I razboiniki'!$E$21:$E$78</c:f>
              <c:numCache>
                <c:formatCode>0.00</c:formatCode>
                <c:ptCount val="58"/>
                <c:pt idx="0">
                  <c:v>42.15</c:v>
                </c:pt>
                <c:pt idx="1">
                  <c:v>42.06</c:v>
                </c:pt>
                <c:pt idx="2">
                  <c:v>41.98</c:v>
                </c:pt>
                <c:pt idx="3">
                  <c:v>42.07</c:v>
                </c:pt>
                <c:pt idx="4">
                  <c:v>42.14</c:v>
                </c:pt>
                <c:pt idx="5">
                  <c:v>42.17</c:v>
                </c:pt>
                <c:pt idx="6">
                  <c:v>42.05</c:v>
                </c:pt>
                <c:pt idx="7">
                  <c:v>42.01</c:v>
                </c:pt>
                <c:pt idx="8">
                  <c:v>41.83</c:v>
                </c:pt>
                <c:pt idx="9">
                  <c:v>41.98</c:v>
                </c:pt>
                <c:pt idx="10">
                  <c:v>41.97</c:v>
                </c:pt>
                <c:pt idx="11">
                  <c:v>41.98</c:v>
                </c:pt>
                <c:pt idx="12">
                  <c:v>41.88</c:v>
                </c:pt>
                <c:pt idx="13">
                  <c:v>42.01</c:v>
                </c:pt>
                <c:pt idx="14">
                  <c:v>41.84</c:v>
                </c:pt>
                <c:pt idx="15">
                  <c:v>42</c:v>
                </c:pt>
                <c:pt idx="16">
                  <c:v>41.88</c:v>
                </c:pt>
                <c:pt idx="17">
                  <c:v>41.79</c:v>
                </c:pt>
                <c:pt idx="18">
                  <c:v>41.93</c:v>
                </c:pt>
                <c:pt idx="19">
                  <c:v>41.77</c:v>
                </c:pt>
                <c:pt idx="20">
                  <c:v>41.88</c:v>
                </c:pt>
                <c:pt idx="21">
                  <c:v>41.96</c:v>
                </c:pt>
                <c:pt idx="22">
                  <c:v>41.85</c:v>
                </c:pt>
                <c:pt idx="23">
                  <c:v>41.93</c:v>
                </c:pt>
                <c:pt idx="24">
                  <c:v>41.86</c:v>
                </c:pt>
                <c:pt idx="25">
                  <c:v>41.99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'Kozak I razboiniki'!$F$21:$F$78</c:f>
              <c:numCache>
                <c:formatCode>0.00</c:formatCode>
                <c:ptCount val="58"/>
                <c:pt idx="0">
                  <c:v>42.09</c:v>
                </c:pt>
                <c:pt idx="1">
                  <c:v>42.08</c:v>
                </c:pt>
                <c:pt idx="2">
                  <c:v>41.91</c:v>
                </c:pt>
                <c:pt idx="3">
                  <c:v>41.8</c:v>
                </c:pt>
                <c:pt idx="4">
                  <c:v>42.01</c:v>
                </c:pt>
                <c:pt idx="5">
                  <c:v>41.83</c:v>
                </c:pt>
                <c:pt idx="6">
                  <c:v>41.86</c:v>
                </c:pt>
                <c:pt idx="7">
                  <c:v>41.96</c:v>
                </c:pt>
                <c:pt idx="8">
                  <c:v>42.49</c:v>
                </c:pt>
                <c:pt idx="9">
                  <c:v>41.94</c:v>
                </c:pt>
                <c:pt idx="10">
                  <c:v>41.91</c:v>
                </c:pt>
                <c:pt idx="11">
                  <c:v>41.97</c:v>
                </c:pt>
                <c:pt idx="12">
                  <c:v>41.62</c:v>
                </c:pt>
                <c:pt idx="13">
                  <c:v>41.66</c:v>
                </c:pt>
                <c:pt idx="14">
                  <c:v>41.74</c:v>
                </c:pt>
                <c:pt idx="15">
                  <c:v>41.79</c:v>
                </c:pt>
                <c:pt idx="16">
                  <c:v>41.65</c:v>
                </c:pt>
                <c:pt idx="17">
                  <c:v>41.77</c:v>
                </c:pt>
                <c:pt idx="18">
                  <c:v>41.87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'Kozak I razboiniki'!$G$21:$G$78</c:f>
              <c:numCache>
                <c:formatCode>General</c:formatCode>
                <c:ptCount val="58"/>
                <c:pt idx="0">
                  <c:v>41.98</c:v>
                </c:pt>
                <c:pt idx="1">
                  <c:v>41.81</c:v>
                </c:pt>
                <c:pt idx="2">
                  <c:v>41.87</c:v>
                </c:pt>
                <c:pt idx="3">
                  <c:v>41.74</c:v>
                </c:pt>
                <c:pt idx="4">
                  <c:v>41.86</c:v>
                </c:pt>
                <c:pt idx="5">
                  <c:v>41.76</c:v>
                </c:pt>
                <c:pt idx="6">
                  <c:v>41.64</c:v>
                </c:pt>
                <c:pt idx="7">
                  <c:v>41.7</c:v>
                </c:pt>
                <c:pt idx="8">
                  <c:v>41.81</c:v>
                </c:pt>
                <c:pt idx="9">
                  <c:v>42.02</c:v>
                </c:pt>
                <c:pt idx="10">
                  <c:v>41.75</c:v>
                </c:pt>
                <c:pt idx="11">
                  <c:v>41.56</c:v>
                </c:pt>
                <c:pt idx="12">
                  <c:v>41.68</c:v>
                </c:pt>
                <c:pt idx="13">
                  <c:v>41.78</c:v>
                </c:pt>
                <c:pt idx="14">
                  <c:v>42.04</c:v>
                </c:pt>
                <c:pt idx="15">
                  <c:v>41.79</c:v>
                </c:pt>
                <c:pt idx="16">
                  <c:v>41.83</c:v>
                </c:pt>
                <c:pt idx="17">
                  <c:v>41.73</c:v>
                </c:pt>
                <c:pt idx="18">
                  <c:v>41.89</c:v>
                </c:pt>
                <c:pt idx="19">
                  <c:v>41.76</c:v>
                </c:pt>
                <c:pt idx="20">
                  <c:v>41.6</c:v>
                </c:pt>
                <c:pt idx="21">
                  <c:v>41.84</c:v>
                </c:pt>
                <c:pt idx="22">
                  <c:v>41.74</c:v>
                </c:pt>
                <c:pt idx="23">
                  <c:v>41.82</c:v>
                </c:pt>
                <c:pt idx="24">
                  <c:v>41.83</c:v>
                </c:pt>
                <c:pt idx="25">
                  <c:v>41.78</c:v>
                </c:pt>
                <c:pt idx="26">
                  <c:v>42.19</c:v>
                </c:pt>
                <c:pt idx="27">
                  <c:v>41.73</c:v>
                </c:pt>
                <c:pt idx="28">
                  <c:v>41.64</c:v>
                </c:pt>
                <c:pt idx="29">
                  <c:v>41.58</c:v>
                </c:pt>
                <c:pt idx="30">
                  <c:v>41.77</c:v>
                </c:pt>
                <c:pt idx="31">
                  <c:v>41.68</c:v>
                </c:pt>
                <c:pt idx="32">
                  <c:v>41.72</c:v>
                </c:pt>
                <c:pt idx="33">
                  <c:v>41.78</c:v>
                </c:pt>
                <c:pt idx="34">
                  <c:v>41.83</c:v>
                </c:pt>
                <c:pt idx="35">
                  <c:v>41.55</c:v>
                </c:pt>
                <c:pt idx="36">
                  <c:v>41.94</c:v>
                </c:pt>
                <c:pt idx="37">
                  <c:v>42.17</c:v>
                </c:pt>
                <c:pt idx="38">
                  <c:v>41.59</c:v>
                </c:pt>
                <c:pt idx="39">
                  <c:v>41.52</c:v>
                </c:pt>
                <c:pt idx="40">
                  <c:v>41.72</c:v>
                </c:pt>
                <c:pt idx="41">
                  <c:v>41.59</c:v>
                </c:pt>
                <c:pt idx="42">
                  <c:v>41.52</c:v>
                </c:pt>
                <c:pt idx="43">
                  <c:v>41.85</c:v>
                </c:pt>
                <c:pt idx="44">
                  <c:v>41.47</c:v>
                </c:pt>
                <c:pt idx="45">
                  <c:v>41.8</c:v>
                </c:pt>
                <c:pt idx="46">
                  <c:v>41.67</c:v>
                </c:pt>
                <c:pt idx="47">
                  <c:v>42.25</c:v>
                </c:pt>
                <c:pt idx="48">
                  <c:v>41.84</c:v>
                </c:pt>
                <c:pt idx="49">
                  <c:v>41.71</c:v>
                </c:pt>
                <c:pt idx="50">
                  <c:v>41.74</c:v>
                </c:pt>
                <c:pt idx="51">
                  <c:v>41.72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'Kozak I razboiniki'!$H$21:$H$78</c:f>
              <c:numCache>
                <c:formatCode>General</c:formatCode>
                <c:ptCount val="58"/>
                <c:pt idx="0">
                  <c:v>41.93</c:v>
                </c:pt>
                <c:pt idx="1">
                  <c:v>42.06</c:v>
                </c:pt>
                <c:pt idx="2">
                  <c:v>41.93</c:v>
                </c:pt>
                <c:pt idx="3">
                  <c:v>42.12</c:v>
                </c:pt>
                <c:pt idx="4">
                  <c:v>41.94</c:v>
                </c:pt>
                <c:pt idx="5">
                  <c:v>41.8</c:v>
                </c:pt>
                <c:pt idx="6">
                  <c:v>42.05</c:v>
                </c:pt>
                <c:pt idx="7">
                  <c:v>41.84</c:v>
                </c:pt>
                <c:pt idx="8">
                  <c:v>41.88</c:v>
                </c:pt>
                <c:pt idx="9">
                  <c:v>42.05</c:v>
                </c:pt>
                <c:pt idx="10">
                  <c:v>41.94</c:v>
                </c:pt>
                <c:pt idx="11">
                  <c:v>41.85</c:v>
                </c:pt>
                <c:pt idx="12">
                  <c:v>41.87</c:v>
                </c:pt>
                <c:pt idx="13">
                  <c:v>41.89</c:v>
                </c:pt>
                <c:pt idx="14">
                  <c:v>41.88</c:v>
                </c:pt>
                <c:pt idx="15">
                  <c:v>41.82</c:v>
                </c:pt>
                <c:pt idx="16">
                  <c:v>41.74</c:v>
                </c:pt>
                <c:pt idx="17">
                  <c:v>41.86</c:v>
                </c:pt>
                <c:pt idx="18">
                  <c:v>42.35</c:v>
                </c:pt>
                <c:pt idx="19">
                  <c:v>41.74</c:v>
                </c:pt>
                <c:pt idx="20">
                  <c:v>41.72</c:v>
                </c:pt>
                <c:pt idx="21">
                  <c:v>41.8</c:v>
                </c:pt>
                <c:pt idx="22">
                  <c:v>41.77</c:v>
                </c:pt>
                <c:pt idx="23">
                  <c:v>41.74</c:v>
                </c:pt>
                <c:pt idx="24">
                  <c:v>41.71</c:v>
                </c:pt>
                <c:pt idx="25">
                  <c:v>41.77</c:v>
                </c:pt>
                <c:pt idx="26">
                  <c:v>41.72</c:v>
                </c:pt>
                <c:pt idx="27">
                  <c:v>41.81</c:v>
                </c:pt>
                <c:pt idx="28">
                  <c:v>42.11</c:v>
                </c:pt>
                <c:pt idx="29">
                  <c:v>42.92</c:v>
                </c:pt>
                <c:pt idx="30">
                  <c:v>41.91</c:v>
                </c:pt>
                <c:pt idx="31">
                  <c:v>41.73</c:v>
                </c:pt>
                <c:pt idx="32">
                  <c:v>42.72</c:v>
                </c:pt>
                <c:pt idx="33">
                  <c:v>41.67</c:v>
                </c:pt>
                <c:pt idx="34">
                  <c:v>41.72</c:v>
                </c:pt>
                <c:pt idx="35">
                  <c:v>41.69</c:v>
                </c:pt>
                <c:pt idx="36">
                  <c:v>41.73</c:v>
                </c:pt>
                <c:pt idx="37">
                  <c:v>41.71</c:v>
                </c:pt>
                <c:pt idx="38">
                  <c:v>41.64</c:v>
                </c:pt>
                <c:pt idx="39">
                  <c:v>41.57</c:v>
                </c:pt>
                <c:pt idx="40">
                  <c:v>41.7</c:v>
                </c:pt>
                <c:pt idx="41">
                  <c:v>41.71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41088"/>
        <c:axId val="133255168"/>
      </c:lineChart>
      <c:catAx>
        <c:axId val="133241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255168"/>
        <c:crosses val="autoZero"/>
        <c:auto val="1"/>
        <c:lblAlgn val="ctr"/>
        <c:lblOffset val="100"/>
        <c:noMultiLvlLbl val="0"/>
      </c:catAx>
      <c:valAx>
        <c:axId val="133255168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2410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'15a18'!$C$21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'15a18'!$B$22:$B$77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'15a18'!$C$22:$C$77</c:f>
              <c:numCache>
                <c:formatCode>0.00</c:formatCode>
                <c:ptCount val="56"/>
                <c:pt idx="0">
                  <c:v>43.16</c:v>
                </c:pt>
                <c:pt idx="1">
                  <c:v>42.68</c:v>
                </c:pt>
                <c:pt idx="2">
                  <c:v>42.36</c:v>
                </c:pt>
                <c:pt idx="3">
                  <c:v>42.17</c:v>
                </c:pt>
                <c:pt idx="4">
                  <c:v>41.89</c:v>
                </c:pt>
                <c:pt idx="5">
                  <c:v>41.84</c:v>
                </c:pt>
                <c:pt idx="6">
                  <c:v>41.57</c:v>
                </c:pt>
                <c:pt idx="7">
                  <c:v>41.58</c:v>
                </c:pt>
                <c:pt idx="8">
                  <c:v>41.51</c:v>
                </c:pt>
                <c:pt idx="9">
                  <c:v>41.53</c:v>
                </c:pt>
                <c:pt idx="10">
                  <c:v>42.17</c:v>
                </c:pt>
                <c:pt idx="11">
                  <c:v>41.77</c:v>
                </c:pt>
                <c:pt idx="12">
                  <c:v>42.03</c:v>
                </c:pt>
                <c:pt idx="13">
                  <c:v>42.83</c:v>
                </c:pt>
                <c:pt idx="14">
                  <c:v>41.98</c:v>
                </c:pt>
                <c:pt idx="15">
                  <c:v>42.85</c:v>
                </c:pt>
                <c:pt idx="16">
                  <c:v>45.94</c:v>
                </c:pt>
                <c:pt idx="17">
                  <c:v>43.39</c:v>
                </c:pt>
                <c:pt idx="18">
                  <c:v>42.1</c:v>
                </c:pt>
                <c:pt idx="19">
                  <c:v>41.54</c:v>
                </c:pt>
                <c:pt idx="20">
                  <c:v>42.88</c:v>
                </c:pt>
                <c:pt idx="21">
                  <c:v>42.2</c:v>
                </c:pt>
                <c:pt idx="22">
                  <c:v>41.54</c:v>
                </c:pt>
                <c:pt idx="23">
                  <c:v>41.86</c:v>
                </c:pt>
                <c:pt idx="24">
                  <c:v>41.56</c:v>
                </c:pt>
                <c:pt idx="25">
                  <c:v>41.35</c:v>
                </c:pt>
                <c:pt idx="26">
                  <c:v>41.48</c:v>
                </c:pt>
                <c:pt idx="27">
                  <c:v>41.63</c:v>
                </c:pt>
                <c:pt idx="28">
                  <c:v>41.38</c:v>
                </c:pt>
                <c:pt idx="29">
                  <c:v>41.84</c:v>
                </c:pt>
                <c:pt idx="30">
                  <c:v>41.55</c:v>
                </c:pt>
                <c:pt idx="31">
                  <c:v>41.47</c:v>
                </c:pt>
                <c:pt idx="32">
                  <c:v>41.59</c:v>
                </c:pt>
                <c:pt idx="33">
                  <c:v>41.5</c:v>
                </c:pt>
                <c:pt idx="34">
                  <c:v>41.43</c:v>
                </c:pt>
                <c:pt idx="35">
                  <c:v>41.81</c:v>
                </c:pt>
                <c:pt idx="36">
                  <c:v>41.47</c:v>
                </c:pt>
                <c:pt idx="37">
                  <c:v>41.59</c:v>
                </c:pt>
                <c:pt idx="38">
                  <c:v>41.68</c:v>
                </c:pt>
                <c:pt idx="39">
                  <c:v>41.54</c:v>
                </c:pt>
                <c:pt idx="40">
                  <c:v>41.74</c:v>
                </c:pt>
                <c:pt idx="41">
                  <c:v>41.46</c:v>
                </c:pt>
                <c:pt idx="42">
                  <c:v>41.63</c:v>
                </c:pt>
                <c:pt idx="43">
                  <c:v>42.11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'15a18'!$D$21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'15a18'!$B$22:$B$77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'15a18'!$D$22:$D$77</c:f>
              <c:numCache>
                <c:formatCode>0.00</c:formatCode>
                <c:ptCount val="56"/>
                <c:pt idx="0">
                  <c:v>42.84</c:v>
                </c:pt>
                <c:pt idx="1">
                  <c:v>42.79</c:v>
                </c:pt>
                <c:pt idx="2">
                  <c:v>42.49</c:v>
                </c:pt>
                <c:pt idx="3">
                  <c:v>42.89</c:v>
                </c:pt>
                <c:pt idx="4">
                  <c:v>42.4</c:v>
                </c:pt>
                <c:pt idx="5">
                  <c:v>42.56</c:v>
                </c:pt>
                <c:pt idx="6">
                  <c:v>42.36</c:v>
                </c:pt>
                <c:pt idx="7">
                  <c:v>42.58</c:v>
                </c:pt>
                <c:pt idx="8">
                  <c:v>42.64</c:v>
                </c:pt>
                <c:pt idx="9">
                  <c:v>42.38</c:v>
                </c:pt>
                <c:pt idx="10">
                  <c:v>42.32</c:v>
                </c:pt>
                <c:pt idx="11">
                  <c:v>42.63</c:v>
                </c:pt>
                <c:pt idx="12">
                  <c:v>42.56</c:v>
                </c:pt>
                <c:pt idx="13">
                  <c:v>42.52</c:v>
                </c:pt>
                <c:pt idx="14">
                  <c:v>42.97</c:v>
                </c:pt>
                <c:pt idx="15">
                  <c:v>42.32</c:v>
                </c:pt>
                <c:pt idx="16">
                  <c:v>42.57</c:v>
                </c:pt>
                <c:pt idx="17">
                  <c:v>42.2</c:v>
                </c:pt>
                <c:pt idx="18">
                  <c:v>42.36</c:v>
                </c:pt>
                <c:pt idx="19">
                  <c:v>42.37</c:v>
                </c:pt>
                <c:pt idx="20">
                  <c:v>42.32</c:v>
                </c:pt>
                <c:pt idx="21">
                  <c:v>42.97</c:v>
                </c:pt>
                <c:pt idx="22">
                  <c:v>41.99</c:v>
                </c:pt>
                <c:pt idx="23">
                  <c:v>42.05</c:v>
                </c:pt>
                <c:pt idx="24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'15a18'!$E$21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'15a18'!$B$22:$B$77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'15a18'!$E$22:$E$77</c:f>
              <c:numCache>
                <c:formatCode>0.00</c:formatCode>
                <c:ptCount val="56"/>
                <c:pt idx="0">
                  <c:v>42.33</c:v>
                </c:pt>
                <c:pt idx="1">
                  <c:v>42</c:v>
                </c:pt>
                <c:pt idx="2">
                  <c:v>42.06</c:v>
                </c:pt>
                <c:pt idx="3">
                  <c:v>41.94</c:v>
                </c:pt>
                <c:pt idx="4">
                  <c:v>42.05</c:v>
                </c:pt>
                <c:pt idx="5">
                  <c:v>41.91</c:v>
                </c:pt>
                <c:pt idx="6">
                  <c:v>42.25</c:v>
                </c:pt>
                <c:pt idx="7">
                  <c:v>41.85</c:v>
                </c:pt>
                <c:pt idx="8">
                  <c:v>42.1</c:v>
                </c:pt>
                <c:pt idx="9">
                  <c:v>41.9</c:v>
                </c:pt>
                <c:pt idx="10">
                  <c:v>41.86</c:v>
                </c:pt>
                <c:pt idx="11">
                  <c:v>41.83</c:v>
                </c:pt>
                <c:pt idx="12">
                  <c:v>41.84</c:v>
                </c:pt>
                <c:pt idx="13">
                  <c:v>41.78</c:v>
                </c:pt>
                <c:pt idx="14">
                  <c:v>41.9</c:v>
                </c:pt>
                <c:pt idx="15">
                  <c:v>41.87</c:v>
                </c:pt>
                <c:pt idx="16">
                  <c:v>41.85</c:v>
                </c:pt>
                <c:pt idx="17">
                  <c:v>41.88</c:v>
                </c:pt>
                <c:pt idx="18">
                  <c:v>41.94</c:v>
                </c:pt>
                <c:pt idx="19">
                  <c:v>41.96</c:v>
                </c:pt>
                <c:pt idx="20">
                  <c:v>41.83</c:v>
                </c:pt>
                <c:pt idx="21">
                  <c:v>41.82</c:v>
                </c:pt>
                <c:pt idx="22">
                  <c:v>41.78</c:v>
                </c:pt>
                <c:pt idx="23">
                  <c:v>41.82</c:v>
                </c:pt>
                <c:pt idx="24">
                  <c:v>42.04</c:v>
                </c:pt>
                <c:pt idx="25">
                  <c:v>42.09</c:v>
                </c:pt>
                <c:pt idx="26">
                  <c:v>41.87</c:v>
                </c:pt>
                <c:pt idx="27">
                  <c:v>41.85</c:v>
                </c:pt>
                <c:pt idx="28">
                  <c:v>41.96</c:v>
                </c:pt>
                <c:pt idx="29">
                  <c:v>41.8</c:v>
                </c:pt>
                <c:pt idx="30">
                  <c:v>41.9</c:v>
                </c:pt>
                <c:pt idx="31">
                  <c:v>42</c:v>
                </c:pt>
                <c:pt idx="32">
                  <c:v>42.09</c:v>
                </c:pt>
                <c:pt idx="33">
                  <c:v>42.14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'15a18'!$F$21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'15a18'!$B$22:$B$77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'15a18'!$F$22:$F$77</c:f>
              <c:numCache>
                <c:formatCode>0.00</c:formatCode>
                <c:ptCount val="56"/>
                <c:pt idx="0">
                  <c:v>41.85</c:v>
                </c:pt>
                <c:pt idx="1">
                  <c:v>41.81</c:v>
                </c:pt>
                <c:pt idx="2">
                  <c:v>41.55</c:v>
                </c:pt>
                <c:pt idx="3">
                  <c:v>41.79</c:v>
                </c:pt>
                <c:pt idx="4">
                  <c:v>41.71</c:v>
                </c:pt>
                <c:pt idx="5">
                  <c:v>41.84</c:v>
                </c:pt>
                <c:pt idx="6">
                  <c:v>41.6</c:v>
                </c:pt>
                <c:pt idx="7">
                  <c:v>41.56</c:v>
                </c:pt>
                <c:pt idx="8">
                  <c:v>41.48</c:v>
                </c:pt>
                <c:pt idx="9">
                  <c:v>41.55</c:v>
                </c:pt>
                <c:pt idx="10">
                  <c:v>41.46</c:v>
                </c:pt>
                <c:pt idx="11">
                  <c:v>41.42</c:v>
                </c:pt>
                <c:pt idx="12">
                  <c:v>41.47</c:v>
                </c:pt>
                <c:pt idx="13">
                  <c:v>41.47</c:v>
                </c:pt>
                <c:pt idx="14">
                  <c:v>41.69</c:v>
                </c:pt>
                <c:pt idx="15">
                  <c:v>42.14</c:v>
                </c:pt>
                <c:pt idx="16">
                  <c:v>42.32</c:v>
                </c:pt>
                <c:pt idx="17">
                  <c:v>41.43</c:v>
                </c:pt>
                <c:pt idx="18">
                  <c:v>41.55</c:v>
                </c:pt>
                <c:pt idx="19">
                  <c:v>41.44</c:v>
                </c:pt>
                <c:pt idx="20">
                  <c:v>41.77</c:v>
                </c:pt>
                <c:pt idx="21">
                  <c:v>41.39</c:v>
                </c:pt>
                <c:pt idx="22">
                  <c:v>41.57</c:v>
                </c:pt>
                <c:pt idx="23">
                  <c:v>41.59</c:v>
                </c:pt>
                <c:pt idx="24">
                  <c:v>41.58</c:v>
                </c:pt>
                <c:pt idx="25">
                  <c:v>41.51</c:v>
                </c:pt>
                <c:pt idx="26">
                  <c:v>41.5</c:v>
                </c:pt>
                <c:pt idx="27">
                  <c:v>41.7</c:v>
                </c:pt>
                <c:pt idx="28">
                  <c:v>41.28</c:v>
                </c:pt>
                <c:pt idx="29">
                  <c:v>41.41</c:v>
                </c:pt>
                <c:pt idx="30">
                  <c:v>42.22</c:v>
                </c:pt>
                <c:pt idx="31">
                  <c:v>41.44</c:v>
                </c:pt>
                <c:pt idx="32">
                  <c:v>41.52</c:v>
                </c:pt>
                <c:pt idx="33">
                  <c:v>41.54</c:v>
                </c:pt>
                <c:pt idx="34">
                  <c:v>41.6</c:v>
                </c:pt>
                <c:pt idx="35">
                  <c:v>41.59</c:v>
                </c:pt>
                <c:pt idx="36">
                  <c:v>41.82</c:v>
                </c:pt>
                <c:pt idx="37">
                  <c:v>41.83</c:v>
                </c:pt>
                <c:pt idx="38">
                  <c:v>41.64</c:v>
                </c:pt>
                <c:pt idx="39">
                  <c:v>41.67</c:v>
                </c:pt>
                <c:pt idx="40">
                  <c:v>43.23</c:v>
                </c:pt>
                <c:pt idx="41">
                  <c:v>42.5</c:v>
                </c:pt>
                <c:pt idx="42">
                  <c:v>41.56</c:v>
                </c:pt>
                <c:pt idx="43">
                  <c:v>41.5</c:v>
                </c:pt>
                <c:pt idx="44">
                  <c:v>41.48</c:v>
                </c:pt>
                <c:pt idx="45">
                  <c:v>41.84</c:v>
                </c:pt>
                <c:pt idx="46">
                  <c:v>41.59</c:v>
                </c:pt>
                <c:pt idx="47">
                  <c:v>41.84</c:v>
                </c:pt>
                <c:pt idx="48">
                  <c:v>41.55</c:v>
                </c:pt>
                <c:pt idx="49">
                  <c:v>41.34</c:v>
                </c:pt>
                <c:pt idx="50">
                  <c:v>41.49</c:v>
                </c:pt>
                <c:pt idx="51">
                  <c:v>41.55</c:v>
                </c:pt>
                <c:pt idx="52">
                  <c:v>41.68</c:v>
                </c:pt>
                <c:pt idx="53">
                  <c:v>41.78</c:v>
                </c:pt>
                <c:pt idx="54">
                  <c:v>41.5</c:v>
                </c:pt>
                <c:pt idx="55">
                  <c:v>41.64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'15a18'!$G$21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'15a18'!$B$22:$B$77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'15a18'!$G$22:$G$77</c:f>
              <c:numCache>
                <c:formatCode>0.00</c:formatCode>
                <c:ptCount val="56"/>
                <c:pt idx="0">
                  <c:v>42.24</c:v>
                </c:pt>
                <c:pt idx="1">
                  <c:v>42.06</c:v>
                </c:pt>
                <c:pt idx="2">
                  <c:v>42.24</c:v>
                </c:pt>
                <c:pt idx="3">
                  <c:v>42.16</c:v>
                </c:pt>
                <c:pt idx="4">
                  <c:v>41.91</c:v>
                </c:pt>
                <c:pt idx="5">
                  <c:v>42.28</c:v>
                </c:pt>
                <c:pt idx="6">
                  <c:v>42.04</c:v>
                </c:pt>
                <c:pt idx="7">
                  <c:v>42.17</c:v>
                </c:pt>
                <c:pt idx="8">
                  <c:v>42.15</c:v>
                </c:pt>
                <c:pt idx="9">
                  <c:v>42.06</c:v>
                </c:pt>
                <c:pt idx="10">
                  <c:v>41.95</c:v>
                </c:pt>
                <c:pt idx="11">
                  <c:v>42.12</c:v>
                </c:pt>
                <c:pt idx="12">
                  <c:v>42.07</c:v>
                </c:pt>
                <c:pt idx="13">
                  <c:v>42.14</c:v>
                </c:pt>
                <c:pt idx="14">
                  <c:v>42.13</c:v>
                </c:pt>
                <c:pt idx="15">
                  <c:v>42.07</c:v>
                </c:pt>
                <c:pt idx="16">
                  <c:v>42.36</c:v>
                </c:pt>
                <c:pt idx="17">
                  <c:v>42.1</c:v>
                </c:pt>
                <c:pt idx="18">
                  <c:v>42.12</c:v>
                </c:pt>
                <c:pt idx="19">
                  <c:v>41.83</c:v>
                </c:pt>
                <c:pt idx="20">
                  <c:v>41.96</c:v>
                </c:pt>
                <c:pt idx="21">
                  <c:v>42</c:v>
                </c:pt>
                <c:pt idx="22">
                  <c:v>41.97</c:v>
                </c:pt>
                <c:pt idx="23">
                  <c:v>42.1</c:v>
                </c:pt>
                <c:pt idx="24">
                  <c:v>41.97</c:v>
                </c:pt>
                <c:pt idx="25">
                  <c:v>42.05</c:v>
                </c:pt>
                <c:pt idx="26">
                  <c:v>42.03</c:v>
                </c:pt>
                <c:pt idx="27">
                  <c:v>42.09</c:v>
                </c:pt>
                <c:pt idx="28">
                  <c:v>41.93</c:v>
                </c:pt>
                <c:pt idx="29">
                  <c:v>41.92</c:v>
                </c:pt>
                <c:pt idx="30">
                  <c:v>42.03</c:v>
                </c:pt>
                <c:pt idx="31">
                  <c:v>41.95</c:v>
                </c:pt>
                <c:pt idx="32">
                  <c:v>42.12</c:v>
                </c:pt>
                <c:pt idx="33">
                  <c:v>42.28</c:v>
                </c:pt>
                <c:pt idx="34">
                  <c:v>42.18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'15a18'!$H$21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'15a18'!$B$22:$B$77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'15a18'!$H$22:$H$77</c:f>
              <c:numCache>
                <c:formatCode>0.00</c:formatCode>
                <c:ptCount val="56"/>
                <c:pt idx="0">
                  <c:v>42.45</c:v>
                </c:pt>
                <c:pt idx="1">
                  <c:v>42.57</c:v>
                </c:pt>
                <c:pt idx="2">
                  <c:v>42.4</c:v>
                </c:pt>
                <c:pt idx="3">
                  <c:v>42.32</c:v>
                </c:pt>
                <c:pt idx="4">
                  <c:v>42.45</c:v>
                </c:pt>
                <c:pt idx="5">
                  <c:v>42.33</c:v>
                </c:pt>
                <c:pt idx="6">
                  <c:v>42.2</c:v>
                </c:pt>
                <c:pt idx="7">
                  <c:v>42.11</c:v>
                </c:pt>
                <c:pt idx="8">
                  <c:v>42.19</c:v>
                </c:pt>
                <c:pt idx="9">
                  <c:v>42.31</c:v>
                </c:pt>
                <c:pt idx="10">
                  <c:v>42.14</c:v>
                </c:pt>
                <c:pt idx="11">
                  <c:v>42.25</c:v>
                </c:pt>
                <c:pt idx="12">
                  <c:v>42.75</c:v>
                </c:pt>
                <c:pt idx="13">
                  <c:v>43.08</c:v>
                </c:pt>
                <c:pt idx="14">
                  <c:v>42.02</c:v>
                </c:pt>
                <c:pt idx="15">
                  <c:v>41.92</c:v>
                </c:pt>
                <c:pt idx="16">
                  <c:v>41.85</c:v>
                </c:pt>
                <c:pt idx="17">
                  <c:v>41.91</c:v>
                </c:pt>
                <c:pt idx="18">
                  <c:v>42.11</c:v>
                </c:pt>
                <c:pt idx="19">
                  <c:v>42.12</c:v>
                </c:pt>
                <c:pt idx="20">
                  <c:v>42.18</c:v>
                </c:pt>
                <c:pt idx="21">
                  <c:v>42.07</c:v>
                </c:pt>
                <c:pt idx="22">
                  <c:v>42.11</c:v>
                </c:pt>
                <c:pt idx="23">
                  <c:v>42.16</c:v>
                </c:pt>
                <c:pt idx="24">
                  <c:v>42.19</c:v>
                </c:pt>
                <c:pt idx="25">
                  <c:v>42.45</c:v>
                </c:pt>
                <c:pt idx="26">
                  <c:v>42.04</c:v>
                </c:pt>
                <c:pt idx="27">
                  <c:v>42.17</c:v>
                </c:pt>
                <c:pt idx="28">
                  <c:v>42.04</c:v>
                </c:pt>
                <c:pt idx="29">
                  <c:v>42.05</c:v>
                </c:pt>
                <c:pt idx="30">
                  <c:v>42.11</c:v>
                </c:pt>
                <c:pt idx="31">
                  <c:v>42.17</c:v>
                </c:pt>
                <c:pt idx="32">
                  <c:v>41.91</c:v>
                </c:pt>
                <c:pt idx="33">
                  <c:v>44.21</c:v>
                </c:pt>
                <c:pt idx="34">
                  <c:v>42.1</c:v>
                </c:pt>
                <c:pt idx="35">
                  <c:v>41.96</c:v>
                </c:pt>
                <c:pt idx="36">
                  <c:v>41.81</c:v>
                </c:pt>
                <c:pt idx="37">
                  <c:v>42.15</c:v>
                </c:pt>
                <c:pt idx="38">
                  <c:v>41.91</c:v>
                </c:pt>
                <c:pt idx="39">
                  <c:v>41.8</c:v>
                </c:pt>
                <c:pt idx="40">
                  <c:v>41.95</c:v>
                </c:pt>
                <c:pt idx="41">
                  <c:v>41.92</c:v>
                </c:pt>
                <c:pt idx="42">
                  <c:v>41.86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93568"/>
        <c:axId val="133295104"/>
      </c:lineChart>
      <c:catAx>
        <c:axId val="13329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295104"/>
        <c:crosses val="autoZero"/>
        <c:auto val="1"/>
        <c:lblAlgn val="ctr"/>
        <c:lblOffset val="100"/>
        <c:noMultiLvlLbl val="0"/>
      </c:catAx>
      <c:valAx>
        <c:axId val="133295104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2935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19</xdr:row>
      <xdr:rowOff>25400</xdr:rowOff>
    </xdr:from>
    <xdr:to>
      <xdr:col>21</xdr:col>
      <xdr:colOff>0</xdr:colOff>
      <xdr:row>47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93134</xdr:colOff>
      <xdr:row>19</xdr:row>
      <xdr:rowOff>84668</xdr:rowOff>
    </xdr:from>
    <xdr:to>
      <xdr:col>21</xdr:col>
      <xdr:colOff>55034</xdr:colOff>
      <xdr:row>47</xdr:row>
      <xdr:rowOff>118534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20</xdr:row>
      <xdr:rowOff>25400</xdr:rowOff>
    </xdr:from>
    <xdr:to>
      <xdr:col>20</xdr:col>
      <xdr:colOff>520700</xdr:colOff>
      <xdr:row>48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38100</xdr:colOff>
      <xdr:row>20</xdr:row>
      <xdr:rowOff>25400</xdr:rowOff>
    </xdr:from>
    <xdr:to>
      <xdr:col>20</xdr:col>
      <xdr:colOff>520700</xdr:colOff>
      <xdr:row>48</xdr:row>
      <xdr:rowOff>63500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C7" sqref="C7"/>
    </sheetView>
  </sheetViews>
  <sheetFormatPr defaultColWidth="8.85546875" defaultRowHeight="15" x14ac:dyDescent="0.2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 x14ac:dyDescent="0.3">
      <c r="A1" s="233" t="s">
        <v>78</v>
      </c>
      <c r="B1" s="233"/>
      <c r="C1" s="233"/>
      <c r="D1" s="233"/>
      <c r="E1" s="233"/>
      <c r="F1" s="233"/>
      <c r="G1" s="233"/>
      <c r="H1" s="233"/>
      <c r="I1" s="233"/>
      <c r="J1" s="233"/>
    </row>
    <row r="2" spans="1:12" ht="17.25" x14ac:dyDescent="0.3">
      <c r="A2" s="234" t="s">
        <v>79</v>
      </c>
      <c r="B2" s="234"/>
      <c r="C2" s="234"/>
      <c r="D2" s="234"/>
      <c r="E2" s="234"/>
      <c r="F2" s="234"/>
      <c r="G2" s="234"/>
      <c r="H2" s="234"/>
      <c r="I2" s="234"/>
      <c r="J2" s="234"/>
    </row>
    <row r="3" spans="1:12" ht="6" customHeight="1" thickBot="1" x14ac:dyDescent="0.3"/>
    <row r="4" spans="1:12" s="3" customFormat="1" ht="15" customHeight="1" x14ac:dyDescent="0.25">
      <c r="A4" s="235" t="s">
        <v>0</v>
      </c>
      <c r="B4" s="237" t="s">
        <v>1</v>
      </c>
      <c r="C4" s="239" t="s">
        <v>2</v>
      </c>
      <c r="D4" s="241" t="s">
        <v>3</v>
      </c>
      <c r="E4" s="242"/>
      <c r="F4" s="243" t="s">
        <v>4</v>
      </c>
      <c r="G4" s="244"/>
      <c r="H4" s="237"/>
      <c r="I4" s="245" t="s">
        <v>5</v>
      </c>
      <c r="J4" s="246"/>
    </row>
    <row r="5" spans="1:12" s="8" customFormat="1" ht="15.75" thickBot="1" x14ac:dyDescent="0.3">
      <c r="A5" s="236"/>
      <c r="B5" s="238"/>
      <c r="C5" s="240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80" t="s">
        <v>40</v>
      </c>
      <c r="C6" s="10">
        <v>5</v>
      </c>
      <c r="D6" s="97"/>
      <c r="E6" s="11"/>
      <c r="F6" s="100"/>
      <c r="G6" s="197"/>
      <c r="H6" s="188"/>
      <c r="I6" s="184"/>
      <c r="J6" s="11"/>
    </row>
    <row r="7" spans="1:12" s="3" customFormat="1" ht="24.95" customHeight="1" x14ac:dyDescent="0.25">
      <c r="A7" s="12">
        <v>2</v>
      </c>
      <c r="B7" s="181" t="s">
        <v>75</v>
      </c>
      <c r="C7" s="13"/>
      <c r="D7" s="19"/>
      <c r="E7" s="15"/>
      <c r="F7" s="18"/>
      <c r="G7" s="136"/>
      <c r="H7" s="138"/>
      <c r="I7" s="137"/>
      <c r="J7" s="15"/>
    </row>
    <row r="8" spans="1:12" s="3" customFormat="1" ht="24.95" customHeight="1" x14ac:dyDescent="0.25">
      <c r="A8" s="12">
        <v>3</v>
      </c>
      <c r="B8" s="181"/>
      <c r="C8" s="13"/>
      <c r="D8" s="14"/>
      <c r="E8" s="15"/>
      <c r="F8" s="16"/>
      <c r="G8" s="136"/>
      <c r="H8" s="138"/>
      <c r="I8" s="185"/>
      <c r="J8" s="15"/>
    </row>
    <row r="9" spans="1:12" s="3" customFormat="1" ht="24.95" customHeight="1" x14ac:dyDescent="0.25">
      <c r="A9" s="12">
        <v>4</v>
      </c>
      <c r="B9" s="182"/>
      <c r="C9" s="13"/>
      <c r="D9" s="14"/>
      <c r="E9" s="15"/>
      <c r="F9" s="16"/>
      <c r="G9" s="231"/>
      <c r="H9" s="138"/>
      <c r="I9" s="186"/>
      <c r="J9" s="15"/>
      <c r="L9" s="17"/>
    </row>
    <row r="10" spans="1:12" s="3" customFormat="1" ht="24.95" customHeight="1" x14ac:dyDescent="0.25">
      <c r="A10" s="12">
        <v>5</v>
      </c>
      <c r="B10" s="181"/>
      <c r="C10" s="13"/>
      <c r="D10" s="14"/>
      <c r="E10" s="15"/>
      <c r="F10" s="16"/>
      <c r="G10" s="189"/>
      <c r="H10" s="138"/>
      <c r="I10" s="185"/>
      <c r="J10" s="15"/>
      <c r="L10" s="17"/>
    </row>
    <row r="11" spans="1:12" s="3" customFormat="1" ht="24.95" customHeight="1" x14ac:dyDescent="0.25">
      <c r="A11" s="12">
        <v>6</v>
      </c>
      <c r="B11" s="181"/>
      <c r="C11" s="13"/>
      <c r="D11" s="14"/>
      <c r="E11" s="15"/>
      <c r="F11" s="16"/>
      <c r="G11" s="189"/>
      <c r="H11" s="104"/>
      <c r="I11" s="185"/>
      <c r="J11" s="15"/>
    </row>
    <row r="12" spans="1:12" s="3" customFormat="1" ht="24.95" customHeight="1" x14ac:dyDescent="0.25">
      <c r="A12" s="12">
        <v>7</v>
      </c>
      <c r="B12" s="181"/>
      <c r="C12" s="13"/>
      <c r="D12" s="14"/>
      <c r="E12" s="15"/>
      <c r="F12" s="16"/>
      <c r="G12" s="189"/>
      <c r="H12" s="116"/>
      <c r="I12" s="186"/>
      <c r="J12" s="15"/>
    </row>
    <row r="13" spans="1:12" s="3" customFormat="1" ht="24.95" customHeight="1" x14ac:dyDescent="0.25">
      <c r="A13" s="12">
        <v>8</v>
      </c>
      <c r="B13" s="181"/>
      <c r="C13" s="13"/>
      <c r="D13" s="16"/>
      <c r="E13" s="15"/>
      <c r="F13" s="16"/>
      <c r="G13" s="189"/>
      <c r="H13" s="104"/>
      <c r="I13" s="186"/>
      <c r="J13" s="15"/>
    </row>
    <row r="14" spans="1:12" s="3" customFormat="1" ht="26.25" customHeight="1" x14ac:dyDescent="0.25">
      <c r="A14" s="12">
        <v>9</v>
      </c>
      <c r="B14" s="181"/>
      <c r="C14" s="13"/>
      <c r="D14" s="14"/>
      <c r="E14" s="15"/>
      <c r="F14" s="16"/>
      <c r="G14" s="190"/>
      <c r="H14" s="191"/>
      <c r="I14" s="185"/>
      <c r="J14" s="15"/>
    </row>
    <row r="15" spans="1:12" s="3" customFormat="1" ht="24.95" customHeight="1" x14ac:dyDescent="0.25">
      <c r="A15" s="12">
        <v>10</v>
      </c>
      <c r="B15" s="181"/>
      <c r="C15" s="13"/>
      <c r="D15" s="14"/>
      <c r="E15" s="15"/>
      <c r="F15" s="16"/>
      <c r="G15" s="190"/>
      <c r="H15" s="232"/>
      <c r="I15" s="186"/>
      <c r="J15" s="15"/>
    </row>
    <row r="16" spans="1:12" ht="24" customHeight="1" x14ac:dyDescent="0.25">
      <c r="A16" s="12">
        <v>11</v>
      </c>
      <c r="B16" s="181"/>
      <c r="C16" s="13"/>
      <c r="D16" s="14"/>
      <c r="E16" s="15"/>
      <c r="F16" s="18"/>
      <c r="G16" s="190"/>
      <c r="H16" s="232"/>
      <c r="I16" s="185"/>
      <c r="J16" s="15"/>
    </row>
    <row r="17" spans="1:10" ht="23.25" customHeight="1" thickBot="1" x14ac:dyDescent="0.3">
      <c r="A17" s="20">
        <v>12</v>
      </c>
      <c r="B17" s="183"/>
      <c r="C17" s="96"/>
      <c r="D17" s="98"/>
      <c r="E17" s="99"/>
      <c r="F17" s="105"/>
      <c r="G17" s="192"/>
      <c r="H17" s="193"/>
      <c r="I17" s="187"/>
      <c r="J17" s="99"/>
    </row>
    <row r="18" spans="1:10" ht="2.25" customHeight="1" x14ac:dyDescent="0.25">
      <c r="A18" s="21"/>
    </row>
    <row r="19" spans="1:10" s="2" customFormat="1" x14ac:dyDescent="0.25">
      <c r="A19" s="21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U33"/>
  <sheetViews>
    <sheetView zoomScale="50" zoomScaleNormal="50" zoomScalePageLayoutView="5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L1"/>
    </sheetView>
  </sheetViews>
  <sheetFormatPr defaultColWidth="8.85546875" defaultRowHeight="15" x14ac:dyDescent="0.2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 x14ac:dyDescent="0.25">
      <c r="A1" s="266" t="s">
        <v>80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</row>
    <row r="2" spans="1:21" ht="5.25" customHeight="1" x14ac:dyDescent="0.25"/>
    <row r="3" spans="1:21" ht="19.5" customHeight="1" x14ac:dyDescent="0.35">
      <c r="A3" s="267" t="s">
        <v>12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</row>
    <row r="4" spans="1:21" ht="15.75" customHeight="1" thickBot="1" x14ac:dyDescent="0.35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21" s="2" customFormat="1" ht="30" customHeight="1" x14ac:dyDescent="0.25">
      <c r="A5" s="268" t="s">
        <v>2</v>
      </c>
      <c r="B5" s="270" t="s">
        <v>1</v>
      </c>
      <c r="C5" s="272" t="s">
        <v>13</v>
      </c>
      <c r="D5" s="274" t="s">
        <v>14</v>
      </c>
      <c r="E5" s="276" t="s">
        <v>15</v>
      </c>
      <c r="F5" s="276" t="s">
        <v>16</v>
      </c>
      <c r="G5" s="278" t="s">
        <v>17</v>
      </c>
      <c r="H5" s="274"/>
      <c r="I5" s="274"/>
      <c r="J5" s="279"/>
      <c r="K5" s="279"/>
      <c r="L5" s="280"/>
    </row>
    <row r="6" spans="1:21" s="2" customFormat="1" ht="30" customHeight="1" thickBot="1" x14ac:dyDescent="0.3">
      <c r="A6" s="269"/>
      <c r="B6" s="271"/>
      <c r="C6" s="273"/>
      <c r="D6" s="275"/>
      <c r="E6" s="277"/>
      <c r="F6" s="277"/>
      <c r="G6" s="152" t="s">
        <v>18</v>
      </c>
      <c r="H6" s="153" t="s">
        <v>6</v>
      </c>
      <c r="I6" s="153" t="s">
        <v>19</v>
      </c>
      <c r="J6" s="151" t="s">
        <v>20</v>
      </c>
      <c r="K6" s="154" t="s">
        <v>21</v>
      </c>
      <c r="L6" s="127" t="s">
        <v>7</v>
      </c>
      <c r="N6" s="106">
        <v>82.5</v>
      </c>
      <c r="O6" s="106">
        <v>85</v>
      </c>
      <c r="P6" s="106">
        <v>87.5</v>
      </c>
      <c r="Q6" s="106">
        <v>90</v>
      </c>
      <c r="R6" s="106">
        <v>92.5</v>
      </c>
      <c r="S6" s="106">
        <v>95</v>
      </c>
      <c r="T6" s="106">
        <v>97.5</v>
      </c>
      <c r="U6" s="106">
        <v>100</v>
      </c>
    </row>
    <row r="7" spans="1:21" s="3" customFormat="1" ht="30" customHeight="1" x14ac:dyDescent="0.25">
      <c r="A7" s="259">
        <v>1</v>
      </c>
      <c r="B7" s="249" t="s">
        <v>74</v>
      </c>
      <c r="C7" s="142" t="s">
        <v>89</v>
      </c>
      <c r="D7" s="23" t="s">
        <v>43</v>
      </c>
      <c r="E7" s="112">
        <v>74.7</v>
      </c>
      <c r="F7" s="24"/>
      <c r="G7" s="25">
        <v>1</v>
      </c>
      <c r="H7" s="26">
        <v>41.61</v>
      </c>
      <c r="I7" s="25"/>
      <c r="J7" s="155">
        <f t="shared" ref="J7:J33" si="0">H7-I7</f>
        <v>41.61</v>
      </c>
      <c r="K7" s="251">
        <f>AVERAGE(J7:J8)</f>
        <v>42.129999999999995</v>
      </c>
      <c r="L7" s="254">
        <f>RANK(K7,K7:K33,1)</f>
        <v>8</v>
      </c>
      <c r="M7" s="107" t="s">
        <v>38</v>
      </c>
      <c r="N7" s="109">
        <v>0.05</v>
      </c>
      <c r="O7" s="109">
        <v>0.1</v>
      </c>
      <c r="P7" s="109">
        <v>0.15</v>
      </c>
      <c r="Q7" s="109">
        <v>0.2</v>
      </c>
      <c r="R7" s="109">
        <v>0.25</v>
      </c>
      <c r="S7" s="109">
        <v>0.3</v>
      </c>
      <c r="T7" s="109">
        <v>0.35</v>
      </c>
      <c r="U7" s="109">
        <f>N7*8</f>
        <v>0.4</v>
      </c>
    </row>
    <row r="8" spans="1:21" s="3" customFormat="1" ht="30" customHeight="1" x14ac:dyDescent="0.25">
      <c r="A8" s="257"/>
      <c r="B8" s="263"/>
      <c r="C8" s="148" t="s">
        <v>67</v>
      </c>
      <c r="D8" s="32" t="s">
        <v>44</v>
      </c>
      <c r="E8" s="139">
        <v>76.599999999999994</v>
      </c>
      <c r="F8" s="149"/>
      <c r="G8" s="51">
        <v>2</v>
      </c>
      <c r="H8" s="150">
        <v>42.65</v>
      </c>
      <c r="I8" s="51"/>
      <c r="J8" s="28">
        <f t="shared" si="0"/>
        <v>42.65</v>
      </c>
      <c r="K8" s="252"/>
      <c r="L8" s="255"/>
      <c r="M8" s="108">
        <v>1</v>
      </c>
      <c r="N8" s="109">
        <v>4.5</v>
      </c>
      <c r="O8" s="109">
        <f>N8*2</f>
        <v>9</v>
      </c>
      <c r="P8" s="109">
        <f>N8*3</f>
        <v>13.5</v>
      </c>
      <c r="Q8" s="109">
        <f>N8*4</f>
        <v>18</v>
      </c>
      <c r="R8" s="109">
        <f>N8*5</f>
        <v>22.5</v>
      </c>
      <c r="S8" s="109">
        <f>N8*6</f>
        <v>27</v>
      </c>
      <c r="T8" s="109">
        <f>N8*7</f>
        <v>31.5</v>
      </c>
      <c r="U8" s="109">
        <f>N8*8</f>
        <v>36</v>
      </c>
    </row>
    <row r="9" spans="1:21" s="3" customFormat="1" ht="30" customHeight="1" thickBot="1" x14ac:dyDescent="0.3">
      <c r="A9" s="262"/>
      <c r="B9" s="264"/>
      <c r="C9" s="156" t="s">
        <v>90</v>
      </c>
      <c r="D9" s="47" t="s">
        <v>91</v>
      </c>
      <c r="E9" s="139"/>
      <c r="F9" s="157"/>
      <c r="G9" s="115">
        <v>2</v>
      </c>
      <c r="H9" s="158">
        <v>42.77</v>
      </c>
      <c r="I9" s="115"/>
      <c r="J9" s="159">
        <f t="shared" si="0"/>
        <v>42.77</v>
      </c>
      <c r="K9" s="253"/>
      <c r="L9" s="261"/>
      <c r="M9" s="108">
        <v>2</v>
      </c>
      <c r="N9" s="109">
        <v>9</v>
      </c>
      <c r="O9" s="109">
        <f>N9*2</f>
        <v>18</v>
      </c>
      <c r="P9" s="109">
        <f>N9*3</f>
        <v>27</v>
      </c>
      <c r="Q9" s="109">
        <f>N9*4</f>
        <v>36</v>
      </c>
      <c r="R9" s="109">
        <f>N9*5</f>
        <v>45</v>
      </c>
      <c r="S9" s="109">
        <f>N9*6</f>
        <v>54</v>
      </c>
      <c r="T9" s="109">
        <f>N9*7</f>
        <v>63</v>
      </c>
      <c r="U9" s="109">
        <f>N9*8</f>
        <v>72</v>
      </c>
    </row>
    <row r="10" spans="1:21" s="3" customFormat="1" ht="30" customHeight="1" x14ac:dyDescent="0.25">
      <c r="A10" s="257">
        <v>2</v>
      </c>
      <c r="B10" s="257" t="s">
        <v>68</v>
      </c>
      <c r="C10" s="144" t="s">
        <v>69</v>
      </c>
      <c r="D10" s="32" t="s">
        <v>49</v>
      </c>
      <c r="E10" s="33"/>
      <c r="F10" s="149"/>
      <c r="G10" s="51">
        <v>4</v>
      </c>
      <c r="H10" s="150">
        <v>41.59</v>
      </c>
      <c r="I10" s="51"/>
      <c r="J10" s="33">
        <f t="shared" si="0"/>
        <v>41.59</v>
      </c>
      <c r="K10" s="251">
        <f>AVERAGE(J10:J11)</f>
        <v>41.545000000000002</v>
      </c>
      <c r="L10" s="265">
        <f>RANK(K10,K7:K33,1)</f>
        <v>4</v>
      </c>
    </row>
    <row r="11" spans="1:21" s="3" customFormat="1" ht="30" customHeight="1" x14ac:dyDescent="0.25">
      <c r="A11" s="257"/>
      <c r="B11" s="257"/>
      <c r="C11" s="144" t="s">
        <v>92</v>
      </c>
      <c r="D11" s="32" t="s">
        <v>50</v>
      </c>
      <c r="E11" s="33">
        <v>62.5</v>
      </c>
      <c r="F11" s="29"/>
      <c r="G11" s="30">
        <v>3</v>
      </c>
      <c r="H11" s="31">
        <v>41.5</v>
      </c>
      <c r="I11" s="30"/>
      <c r="J11" s="28">
        <f t="shared" si="0"/>
        <v>41.5</v>
      </c>
      <c r="K11" s="252"/>
      <c r="L11" s="265"/>
    </row>
    <row r="12" spans="1:21" s="3" customFormat="1" ht="30" customHeight="1" thickBot="1" x14ac:dyDescent="0.3">
      <c r="A12" s="262"/>
      <c r="B12" s="258"/>
      <c r="C12" s="146"/>
      <c r="D12" s="42"/>
      <c r="E12" s="160"/>
      <c r="F12" s="161"/>
      <c r="G12" s="162"/>
      <c r="H12" s="163"/>
      <c r="I12" s="162"/>
      <c r="J12" s="164">
        <f t="shared" si="0"/>
        <v>0</v>
      </c>
      <c r="K12" s="253"/>
      <c r="L12" s="265"/>
      <c r="P12" s="103"/>
      <c r="Q12" s="103"/>
    </row>
    <row r="13" spans="1:21" s="3" customFormat="1" ht="30" customHeight="1" x14ac:dyDescent="0.25">
      <c r="A13" s="262">
        <v>3</v>
      </c>
      <c r="B13" s="259" t="s">
        <v>76</v>
      </c>
      <c r="C13" s="165" t="s">
        <v>62</v>
      </c>
      <c r="D13" s="23" t="s">
        <v>51</v>
      </c>
      <c r="E13" s="166"/>
      <c r="F13" s="24"/>
      <c r="G13" s="25"/>
      <c r="H13" s="26"/>
      <c r="I13" s="25"/>
      <c r="J13" s="155">
        <f t="shared" si="0"/>
        <v>0</v>
      </c>
      <c r="K13" s="251">
        <f>AVERAGE(J14)</f>
        <v>41.39</v>
      </c>
      <c r="L13" s="254">
        <f>RANK(K13,K7:K33,1)</f>
        <v>2</v>
      </c>
      <c r="P13" s="103"/>
      <c r="Q13" s="103"/>
    </row>
    <row r="14" spans="1:21" s="3" customFormat="1" ht="30" customHeight="1" x14ac:dyDescent="0.25">
      <c r="A14" s="262"/>
      <c r="B14" s="262"/>
      <c r="C14" s="145" t="s">
        <v>77</v>
      </c>
      <c r="D14" s="27" t="s">
        <v>52</v>
      </c>
      <c r="E14" s="34">
        <v>81.5</v>
      </c>
      <c r="F14" s="29"/>
      <c r="G14" s="30">
        <v>5</v>
      </c>
      <c r="H14" s="31">
        <v>41.39</v>
      </c>
      <c r="I14" s="30"/>
      <c r="J14" s="28">
        <f t="shared" si="0"/>
        <v>41.39</v>
      </c>
      <c r="K14" s="252"/>
      <c r="L14" s="255"/>
      <c r="P14" s="103"/>
      <c r="Q14" s="103"/>
    </row>
    <row r="15" spans="1:21" s="3" customFormat="1" ht="30" customHeight="1" thickBot="1" x14ac:dyDescent="0.3">
      <c r="A15" s="262"/>
      <c r="B15" s="260"/>
      <c r="C15" s="147"/>
      <c r="D15" s="47"/>
      <c r="E15" s="167"/>
      <c r="F15" s="157"/>
      <c r="G15" s="115"/>
      <c r="H15" s="158"/>
      <c r="I15" s="115"/>
      <c r="J15" s="159">
        <f t="shared" si="0"/>
        <v>0</v>
      </c>
      <c r="K15" s="253"/>
      <c r="L15" s="261"/>
      <c r="N15" s="103"/>
      <c r="O15" s="103"/>
      <c r="P15" s="103"/>
      <c r="Q15" s="103"/>
    </row>
    <row r="16" spans="1:21" s="3" customFormat="1" ht="30" customHeight="1" x14ac:dyDescent="0.25">
      <c r="A16" s="257">
        <v>4</v>
      </c>
      <c r="B16" s="257" t="s">
        <v>98</v>
      </c>
      <c r="C16" s="144" t="s">
        <v>70</v>
      </c>
      <c r="D16" s="32" t="s">
        <v>53</v>
      </c>
      <c r="E16" s="35"/>
      <c r="F16" s="119"/>
      <c r="G16" s="51">
        <v>6</v>
      </c>
      <c r="H16" s="150">
        <v>41.95</v>
      </c>
      <c r="I16" s="51"/>
      <c r="J16" s="33">
        <f t="shared" si="0"/>
        <v>41.95</v>
      </c>
      <c r="K16" s="251">
        <f>AVERAGE(J16:J17)</f>
        <v>42.41</v>
      </c>
      <c r="L16" s="255">
        <f>RANK(K16,K7:K33,1)</f>
        <v>9</v>
      </c>
      <c r="N16" s="103"/>
      <c r="O16" s="103"/>
      <c r="P16" s="103"/>
      <c r="Q16" s="103"/>
    </row>
    <row r="17" spans="1:17" s="3" customFormat="1" ht="30" customHeight="1" x14ac:dyDescent="0.25">
      <c r="A17" s="257"/>
      <c r="B17" s="257"/>
      <c r="C17" s="144" t="s">
        <v>97</v>
      </c>
      <c r="D17" s="32" t="s">
        <v>54</v>
      </c>
      <c r="E17" s="35"/>
      <c r="F17" s="119"/>
      <c r="G17" s="30">
        <v>7</v>
      </c>
      <c r="H17" s="31">
        <v>42.87</v>
      </c>
      <c r="I17" s="30"/>
      <c r="J17" s="28">
        <f t="shared" si="0"/>
        <v>42.87</v>
      </c>
      <c r="K17" s="252"/>
      <c r="L17" s="255"/>
      <c r="N17" s="103"/>
      <c r="O17" s="103"/>
      <c r="P17" s="103"/>
      <c r="Q17" s="103"/>
    </row>
    <row r="18" spans="1:17" s="3" customFormat="1" ht="30" customHeight="1" thickBot="1" x14ac:dyDescent="0.3">
      <c r="A18" s="262"/>
      <c r="B18" s="258"/>
      <c r="C18" s="146"/>
      <c r="D18" s="42"/>
      <c r="E18" s="160"/>
      <c r="F18" s="168"/>
      <c r="G18" s="162"/>
      <c r="H18" s="163"/>
      <c r="I18" s="162"/>
      <c r="J18" s="164">
        <f t="shared" si="0"/>
        <v>0</v>
      </c>
      <c r="K18" s="253"/>
      <c r="L18" s="256"/>
      <c r="N18" s="103"/>
      <c r="O18" s="103"/>
      <c r="P18" s="103"/>
      <c r="Q18" s="103"/>
    </row>
    <row r="19" spans="1:17" s="3" customFormat="1" ht="30" customHeight="1" x14ac:dyDescent="0.25">
      <c r="A19" s="262">
        <v>5</v>
      </c>
      <c r="B19" s="259" t="s">
        <v>82</v>
      </c>
      <c r="C19" s="165" t="s">
        <v>41</v>
      </c>
      <c r="D19" s="23" t="s">
        <v>45</v>
      </c>
      <c r="E19" s="155">
        <v>77.7</v>
      </c>
      <c r="F19" s="24"/>
      <c r="G19" s="25">
        <v>7</v>
      </c>
      <c r="H19" s="26">
        <v>41.48</v>
      </c>
      <c r="I19" s="25"/>
      <c r="J19" s="155">
        <f t="shared" si="0"/>
        <v>41.48</v>
      </c>
      <c r="K19" s="251">
        <f>AVERAGE(J19:J20)</f>
        <v>41.305</v>
      </c>
      <c r="L19" s="254">
        <f>RANK(K19,K7:K33,1)</f>
        <v>1</v>
      </c>
      <c r="N19" s="103"/>
      <c r="O19" s="103"/>
      <c r="P19" s="103"/>
      <c r="Q19" s="103"/>
    </row>
    <row r="20" spans="1:17" s="3" customFormat="1" ht="30" customHeight="1" x14ac:dyDescent="0.25">
      <c r="A20" s="262"/>
      <c r="B20" s="262"/>
      <c r="C20" s="145" t="s">
        <v>65</v>
      </c>
      <c r="D20" s="27" t="s">
        <v>46</v>
      </c>
      <c r="E20" s="28"/>
      <c r="F20" s="29"/>
      <c r="G20" s="30">
        <v>9</v>
      </c>
      <c r="H20" s="31">
        <v>41.13</v>
      </c>
      <c r="I20" s="30"/>
      <c r="J20" s="28">
        <f t="shared" si="0"/>
        <v>41.13</v>
      </c>
      <c r="K20" s="252"/>
      <c r="L20" s="255"/>
      <c r="N20" s="103"/>
      <c r="O20" s="103"/>
      <c r="P20" s="103"/>
      <c r="Q20" s="103"/>
    </row>
    <row r="21" spans="1:17" s="3" customFormat="1" ht="30" customHeight="1" thickBot="1" x14ac:dyDescent="0.3">
      <c r="A21" s="262"/>
      <c r="B21" s="260"/>
      <c r="C21" s="147"/>
      <c r="D21" s="47"/>
      <c r="E21" s="159"/>
      <c r="F21" s="157"/>
      <c r="G21" s="115"/>
      <c r="H21" s="158"/>
      <c r="I21" s="115"/>
      <c r="J21" s="159">
        <f t="shared" si="0"/>
        <v>0</v>
      </c>
      <c r="K21" s="253"/>
      <c r="L21" s="261"/>
      <c r="N21" s="124"/>
      <c r="O21" s="1"/>
      <c r="P21" s="103"/>
      <c r="Q21" s="103"/>
    </row>
    <row r="22" spans="1:17" ht="29.25" customHeight="1" x14ac:dyDescent="0.3">
      <c r="A22" s="257">
        <v>7</v>
      </c>
      <c r="B22" s="259" t="s">
        <v>73</v>
      </c>
      <c r="C22" s="165" t="s">
        <v>71</v>
      </c>
      <c r="D22" s="23" t="s">
        <v>55</v>
      </c>
      <c r="E22" s="170"/>
      <c r="F22" s="171"/>
      <c r="G22" s="172">
        <v>9</v>
      </c>
      <c r="H22" s="173">
        <v>41.38</v>
      </c>
      <c r="I22" s="25"/>
      <c r="J22" s="155">
        <f t="shared" si="0"/>
        <v>41.38</v>
      </c>
      <c r="K22" s="251">
        <f>AVERAGE(J22:J23)</f>
        <v>41.519999999999996</v>
      </c>
      <c r="L22" s="254">
        <f>RANK(K22,K7:K33,1)</f>
        <v>3</v>
      </c>
      <c r="M22" s="3"/>
      <c r="P22" s="41"/>
    </row>
    <row r="23" spans="1:17" ht="29.25" customHeight="1" x14ac:dyDescent="0.3">
      <c r="A23" s="257"/>
      <c r="B23" s="257"/>
      <c r="C23" s="144" t="s">
        <v>72</v>
      </c>
      <c r="D23" s="32" t="s">
        <v>56</v>
      </c>
      <c r="E23" s="40" t="s">
        <v>93</v>
      </c>
      <c r="F23" s="37"/>
      <c r="G23" s="38">
        <v>10</v>
      </c>
      <c r="H23" s="39">
        <v>41.66</v>
      </c>
      <c r="I23" s="30"/>
      <c r="J23" s="28">
        <f t="shared" si="0"/>
        <v>41.66</v>
      </c>
      <c r="K23" s="252"/>
      <c r="L23" s="255"/>
      <c r="M23" s="3"/>
      <c r="P23" s="41"/>
    </row>
    <row r="24" spans="1:17" ht="29.25" customHeight="1" thickBot="1" x14ac:dyDescent="0.35">
      <c r="A24" s="262"/>
      <c r="B24" s="260"/>
      <c r="C24" s="147"/>
      <c r="D24" s="47"/>
      <c r="E24" s="48"/>
      <c r="F24" s="174"/>
      <c r="G24" s="49"/>
      <c r="H24" s="50"/>
      <c r="I24" s="115"/>
      <c r="J24" s="159"/>
      <c r="K24" s="253"/>
      <c r="L24" s="261"/>
      <c r="M24" s="3"/>
      <c r="P24" s="41"/>
    </row>
    <row r="25" spans="1:17" ht="29.25" customHeight="1" x14ac:dyDescent="0.25">
      <c r="A25" s="262">
        <v>8</v>
      </c>
      <c r="B25" s="257" t="s">
        <v>83</v>
      </c>
      <c r="C25" s="144" t="s">
        <v>42</v>
      </c>
      <c r="D25" s="32" t="s">
        <v>57</v>
      </c>
      <c r="E25" s="40" t="s">
        <v>88</v>
      </c>
      <c r="F25" s="93"/>
      <c r="G25" s="94">
        <v>10</v>
      </c>
      <c r="H25" s="95">
        <v>41.57</v>
      </c>
      <c r="I25" s="51"/>
      <c r="J25" s="155">
        <f t="shared" si="0"/>
        <v>41.57</v>
      </c>
      <c r="K25" s="251">
        <f>AVERAGE(J25:J26)</f>
        <v>41.564999999999998</v>
      </c>
      <c r="L25" s="255">
        <f>RANK(K25,K7:K33,1)</f>
        <v>5</v>
      </c>
      <c r="M25" s="3"/>
    </row>
    <row r="26" spans="1:17" ht="29.25" customHeight="1" x14ac:dyDescent="0.25">
      <c r="A26" s="262"/>
      <c r="B26" s="262"/>
      <c r="C26" s="145" t="s">
        <v>84</v>
      </c>
      <c r="D26" s="27" t="s">
        <v>58</v>
      </c>
      <c r="E26" s="36" t="s">
        <v>94</v>
      </c>
      <c r="F26" s="37"/>
      <c r="G26" s="38">
        <v>21</v>
      </c>
      <c r="H26" s="39">
        <v>41.56</v>
      </c>
      <c r="I26" s="30"/>
      <c r="J26" s="28">
        <f t="shared" si="0"/>
        <v>41.56</v>
      </c>
      <c r="K26" s="252"/>
      <c r="L26" s="255"/>
      <c r="M26" s="3"/>
    </row>
    <row r="27" spans="1:17" ht="29.25" customHeight="1" thickBot="1" x14ac:dyDescent="0.3">
      <c r="A27" s="262"/>
      <c r="B27" s="258"/>
      <c r="C27" s="146"/>
      <c r="D27" s="42"/>
      <c r="E27" s="43"/>
      <c r="F27" s="169"/>
      <c r="G27" s="45"/>
      <c r="H27" s="46"/>
      <c r="I27" s="162"/>
      <c r="J27" s="164">
        <f t="shared" si="0"/>
        <v>0</v>
      </c>
      <c r="K27" s="296"/>
      <c r="L27" s="256"/>
      <c r="M27" s="3"/>
    </row>
    <row r="28" spans="1:17" ht="29.25" customHeight="1" x14ac:dyDescent="0.25">
      <c r="A28" s="262">
        <v>10</v>
      </c>
      <c r="B28" s="259" t="s">
        <v>61</v>
      </c>
      <c r="C28" s="165" t="s">
        <v>63</v>
      </c>
      <c r="D28" s="23" t="s">
        <v>47</v>
      </c>
      <c r="E28" s="170" t="s">
        <v>86</v>
      </c>
      <c r="F28" s="171"/>
      <c r="G28" s="172">
        <v>33</v>
      </c>
      <c r="H28" s="173">
        <v>41.65</v>
      </c>
      <c r="I28" s="25"/>
      <c r="J28" s="155">
        <f t="shared" si="0"/>
        <v>41.65</v>
      </c>
      <c r="K28" s="251">
        <f>AVERAGE(J28:J29)</f>
        <v>41.685000000000002</v>
      </c>
      <c r="L28" s="254">
        <f>RANK(K28,K7:K33,1)</f>
        <v>6</v>
      </c>
      <c r="M28" s="3"/>
    </row>
    <row r="29" spans="1:17" ht="29.25" customHeight="1" x14ac:dyDescent="0.25">
      <c r="A29" s="262"/>
      <c r="B29" s="262"/>
      <c r="C29" s="145" t="s">
        <v>87</v>
      </c>
      <c r="D29" s="27" t="s">
        <v>48</v>
      </c>
      <c r="E29" s="36" t="s">
        <v>95</v>
      </c>
      <c r="F29" s="93"/>
      <c r="G29" s="38">
        <v>21</v>
      </c>
      <c r="H29" s="39">
        <v>41.72</v>
      </c>
      <c r="I29" s="30"/>
      <c r="J29" s="28">
        <f t="shared" si="0"/>
        <v>41.72</v>
      </c>
      <c r="K29" s="252"/>
      <c r="L29" s="255"/>
      <c r="M29" s="3"/>
    </row>
    <row r="30" spans="1:17" ht="27" customHeight="1" thickBot="1" x14ac:dyDescent="0.3">
      <c r="A30" s="262"/>
      <c r="B30" s="258"/>
      <c r="C30" s="146"/>
      <c r="D30" s="42"/>
      <c r="E30" s="43"/>
      <c r="F30" s="44"/>
      <c r="G30" s="45"/>
      <c r="H30" s="46"/>
      <c r="I30" s="162"/>
      <c r="J30" s="159">
        <f t="shared" si="0"/>
        <v>0</v>
      </c>
      <c r="K30" s="253"/>
      <c r="L30" s="256"/>
      <c r="M30" s="3"/>
    </row>
    <row r="31" spans="1:17" ht="35.25" customHeight="1" x14ac:dyDescent="0.25">
      <c r="A31" s="247">
        <v>11</v>
      </c>
      <c r="B31" s="249">
        <v>777</v>
      </c>
      <c r="C31" s="142" t="s">
        <v>96</v>
      </c>
      <c r="D31" s="23" t="s">
        <v>59</v>
      </c>
      <c r="E31" s="112">
        <v>85.1</v>
      </c>
      <c r="F31" s="125"/>
      <c r="G31" s="113">
        <v>33</v>
      </c>
      <c r="H31" s="114">
        <v>41.83</v>
      </c>
      <c r="I31" s="25">
        <v>0.1</v>
      </c>
      <c r="J31" s="155">
        <f t="shared" si="0"/>
        <v>41.73</v>
      </c>
      <c r="K31" s="251">
        <f>AVERAGE(J31:J32)</f>
        <v>42.03</v>
      </c>
      <c r="L31" s="254">
        <f>RANK(K31,K7:K33,1)</f>
        <v>7</v>
      </c>
      <c r="M31" s="3"/>
    </row>
    <row r="32" spans="1:17" ht="35.25" customHeight="1" x14ac:dyDescent="0.25">
      <c r="A32" s="248"/>
      <c r="B32" s="250"/>
      <c r="C32" s="143" t="s">
        <v>85</v>
      </c>
      <c r="D32" s="27" t="s">
        <v>60</v>
      </c>
      <c r="E32" s="140">
        <v>96.8</v>
      </c>
      <c r="F32" s="126"/>
      <c r="G32" s="141">
        <v>69</v>
      </c>
      <c r="H32" s="106">
        <v>42.63</v>
      </c>
      <c r="I32" s="30">
        <v>0.3</v>
      </c>
      <c r="J32" s="28">
        <f t="shared" si="0"/>
        <v>42.330000000000005</v>
      </c>
      <c r="K32" s="252"/>
      <c r="L32" s="255"/>
      <c r="M32" s="3"/>
    </row>
    <row r="33" spans="1:13" ht="33.75" customHeight="1" thickBot="1" x14ac:dyDescent="0.3">
      <c r="A33" s="248"/>
      <c r="B33" s="264"/>
      <c r="C33" s="156"/>
      <c r="D33" s="47"/>
      <c r="E33" s="293"/>
      <c r="F33" s="294"/>
      <c r="G33" s="295"/>
      <c r="H33" s="293"/>
      <c r="I33" s="115"/>
      <c r="J33" s="159">
        <f t="shared" si="0"/>
        <v>0</v>
      </c>
      <c r="K33" s="253"/>
      <c r="L33" s="261"/>
      <c r="M33" s="3"/>
    </row>
  </sheetData>
  <mergeCells count="4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31:A33"/>
    <mergeCell ref="B31:B33"/>
    <mergeCell ref="K31:K33"/>
    <mergeCell ref="L31:L33"/>
    <mergeCell ref="A28:A30"/>
    <mergeCell ref="B28:B30"/>
    <mergeCell ref="K28:K30"/>
    <mergeCell ref="L28:L30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8"/>
  <sheetViews>
    <sheetView topLeftCell="A13" zoomScale="75" zoomScaleNormal="75" zoomScalePageLayoutView="75" workbookViewId="0">
      <selection activeCell="G13" sqref="G13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82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thickBot="1" x14ac:dyDescent="0.3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thickBot="1" x14ac:dyDescent="0.3">
      <c r="A10" s="56">
        <v>1</v>
      </c>
      <c r="B10" s="57" t="s">
        <v>41</v>
      </c>
      <c r="C10" s="58">
        <v>10</v>
      </c>
      <c r="D10" s="58">
        <v>45</v>
      </c>
      <c r="E10" s="59">
        <f>D10</f>
        <v>45</v>
      </c>
      <c r="F10" s="302">
        <f>MIN(C21:C76)</f>
        <v>41.14</v>
      </c>
      <c r="G10" s="221">
        <f>AVERAGE(C21:C77)</f>
        <v>41.436444444444433</v>
      </c>
      <c r="H10" s="60">
        <v>5</v>
      </c>
      <c r="I10" s="110">
        <f>G10-F10</f>
        <v>0.29644444444443252</v>
      </c>
      <c r="J10" s="123">
        <v>2.1608796296296296E-2</v>
      </c>
      <c r="K10" s="306">
        <f>J10</f>
        <v>2.1608796296296296E-2</v>
      </c>
      <c r="L10" s="175">
        <f>K10</f>
        <v>2.1608796296296296E-2</v>
      </c>
      <c r="M10" s="63"/>
      <c r="N10" s="202"/>
      <c r="O10" s="204"/>
      <c r="P10" s="66"/>
    </row>
    <row r="11" spans="1:16" s="3" customFormat="1" ht="30" customHeight="1" thickBot="1" x14ac:dyDescent="0.3">
      <c r="A11" s="56">
        <v>2</v>
      </c>
      <c r="B11" s="57" t="s">
        <v>65</v>
      </c>
      <c r="C11" s="58">
        <v>9</v>
      </c>
      <c r="D11" s="58">
        <v>87</v>
      </c>
      <c r="E11" s="59">
        <f>D11-D10</f>
        <v>42</v>
      </c>
      <c r="F11" s="303">
        <f>MIN(D21:D76)</f>
        <v>41.25</v>
      </c>
      <c r="G11" s="228">
        <f>AVERAGE(D21:D76)</f>
        <v>41.601463414634139</v>
      </c>
      <c r="H11" s="60">
        <v>2</v>
      </c>
      <c r="I11" s="110">
        <f>G11-F11</f>
        <v>0.35146341463413933</v>
      </c>
      <c r="J11" s="123">
        <v>4.296296296296296E-2</v>
      </c>
      <c r="K11" s="123">
        <f>J11-J10</f>
        <v>2.1354166666666664E-2</v>
      </c>
      <c r="L11" s="62">
        <f>K11</f>
        <v>2.1354166666666664E-2</v>
      </c>
      <c r="M11" s="63" t="s">
        <v>109</v>
      </c>
      <c r="N11" s="202"/>
      <c r="O11" s="206"/>
      <c r="P11" s="66"/>
    </row>
    <row r="12" spans="1:16" s="3" customFormat="1" ht="30" customHeight="1" x14ac:dyDescent="0.25">
      <c r="A12" s="56">
        <v>3</v>
      </c>
      <c r="B12" s="57" t="s">
        <v>41</v>
      </c>
      <c r="C12" s="58">
        <v>1</v>
      </c>
      <c r="D12" s="58">
        <v>145</v>
      </c>
      <c r="E12" s="59">
        <f>D12-D11</f>
        <v>58</v>
      </c>
      <c r="F12" s="223">
        <f>MIN(E21:E76)</f>
        <v>41.14</v>
      </c>
      <c r="G12" s="221">
        <f>AVERAGE(E21:E77)</f>
        <v>41.362631578947365</v>
      </c>
      <c r="H12" s="60">
        <v>9</v>
      </c>
      <c r="I12" s="110">
        <f t="shared" ref="I12:I14" si="0">G12-F12</f>
        <v>0.22263157894736452</v>
      </c>
      <c r="J12" s="123">
        <v>7.2094907407407413E-2</v>
      </c>
      <c r="K12" s="123">
        <f>J12-J11</f>
        <v>2.9131944444444453E-2</v>
      </c>
      <c r="L12" s="62">
        <f>K12+L10</f>
        <v>5.0740740740740753E-2</v>
      </c>
      <c r="M12" s="63" t="s">
        <v>110</v>
      </c>
      <c r="N12" s="202"/>
      <c r="O12" s="208"/>
      <c r="P12" s="66"/>
    </row>
    <row r="13" spans="1:16" s="3" customFormat="1" ht="30" customHeight="1" x14ac:dyDescent="0.25">
      <c r="A13" s="56">
        <v>4</v>
      </c>
      <c r="B13" s="57" t="s">
        <v>65</v>
      </c>
      <c r="C13" s="58">
        <v>33</v>
      </c>
      <c r="D13" s="58">
        <v>169</v>
      </c>
      <c r="E13" s="59">
        <f>D13-D12</f>
        <v>24</v>
      </c>
      <c r="F13" s="122">
        <f>MIN(F21:F76)</f>
        <v>41.56</v>
      </c>
      <c r="G13" s="221">
        <f>AVERAGE(F21:F76)</f>
        <v>41.742173913043487</v>
      </c>
      <c r="H13" s="60">
        <v>6</v>
      </c>
      <c r="I13" s="110">
        <f t="shared" si="0"/>
        <v>0.18217391304348496</v>
      </c>
      <c r="J13" s="123">
        <v>8.4826388888888882E-2</v>
      </c>
      <c r="K13" s="123">
        <f>J13-J12</f>
        <v>1.2731481481481469E-2</v>
      </c>
      <c r="L13" s="62">
        <f>K13+L11</f>
        <v>3.4085648148148129E-2</v>
      </c>
      <c r="M13" s="63" t="s">
        <v>111</v>
      </c>
      <c r="N13" s="202"/>
      <c r="O13" s="208"/>
      <c r="P13" s="66"/>
    </row>
    <row r="14" spans="1:16" s="3" customFormat="1" ht="30" customHeight="1" x14ac:dyDescent="0.25">
      <c r="A14" s="56">
        <v>5</v>
      </c>
      <c r="B14" s="57" t="s">
        <v>65</v>
      </c>
      <c r="C14" s="67">
        <v>10</v>
      </c>
      <c r="D14" s="58">
        <v>216</v>
      </c>
      <c r="E14" s="59">
        <f>D14-D13</f>
        <v>47</v>
      </c>
      <c r="F14" s="122">
        <f>MIN(G21:G76)</f>
        <v>41.38</v>
      </c>
      <c r="G14" s="221">
        <f>AVERAGE(G21:G76)</f>
        <v>41.814999999999998</v>
      </c>
      <c r="H14" s="60">
        <v>1</v>
      </c>
      <c r="I14" s="110">
        <f t="shared" si="0"/>
        <v>0.43499999999999517</v>
      </c>
      <c r="J14" s="123">
        <v>0.10870370370370371</v>
      </c>
      <c r="K14" s="123">
        <f>J14-J13</f>
        <v>2.3877314814814823E-2</v>
      </c>
      <c r="L14" s="61">
        <f>K14+L13</f>
        <v>5.7962962962962952E-2</v>
      </c>
      <c r="M14" s="63" t="s">
        <v>112</v>
      </c>
      <c r="N14" s="202"/>
      <c r="O14" s="209"/>
    </row>
    <row r="15" spans="1:16" s="3" customFormat="1" ht="30" customHeight="1" x14ac:dyDescent="0.25">
      <c r="A15" s="68" t="s">
        <v>37</v>
      </c>
      <c r="B15" s="69" t="s">
        <v>41</v>
      </c>
      <c r="C15" s="70">
        <v>69</v>
      </c>
      <c r="D15" s="70">
        <v>248</v>
      </c>
      <c r="E15" s="59">
        <f>D15-D14</f>
        <v>32</v>
      </c>
      <c r="F15" s="122">
        <f>MIN(H21:H76)</f>
        <v>41.25</v>
      </c>
      <c r="G15" s="221">
        <f>AVERAGE(H21:H76)</f>
        <v>41.524838709677432</v>
      </c>
      <c r="H15" s="60">
        <v>3</v>
      </c>
      <c r="I15" s="110">
        <f>G15-F15</f>
        <v>0.27483870967743229</v>
      </c>
      <c r="J15" s="123">
        <v>0.12518518518518518</v>
      </c>
      <c r="K15" s="72">
        <f>J15-J14</f>
        <v>1.6481481481481472E-2</v>
      </c>
      <c r="L15" s="71">
        <f>K15+L12</f>
        <v>6.7222222222222225E-2</v>
      </c>
      <c r="M15" s="63" t="s">
        <v>113</v>
      </c>
      <c r="N15" s="202"/>
      <c r="O15" s="209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AVERAGE(F10,F12,F15)</f>
        <v>41.176666666666669</v>
      </c>
      <c r="G16" s="120">
        <f>AVERAGE(G10,G12,G15)</f>
        <v>41.441304911023074</v>
      </c>
      <c r="H16" s="120" t="s">
        <v>41</v>
      </c>
      <c r="I16" s="121">
        <f>AVERAGE(I10,I12,I15)</f>
        <v>0.26463824435640976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AVERAGE(F12,F15)</f>
        <v>41.195</v>
      </c>
      <c r="G17" s="81">
        <f>AVERAGE(G12,G15)</f>
        <v>41.443735144312399</v>
      </c>
      <c r="H17" s="81" t="s">
        <v>145</v>
      </c>
      <c r="I17" s="82">
        <f>AVERAGE(I12,I15)</f>
        <v>0.2487351443123984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41.286666666666669</v>
      </c>
      <c r="G18" s="85">
        <f>AVERAGE(C21:H77)</f>
        <v>41.55884773662553</v>
      </c>
      <c r="H18" s="86"/>
      <c r="I18" s="87">
        <f>AVERAGE(I10:I15)</f>
        <v>0.29375867679114148</v>
      </c>
      <c r="J18" s="79"/>
      <c r="K18" s="79"/>
      <c r="L18" s="79"/>
      <c r="M18" s="83"/>
      <c r="N18" s="83"/>
    </row>
    <row r="20" spans="1:14" ht="15.75" thickBot="1" x14ac:dyDescent="0.3">
      <c r="C20" s="88" t="str">
        <f>B10</f>
        <v>Наум</v>
      </c>
      <c r="D20" s="88" t="str">
        <f>B11</f>
        <v>Мифтахутдинов Ильяс</v>
      </c>
      <c r="E20" s="88" t="str">
        <f>B12</f>
        <v>Наум</v>
      </c>
      <c r="F20" s="88" t="str">
        <f>B13</f>
        <v>Мифтахутдинов Ильяс</v>
      </c>
      <c r="G20" s="2" t="str">
        <f>B14</f>
        <v>Мифтахутдинов Ильяс</v>
      </c>
      <c r="H20" s="2" t="str">
        <f>B15</f>
        <v>Наум</v>
      </c>
    </row>
    <row r="21" spans="1:14" x14ac:dyDescent="0.25">
      <c r="B21" s="1">
        <v>1</v>
      </c>
      <c r="C21" s="89">
        <v>43.23</v>
      </c>
      <c r="D21" s="90">
        <v>41.94</v>
      </c>
      <c r="E21" s="90">
        <v>41.7</v>
      </c>
      <c r="F21" s="90">
        <v>41.84</v>
      </c>
      <c r="G21" s="90">
        <v>41.82</v>
      </c>
      <c r="H21" s="298">
        <v>41.6</v>
      </c>
      <c r="M21" s="2"/>
      <c r="N21" s="2"/>
    </row>
    <row r="22" spans="1:14" x14ac:dyDescent="0.25">
      <c r="B22" s="1">
        <v>2</v>
      </c>
      <c r="C22" s="91">
        <v>41.46</v>
      </c>
      <c r="D22" s="92">
        <v>41.76</v>
      </c>
      <c r="E22" s="92">
        <v>41.62</v>
      </c>
      <c r="F22" s="92">
        <v>41.72</v>
      </c>
      <c r="G22" s="92">
        <v>41.85</v>
      </c>
      <c r="H22" s="299">
        <v>41.83</v>
      </c>
      <c r="M22" s="3"/>
      <c r="N22" s="3"/>
    </row>
    <row r="23" spans="1:14" x14ac:dyDescent="0.25">
      <c r="B23" s="1">
        <v>3</v>
      </c>
      <c r="C23" s="91">
        <v>41.37</v>
      </c>
      <c r="D23" s="92">
        <v>41.92</v>
      </c>
      <c r="E23" s="92">
        <v>41.64</v>
      </c>
      <c r="F23" s="92">
        <v>41.61</v>
      </c>
      <c r="G23" s="92">
        <v>41.54</v>
      </c>
      <c r="H23" s="299">
        <v>41.72</v>
      </c>
      <c r="M23" s="3"/>
      <c r="N23" s="3"/>
    </row>
    <row r="24" spans="1:14" x14ac:dyDescent="0.25">
      <c r="B24" s="1">
        <v>4</v>
      </c>
      <c r="C24" s="91">
        <v>41.29</v>
      </c>
      <c r="D24" s="92">
        <v>41.67</v>
      </c>
      <c r="E24" s="92">
        <v>41.52</v>
      </c>
      <c r="F24" s="92">
        <v>41.93</v>
      </c>
      <c r="G24" s="92">
        <v>41.55</v>
      </c>
      <c r="H24" s="299">
        <v>41.54</v>
      </c>
      <c r="M24" s="3"/>
      <c r="N24" s="3"/>
    </row>
    <row r="25" spans="1:14" x14ac:dyDescent="0.25">
      <c r="B25" s="1">
        <v>5</v>
      </c>
      <c r="C25" s="91">
        <v>41.27</v>
      </c>
      <c r="D25" s="92">
        <v>41.77</v>
      </c>
      <c r="E25" s="92">
        <v>41.23</v>
      </c>
      <c r="F25" s="92">
        <v>42.11</v>
      </c>
      <c r="G25" s="92">
        <v>41.63</v>
      </c>
      <c r="H25" s="299">
        <v>41.46</v>
      </c>
    </row>
    <row r="26" spans="1:14" x14ac:dyDescent="0.25">
      <c r="B26" s="1">
        <v>6</v>
      </c>
      <c r="C26" s="91">
        <v>41.43</v>
      </c>
      <c r="D26" s="92">
        <v>41.58</v>
      </c>
      <c r="E26" s="92">
        <v>41.32</v>
      </c>
      <c r="F26" s="92">
        <v>41.87</v>
      </c>
      <c r="G26" s="92">
        <v>41.68</v>
      </c>
      <c r="H26" s="299">
        <v>41.43</v>
      </c>
    </row>
    <row r="27" spans="1:14" x14ac:dyDescent="0.25">
      <c r="B27" s="1">
        <v>7</v>
      </c>
      <c r="C27" s="91">
        <v>41.17</v>
      </c>
      <c r="D27" s="92">
        <v>41.9</v>
      </c>
      <c r="E27" s="92">
        <v>41.38</v>
      </c>
      <c r="F27" s="92">
        <v>41.74</v>
      </c>
      <c r="G27" s="92">
        <v>41.44</v>
      </c>
      <c r="H27" s="299">
        <v>41.41</v>
      </c>
    </row>
    <row r="28" spans="1:14" x14ac:dyDescent="0.25">
      <c r="B28" s="1">
        <v>8</v>
      </c>
      <c r="C28" s="91">
        <v>41.37</v>
      </c>
      <c r="D28" s="92">
        <v>41.56</v>
      </c>
      <c r="E28" s="92">
        <v>41.45</v>
      </c>
      <c r="F28" s="92">
        <v>41.7</v>
      </c>
      <c r="G28" s="92">
        <v>42.06</v>
      </c>
      <c r="H28" s="299">
        <v>41.37</v>
      </c>
    </row>
    <row r="29" spans="1:14" x14ac:dyDescent="0.25">
      <c r="B29" s="1">
        <v>9</v>
      </c>
      <c r="C29" s="118">
        <v>41.53</v>
      </c>
      <c r="D29" s="92">
        <v>41.7</v>
      </c>
      <c r="E29" s="92">
        <v>41.69</v>
      </c>
      <c r="F29" s="92">
        <v>41.74</v>
      </c>
      <c r="G29" s="92">
        <v>41.65</v>
      </c>
      <c r="H29" s="299">
        <v>41.6</v>
      </c>
    </row>
    <row r="30" spans="1:14" x14ac:dyDescent="0.25">
      <c r="B30" s="1">
        <v>10</v>
      </c>
      <c r="C30" s="91">
        <v>41.25</v>
      </c>
      <c r="D30" s="92">
        <v>41.73</v>
      </c>
      <c r="E30" s="92">
        <v>41.44</v>
      </c>
      <c r="F30" s="92">
        <v>41.62</v>
      </c>
      <c r="G30" s="92">
        <v>41.97</v>
      </c>
      <c r="H30" s="299">
        <v>41.43</v>
      </c>
    </row>
    <row r="31" spans="1:14" x14ac:dyDescent="0.25">
      <c r="B31" s="1">
        <v>11</v>
      </c>
      <c r="C31" s="91">
        <v>41.18</v>
      </c>
      <c r="D31" s="92">
        <v>41.53</v>
      </c>
      <c r="E31" s="92">
        <v>41.56</v>
      </c>
      <c r="F31" s="92">
        <v>41.63</v>
      </c>
      <c r="G31" s="92">
        <v>41.51</v>
      </c>
      <c r="H31" s="299">
        <v>41.52</v>
      </c>
    </row>
    <row r="32" spans="1:14" x14ac:dyDescent="0.25">
      <c r="B32" s="1">
        <v>12</v>
      </c>
      <c r="C32" s="91">
        <v>41.46</v>
      </c>
      <c r="D32" s="92">
        <v>41.86</v>
      </c>
      <c r="E32" s="92">
        <v>41.48</v>
      </c>
      <c r="F32" s="92">
        <v>41.78</v>
      </c>
      <c r="G32" s="92">
        <v>42.35</v>
      </c>
      <c r="H32" s="299">
        <v>41.53</v>
      </c>
    </row>
    <row r="33" spans="2:8" s="1" customFormat="1" x14ac:dyDescent="0.25">
      <c r="B33" s="1">
        <v>13</v>
      </c>
      <c r="C33" s="91">
        <v>41.44</v>
      </c>
      <c r="D33" s="92">
        <v>41.78</v>
      </c>
      <c r="E33" s="92">
        <v>41.37</v>
      </c>
      <c r="F33" s="92">
        <v>41.68</v>
      </c>
      <c r="G33" s="92">
        <v>42.55</v>
      </c>
      <c r="H33" s="299">
        <v>41.58</v>
      </c>
    </row>
    <row r="34" spans="2:8" s="1" customFormat="1" x14ac:dyDescent="0.25">
      <c r="B34" s="1">
        <v>14</v>
      </c>
      <c r="C34" s="101">
        <v>41.49</v>
      </c>
      <c r="D34" s="92">
        <v>41.63</v>
      </c>
      <c r="E34" s="92">
        <v>41.3</v>
      </c>
      <c r="F34" s="92">
        <v>41.58</v>
      </c>
      <c r="G34" s="92">
        <v>42.63</v>
      </c>
      <c r="H34" s="299">
        <v>41.41</v>
      </c>
    </row>
    <row r="35" spans="2:8" s="1" customFormat="1" x14ac:dyDescent="0.25">
      <c r="B35" s="1">
        <v>15</v>
      </c>
      <c r="C35" s="91">
        <v>41.19</v>
      </c>
      <c r="D35" s="92">
        <v>41.6</v>
      </c>
      <c r="E35" s="92">
        <v>41.58</v>
      </c>
      <c r="F35" s="92">
        <v>41.71</v>
      </c>
      <c r="G35" s="92">
        <v>43.27</v>
      </c>
      <c r="H35" s="299">
        <v>41.41</v>
      </c>
    </row>
    <row r="36" spans="2:8" s="1" customFormat="1" x14ac:dyDescent="0.25">
      <c r="B36" s="1">
        <v>16</v>
      </c>
      <c r="C36" s="91">
        <v>41.56</v>
      </c>
      <c r="D36" s="135">
        <v>41.58</v>
      </c>
      <c r="E36" s="92">
        <v>41.2</v>
      </c>
      <c r="F36" s="92">
        <v>41.75</v>
      </c>
      <c r="G36" s="92">
        <v>41.97</v>
      </c>
      <c r="H36" s="299">
        <v>41.59</v>
      </c>
    </row>
    <row r="37" spans="2:8" s="1" customFormat="1" x14ac:dyDescent="0.25">
      <c r="B37" s="1">
        <v>17</v>
      </c>
      <c r="C37" s="91">
        <v>41.27</v>
      </c>
      <c r="D37" s="92">
        <v>41.42</v>
      </c>
      <c r="E37" s="92">
        <v>41.27</v>
      </c>
      <c r="F37" s="92">
        <v>41.62</v>
      </c>
      <c r="G37" s="92">
        <v>42.19</v>
      </c>
      <c r="H37" s="299">
        <v>41.25</v>
      </c>
    </row>
    <row r="38" spans="2:8" s="1" customFormat="1" x14ac:dyDescent="0.25">
      <c r="B38" s="1">
        <v>18</v>
      </c>
      <c r="C38" s="91">
        <v>41.45</v>
      </c>
      <c r="D38" s="92">
        <v>41.67</v>
      </c>
      <c r="E38" s="92">
        <v>41.18</v>
      </c>
      <c r="F38" s="92">
        <v>41.56</v>
      </c>
      <c r="G38" s="92">
        <v>41.88</v>
      </c>
      <c r="H38" s="299">
        <v>41.48</v>
      </c>
    </row>
    <row r="39" spans="2:8" s="1" customFormat="1" x14ac:dyDescent="0.25">
      <c r="B39" s="1">
        <v>19</v>
      </c>
      <c r="C39" s="91">
        <v>41.31</v>
      </c>
      <c r="D39" s="92">
        <v>41.28</v>
      </c>
      <c r="E39" s="92">
        <v>41.61</v>
      </c>
      <c r="F39" s="92">
        <v>41.88</v>
      </c>
      <c r="G39" s="92">
        <v>41.96</v>
      </c>
      <c r="H39" s="299">
        <v>41.44</v>
      </c>
    </row>
    <row r="40" spans="2:8" s="1" customFormat="1" x14ac:dyDescent="0.25">
      <c r="B40" s="1">
        <v>20</v>
      </c>
      <c r="C40" s="91">
        <v>41.39</v>
      </c>
      <c r="D40" s="92">
        <v>41.42</v>
      </c>
      <c r="E40" s="92">
        <v>41.4</v>
      </c>
      <c r="F40" s="92">
        <v>41.57</v>
      </c>
      <c r="G40" s="92">
        <v>41.57</v>
      </c>
      <c r="H40" s="299">
        <v>42.48</v>
      </c>
    </row>
    <row r="41" spans="2:8" s="1" customFormat="1" x14ac:dyDescent="0.25">
      <c r="B41" s="1">
        <v>21</v>
      </c>
      <c r="C41" s="91">
        <v>41.39</v>
      </c>
      <c r="D41" s="92">
        <v>41.43</v>
      </c>
      <c r="E41" s="92">
        <v>41.26</v>
      </c>
      <c r="F41" s="92">
        <v>41.6</v>
      </c>
      <c r="G41" s="92">
        <v>41.91</v>
      </c>
      <c r="H41" s="299">
        <v>41.35</v>
      </c>
    </row>
    <row r="42" spans="2:8" s="1" customFormat="1" x14ac:dyDescent="0.25">
      <c r="B42" s="1">
        <v>22</v>
      </c>
      <c r="C42" s="91">
        <v>41.22</v>
      </c>
      <c r="D42" s="92">
        <v>41.43</v>
      </c>
      <c r="E42" s="92">
        <v>41.28</v>
      </c>
      <c r="F42" s="92">
        <v>41.82</v>
      </c>
      <c r="G42" s="92">
        <v>41.6</v>
      </c>
      <c r="H42" s="299">
        <v>41.44</v>
      </c>
    </row>
    <row r="43" spans="2:8" s="1" customFormat="1" x14ac:dyDescent="0.25">
      <c r="B43" s="1">
        <v>23</v>
      </c>
      <c r="C43" s="91">
        <v>41.57</v>
      </c>
      <c r="D43" s="92">
        <v>41.74</v>
      </c>
      <c r="E43" s="92">
        <v>41.31</v>
      </c>
      <c r="F43" s="92">
        <v>42.01</v>
      </c>
      <c r="G43" s="92">
        <v>41.67</v>
      </c>
      <c r="H43" s="299">
        <v>41.49</v>
      </c>
    </row>
    <row r="44" spans="2:8" s="1" customFormat="1" x14ac:dyDescent="0.25">
      <c r="B44" s="1">
        <v>24</v>
      </c>
      <c r="C44" s="91">
        <v>41.43</v>
      </c>
      <c r="D44" s="92">
        <v>41.53</v>
      </c>
      <c r="E44" s="92">
        <v>41.35</v>
      </c>
      <c r="F44" s="92"/>
      <c r="G44" s="92">
        <v>41.53</v>
      </c>
      <c r="H44" s="299">
        <v>41.29</v>
      </c>
    </row>
    <row r="45" spans="2:8" s="1" customFormat="1" x14ac:dyDescent="0.25">
      <c r="B45" s="1">
        <v>25</v>
      </c>
      <c r="C45" s="91">
        <v>41.36</v>
      </c>
      <c r="D45" s="92">
        <v>41.25</v>
      </c>
      <c r="E45" s="92">
        <v>41.25</v>
      </c>
      <c r="F45" s="92"/>
      <c r="G45" s="92">
        <v>41.66</v>
      </c>
      <c r="H45" s="299">
        <v>41.47</v>
      </c>
    </row>
    <row r="46" spans="2:8" s="1" customFormat="1" x14ac:dyDescent="0.25">
      <c r="B46" s="1">
        <v>26</v>
      </c>
      <c r="C46" s="91">
        <v>41.14</v>
      </c>
      <c r="D46" s="92">
        <v>41.43</v>
      </c>
      <c r="E46" s="92">
        <v>41.29</v>
      </c>
      <c r="F46" s="92"/>
      <c r="G46" s="92">
        <v>41.65</v>
      </c>
      <c r="H46" s="299">
        <v>41.43</v>
      </c>
    </row>
    <row r="47" spans="2:8" s="1" customFormat="1" x14ac:dyDescent="0.25">
      <c r="B47" s="1">
        <v>27</v>
      </c>
      <c r="C47" s="91">
        <v>41.31</v>
      </c>
      <c r="D47" s="92">
        <v>41.84</v>
      </c>
      <c r="E47" s="92">
        <v>41.32</v>
      </c>
      <c r="F47" s="92"/>
      <c r="G47" s="92">
        <v>41.38</v>
      </c>
      <c r="H47" s="299">
        <v>41.33</v>
      </c>
    </row>
    <row r="48" spans="2:8" s="1" customFormat="1" x14ac:dyDescent="0.25">
      <c r="B48" s="1">
        <v>28</v>
      </c>
      <c r="C48" s="91">
        <v>41.32</v>
      </c>
      <c r="D48" s="92">
        <v>41.52</v>
      </c>
      <c r="E48" s="92">
        <v>41.33</v>
      </c>
      <c r="F48" s="92"/>
      <c r="G48" s="92">
        <v>41.59</v>
      </c>
      <c r="H48" s="299">
        <v>41.38</v>
      </c>
    </row>
    <row r="49" spans="2:8" s="1" customFormat="1" x14ac:dyDescent="0.25">
      <c r="B49" s="1">
        <v>29</v>
      </c>
      <c r="C49" s="91">
        <v>41.54</v>
      </c>
      <c r="D49" s="92">
        <v>41.53</v>
      </c>
      <c r="E49" s="92">
        <v>41.39</v>
      </c>
      <c r="F49" s="92"/>
      <c r="G49" s="92">
        <v>41.68</v>
      </c>
      <c r="H49" s="299">
        <v>42.16</v>
      </c>
    </row>
    <row r="50" spans="2:8" s="1" customFormat="1" x14ac:dyDescent="0.25">
      <c r="B50" s="1">
        <v>30</v>
      </c>
      <c r="C50" s="91">
        <v>41.41</v>
      </c>
      <c r="D50" s="92">
        <v>41.8</v>
      </c>
      <c r="E50" s="92">
        <v>41.42</v>
      </c>
      <c r="F50" s="92"/>
      <c r="G50" s="92">
        <v>41.5</v>
      </c>
      <c r="H50" s="299">
        <v>41.42</v>
      </c>
    </row>
    <row r="51" spans="2:8" s="1" customFormat="1" x14ac:dyDescent="0.25">
      <c r="B51" s="1">
        <v>31</v>
      </c>
      <c r="C51" s="91">
        <v>41.42</v>
      </c>
      <c r="D51" s="92">
        <v>41.59</v>
      </c>
      <c r="E51" s="92">
        <v>41.4</v>
      </c>
      <c r="F51" s="92"/>
      <c r="G51" s="92">
        <v>41.63</v>
      </c>
      <c r="H51" s="299">
        <v>41.43</v>
      </c>
    </row>
    <row r="52" spans="2:8" s="1" customFormat="1" x14ac:dyDescent="0.25">
      <c r="B52" s="1">
        <v>32</v>
      </c>
      <c r="C52" s="91">
        <v>41.36</v>
      </c>
      <c r="D52" s="92">
        <v>41.81</v>
      </c>
      <c r="E52" s="92">
        <v>41.34</v>
      </c>
      <c r="F52" s="92"/>
      <c r="G52" s="92">
        <v>41.71</v>
      </c>
      <c r="H52" s="299"/>
    </row>
    <row r="53" spans="2:8" s="1" customFormat="1" x14ac:dyDescent="0.25">
      <c r="B53" s="1">
        <v>33</v>
      </c>
      <c r="C53" s="91">
        <v>41.53</v>
      </c>
      <c r="D53" s="92">
        <v>41.44</v>
      </c>
      <c r="E53" s="92">
        <v>41.26</v>
      </c>
      <c r="F53" s="92"/>
      <c r="G53" s="92">
        <v>41.67</v>
      </c>
      <c r="H53" s="299"/>
    </row>
    <row r="54" spans="2:8" s="1" customFormat="1" x14ac:dyDescent="0.25">
      <c r="B54" s="1">
        <v>34</v>
      </c>
      <c r="C54" s="91">
        <v>41.42</v>
      </c>
      <c r="D54" s="92">
        <v>41.45</v>
      </c>
      <c r="E54" s="92">
        <v>41.32</v>
      </c>
      <c r="F54" s="92"/>
      <c r="G54" s="92">
        <v>41.6</v>
      </c>
      <c r="H54" s="299"/>
    </row>
    <row r="55" spans="2:8" s="1" customFormat="1" x14ac:dyDescent="0.25">
      <c r="B55" s="1">
        <v>35</v>
      </c>
      <c r="C55" s="91">
        <v>41.28</v>
      </c>
      <c r="D55" s="92">
        <v>41.43</v>
      </c>
      <c r="E55" s="92">
        <v>41.14</v>
      </c>
      <c r="F55" s="92"/>
      <c r="G55" s="92">
        <v>41.76</v>
      </c>
      <c r="H55" s="299"/>
    </row>
    <row r="56" spans="2:8" s="1" customFormat="1" x14ac:dyDescent="0.25">
      <c r="B56" s="1">
        <v>36</v>
      </c>
      <c r="C56" s="91">
        <v>41.37</v>
      </c>
      <c r="D56" s="92">
        <v>41.58</v>
      </c>
      <c r="E56" s="92">
        <v>41.23</v>
      </c>
      <c r="F56" s="92"/>
      <c r="G56" s="92">
        <v>41.65</v>
      </c>
      <c r="H56" s="299"/>
    </row>
    <row r="57" spans="2:8" s="1" customFormat="1" x14ac:dyDescent="0.25">
      <c r="B57" s="1">
        <v>37</v>
      </c>
      <c r="C57" s="91">
        <v>41.47</v>
      </c>
      <c r="D57" s="92">
        <v>41.6</v>
      </c>
      <c r="E57" s="92">
        <v>41.56</v>
      </c>
      <c r="F57" s="92"/>
      <c r="G57" s="92">
        <v>41.79</v>
      </c>
      <c r="H57" s="299"/>
    </row>
    <row r="58" spans="2:8" s="1" customFormat="1" x14ac:dyDescent="0.25">
      <c r="B58" s="1">
        <v>38</v>
      </c>
      <c r="C58" s="91">
        <v>41.55</v>
      </c>
      <c r="D58" s="92">
        <v>41.49</v>
      </c>
      <c r="E58" s="92">
        <v>41.29</v>
      </c>
      <c r="F58" s="92"/>
      <c r="G58" s="92">
        <v>41.67</v>
      </c>
      <c r="H58" s="299"/>
    </row>
    <row r="59" spans="2:8" s="1" customFormat="1" x14ac:dyDescent="0.25">
      <c r="B59" s="1">
        <v>39</v>
      </c>
      <c r="C59" s="91">
        <v>41.36</v>
      </c>
      <c r="D59" s="92">
        <v>41.34</v>
      </c>
      <c r="E59" s="92">
        <v>41.24</v>
      </c>
      <c r="F59" s="92"/>
      <c r="G59" s="92">
        <v>41.8</v>
      </c>
      <c r="H59" s="299"/>
    </row>
    <row r="60" spans="2:8" s="1" customFormat="1" x14ac:dyDescent="0.25">
      <c r="B60" s="1">
        <v>40</v>
      </c>
      <c r="C60" s="91">
        <v>41.27</v>
      </c>
      <c r="D60" s="92">
        <v>41.45</v>
      </c>
      <c r="E60" s="92">
        <v>41.19</v>
      </c>
      <c r="F60" s="92"/>
      <c r="G60" s="92">
        <v>41.77</v>
      </c>
      <c r="H60" s="299"/>
    </row>
    <row r="61" spans="2:8" s="1" customFormat="1" x14ac:dyDescent="0.25">
      <c r="B61" s="1">
        <v>41</v>
      </c>
      <c r="C61" s="91">
        <v>41.24</v>
      </c>
      <c r="D61" s="92">
        <v>41.68</v>
      </c>
      <c r="E61" s="92">
        <v>41.26</v>
      </c>
      <c r="F61" s="92"/>
      <c r="G61" s="92">
        <v>41.87</v>
      </c>
      <c r="H61" s="299"/>
    </row>
    <row r="62" spans="2:8" s="1" customFormat="1" x14ac:dyDescent="0.25">
      <c r="B62" s="1">
        <v>42</v>
      </c>
      <c r="C62" s="91">
        <v>41.52</v>
      </c>
      <c r="D62" s="92"/>
      <c r="E62" s="92">
        <v>41.37</v>
      </c>
      <c r="F62" s="92"/>
      <c r="G62" s="92">
        <v>41.78</v>
      </c>
      <c r="H62" s="299"/>
    </row>
    <row r="63" spans="2:8" s="1" customFormat="1" x14ac:dyDescent="0.25">
      <c r="B63" s="1">
        <v>43</v>
      </c>
      <c r="C63" s="91">
        <v>41.61</v>
      </c>
      <c r="D63" s="92"/>
      <c r="E63" s="92">
        <v>41.57</v>
      </c>
      <c r="F63" s="92"/>
      <c r="G63" s="92">
        <v>41.73</v>
      </c>
      <c r="H63" s="299"/>
    </row>
    <row r="64" spans="2:8" s="1" customFormat="1" x14ac:dyDescent="0.25">
      <c r="B64" s="1">
        <v>44</v>
      </c>
      <c r="C64" s="91">
        <v>41.71</v>
      </c>
      <c r="D64" s="92"/>
      <c r="E64" s="92">
        <v>41.46</v>
      </c>
      <c r="F64" s="92"/>
      <c r="G64" s="92">
        <v>42.35</v>
      </c>
      <c r="H64" s="299"/>
    </row>
    <row r="65" spans="2:12" x14ac:dyDescent="0.25">
      <c r="B65" s="1">
        <v>45</v>
      </c>
      <c r="C65" s="91">
        <v>41.73</v>
      </c>
      <c r="D65" s="92"/>
      <c r="E65" s="92">
        <v>41.2</v>
      </c>
      <c r="F65" s="92"/>
      <c r="G65" s="92">
        <v>41.72</v>
      </c>
      <c r="H65" s="299"/>
      <c r="I65" s="1"/>
      <c r="J65" s="1"/>
      <c r="K65" s="1"/>
      <c r="L65" s="1"/>
    </row>
    <row r="66" spans="2:12" x14ac:dyDescent="0.25">
      <c r="B66" s="1">
        <v>46</v>
      </c>
      <c r="C66" s="91"/>
      <c r="D66" s="92"/>
      <c r="E66" s="92">
        <v>41.37</v>
      </c>
      <c r="F66" s="92"/>
      <c r="G66" s="92">
        <v>41.75</v>
      </c>
      <c r="H66" s="299"/>
      <c r="I66" s="1"/>
      <c r="J66" s="1"/>
      <c r="K66" s="1"/>
      <c r="L66" s="1"/>
    </row>
    <row r="67" spans="2:12" x14ac:dyDescent="0.25">
      <c r="B67" s="1">
        <v>47</v>
      </c>
      <c r="C67" s="91"/>
      <c r="D67" s="92"/>
      <c r="E67" s="92">
        <v>41.35</v>
      </c>
      <c r="F67" s="92"/>
      <c r="G67" s="92"/>
      <c r="H67" s="299"/>
      <c r="I67" s="1"/>
      <c r="J67" s="1"/>
      <c r="K67" s="1"/>
      <c r="L67" s="1"/>
    </row>
    <row r="68" spans="2:12" x14ac:dyDescent="0.25">
      <c r="B68" s="1">
        <v>48</v>
      </c>
      <c r="C68" s="91"/>
      <c r="D68" s="92"/>
      <c r="E68" s="92">
        <v>41.27</v>
      </c>
      <c r="F68" s="92"/>
      <c r="G68" s="92"/>
      <c r="H68" s="299"/>
      <c r="I68" s="1"/>
      <c r="J68" s="1"/>
      <c r="K68" s="1"/>
      <c r="L68" s="1"/>
    </row>
    <row r="69" spans="2:12" x14ac:dyDescent="0.25">
      <c r="B69" s="1">
        <v>49</v>
      </c>
      <c r="C69" s="91"/>
      <c r="D69" s="92"/>
      <c r="E69" s="92">
        <v>41.36</v>
      </c>
      <c r="F69" s="92"/>
      <c r="G69" s="92"/>
      <c r="H69" s="299"/>
      <c r="I69" s="1"/>
      <c r="J69" s="1"/>
      <c r="K69" s="1"/>
      <c r="L69" s="1"/>
    </row>
    <row r="70" spans="2:12" x14ac:dyDescent="0.25">
      <c r="B70" s="1">
        <v>50</v>
      </c>
      <c r="C70" s="91"/>
      <c r="D70" s="92"/>
      <c r="E70" s="92">
        <v>41.27</v>
      </c>
      <c r="F70" s="92"/>
      <c r="G70" s="92"/>
      <c r="H70" s="299"/>
      <c r="I70" s="1"/>
      <c r="J70" s="1"/>
      <c r="K70" s="1"/>
      <c r="L70" s="1"/>
    </row>
    <row r="71" spans="2:12" x14ac:dyDescent="0.25">
      <c r="B71" s="1">
        <v>51</v>
      </c>
      <c r="C71" s="91"/>
      <c r="D71" s="92"/>
      <c r="E71" s="92">
        <v>41.46</v>
      </c>
      <c r="F71" s="92"/>
      <c r="G71" s="92"/>
      <c r="H71" s="299"/>
      <c r="I71" s="1"/>
      <c r="J71" s="1"/>
      <c r="K71" s="1"/>
      <c r="L71" s="1"/>
    </row>
    <row r="72" spans="2:12" x14ac:dyDescent="0.25">
      <c r="B72" s="1">
        <v>52</v>
      </c>
      <c r="C72" s="91"/>
      <c r="D72" s="92"/>
      <c r="E72" s="92">
        <v>41.32</v>
      </c>
      <c r="F72" s="92"/>
      <c r="G72" s="92"/>
      <c r="H72" s="299"/>
      <c r="I72" s="1"/>
      <c r="J72" s="1"/>
      <c r="K72" s="1"/>
      <c r="L72" s="1"/>
    </row>
    <row r="73" spans="2:12" x14ac:dyDescent="0.25">
      <c r="B73" s="1">
        <v>53</v>
      </c>
      <c r="C73" s="91"/>
      <c r="D73" s="92"/>
      <c r="E73" s="92">
        <v>41.29</v>
      </c>
      <c r="F73" s="92"/>
      <c r="G73" s="92"/>
      <c r="H73" s="299"/>
      <c r="I73" s="1"/>
      <c r="J73" s="1"/>
      <c r="K73" s="1"/>
      <c r="L73" s="1"/>
    </row>
    <row r="74" spans="2:12" x14ac:dyDescent="0.25">
      <c r="B74" s="1">
        <v>54</v>
      </c>
      <c r="C74" s="91"/>
      <c r="D74" s="92"/>
      <c r="E74" s="92">
        <v>41.21</v>
      </c>
      <c r="F74" s="92"/>
      <c r="G74" s="92"/>
      <c r="H74" s="299"/>
      <c r="I74" s="1"/>
      <c r="J74" s="1"/>
      <c r="K74" s="1"/>
      <c r="L74" s="1"/>
    </row>
    <row r="75" spans="2:12" x14ac:dyDescent="0.25">
      <c r="B75" s="1">
        <v>55</v>
      </c>
      <c r="C75" s="91"/>
      <c r="D75" s="92"/>
      <c r="E75" s="92">
        <v>41.14</v>
      </c>
      <c r="F75" s="92"/>
      <c r="G75" s="92"/>
      <c r="H75" s="299"/>
      <c r="I75" s="1"/>
      <c r="J75" s="1"/>
      <c r="K75" s="1"/>
      <c r="L75" s="1"/>
    </row>
    <row r="76" spans="2:12" x14ac:dyDescent="0.25">
      <c r="B76" s="1">
        <v>56</v>
      </c>
      <c r="C76" s="91"/>
      <c r="D76" s="92"/>
      <c r="E76" s="92">
        <v>41.14</v>
      </c>
      <c r="F76" s="92"/>
      <c r="G76" s="92"/>
      <c r="H76" s="299"/>
      <c r="I76" s="1"/>
      <c r="J76" s="1"/>
      <c r="K76" s="1"/>
      <c r="L76" s="1"/>
    </row>
    <row r="77" spans="2:12" ht="15.75" thickBot="1" x14ac:dyDescent="0.3">
      <c r="B77" s="1">
        <v>57</v>
      </c>
      <c r="C77" s="300"/>
      <c r="D77" s="179"/>
      <c r="E77" s="179">
        <v>41.52</v>
      </c>
      <c r="F77" s="179"/>
      <c r="G77" s="179"/>
      <c r="H77" s="301"/>
      <c r="I77" s="1"/>
      <c r="J77" s="1"/>
      <c r="K77" s="1"/>
      <c r="L77" s="1"/>
    </row>
    <row r="78" spans="2:12" x14ac:dyDescent="0.25">
      <c r="I78" s="1"/>
      <c r="J78" s="1"/>
      <c r="K78" s="1"/>
      <c r="L78" s="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topLeftCell="A7" zoomScale="75" zoomScaleNormal="75" zoomScalePageLayoutView="75" workbookViewId="0">
      <selection activeCell="E27" sqref="E27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73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thickBot="1" x14ac:dyDescent="0.3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thickBot="1" x14ac:dyDescent="0.3">
      <c r="A10" s="56">
        <v>1</v>
      </c>
      <c r="B10" s="57" t="s">
        <v>72</v>
      </c>
      <c r="C10" s="58">
        <v>21</v>
      </c>
      <c r="D10" s="58">
        <v>45</v>
      </c>
      <c r="E10" s="305">
        <f>D10</f>
        <v>45</v>
      </c>
      <c r="F10" s="308">
        <f>MIN(C21:C76)</f>
        <v>41.35</v>
      </c>
      <c r="G10" s="221">
        <f>AVERAGE(C21:C79)</f>
        <v>41.62488888888889</v>
      </c>
      <c r="H10" s="60">
        <v>8</v>
      </c>
      <c r="I10" s="110">
        <f>G10-F10</f>
        <v>0.27488888888888852</v>
      </c>
      <c r="J10" s="123">
        <v>2.1712962962962962E-2</v>
      </c>
      <c r="K10" s="306">
        <f>J10</f>
        <v>2.1712962962962962E-2</v>
      </c>
      <c r="L10" s="175">
        <f>K10</f>
        <v>2.1712962962962962E-2</v>
      </c>
      <c r="N10" s="202"/>
      <c r="O10" s="204"/>
      <c r="P10" s="205"/>
    </row>
    <row r="11" spans="1:16" s="3" customFormat="1" ht="30" customHeight="1" thickBot="1" x14ac:dyDescent="0.3">
      <c r="A11" s="56">
        <v>2</v>
      </c>
      <c r="B11" s="57" t="s">
        <v>71</v>
      </c>
      <c r="C11" s="58">
        <v>3</v>
      </c>
      <c r="D11" s="58">
        <v>105</v>
      </c>
      <c r="E11" s="305">
        <f>D11-D10</f>
        <v>60</v>
      </c>
      <c r="F11" s="307">
        <f>MIN(D21:D76)</f>
        <v>41.27</v>
      </c>
      <c r="G11" s="228">
        <f>AVERAGE(D21:D79)</f>
        <v>41.522203389830509</v>
      </c>
      <c r="H11" s="60">
        <v>7</v>
      </c>
      <c r="I11" s="110">
        <f>G11-F11</f>
        <v>0.25220338983050539</v>
      </c>
      <c r="J11" s="123">
        <v>5.168981481481482E-2</v>
      </c>
      <c r="K11" s="123">
        <f>J11-J10</f>
        <v>2.9976851851851859E-2</v>
      </c>
      <c r="L11" s="62">
        <f>K11</f>
        <v>2.9976851851851859E-2</v>
      </c>
      <c r="M11" s="63" t="s">
        <v>116</v>
      </c>
      <c r="N11" s="202"/>
      <c r="O11" s="215"/>
      <c r="P11" s="205"/>
    </row>
    <row r="12" spans="1:16" s="3" customFormat="1" ht="30" customHeight="1" x14ac:dyDescent="0.25">
      <c r="A12" s="56">
        <v>3</v>
      </c>
      <c r="B12" s="57" t="s">
        <v>72</v>
      </c>
      <c r="C12" s="58">
        <v>69</v>
      </c>
      <c r="D12" s="58">
        <v>145</v>
      </c>
      <c r="E12" s="60">
        <f>D12-D11</f>
        <v>40</v>
      </c>
      <c r="F12" s="223">
        <f>MIN(E21:E76)</f>
        <v>41.65</v>
      </c>
      <c r="G12" s="110">
        <f>AVERAGE(E21:E79)</f>
        <v>41.946666666666665</v>
      </c>
      <c r="H12" s="60">
        <v>6</v>
      </c>
      <c r="I12" s="110">
        <f t="shared" ref="I12:I14" si="0">G12-F12</f>
        <v>0.29666666666666686</v>
      </c>
      <c r="J12" s="123">
        <v>7.2476851851851862E-2</v>
      </c>
      <c r="K12" s="123">
        <f>J12-J11</f>
        <v>2.0787037037037041E-2</v>
      </c>
      <c r="L12" s="62">
        <f>K12+L10</f>
        <v>4.2500000000000003E-2</v>
      </c>
      <c r="M12" s="63" t="s">
        <v>114</v>
      </c>
      <c r="N12" s="202"/>
      <c r="O12" s="216"/>
      <c r="P12" s="205"/>
    </row>
    <row r="13" spans="1:16" s="3" customFormat="1" ht="30" customHeight="1" x14ac:dyDescent="0.25">
      <c r="A13" s="56">
        <v>4</v>
      </c>
      <c r="B13" s="57" t="s">
        <v>71</v>
      </c>
      <c r="C13" s="58">
        <v>4</v>
      </c>
      <c r="D13" s="58">
        <v>205</v>
      </c>
      <c r="E13" s="60">
        <f>D13-D12</f>
        <v>60</v>
      </c>
      <c r="F13" s="122">
        <f>MIN(F21:F76)</f>
        <v>41.39</v>
      </c>
      <c r="G13" s="110">
        <f>AVERAGE(F21:F79)</f>
        <v>41.709661016949141</v>
      </c>
      <c r="H13" s="60">
        <v>2</v>
      </c>
      <c r="I13" s="110">
        <f t="shared" si="0"/>
        <v>0.31966101694914073</v>
      </c>
      <c r="J13" s="123">
        <v>0.10258101851851852</v>
      </c>
      <c r="K13" s="123">
        <f>J13-J12</f>
        <v>3.0104166666666654E-2</v>
      </c>
      <c r="L13" s="62">
        <f>K13+L11</f>
        <v>6.0081018518518513E-2</v>
      </c>
      <c r="M13" s="63" t="s">
        <v>115</v>
      </c>
      <c r="N13" s="202"/>
      <c r="O13" s="205"/>
      <c r="P13" s="205"/>
    </row>
    <row r="14" spans="1:16" s="3" customFormat="1" ht="30" customHeight="1" x14ac:dyDescent="0.25">
      <c r="A14" s="56">
        <v>5</v>
      </c>
      <c r="B14" s="57" t="s">
        <v>72</v>
      </c>
      <c r="C14" s="67">
        <v>5</v>
      </c>
      <c r="D14" s="58">
        <v>225</v>
      </c>
      <c r="E14" s="60">
        <f>D14-D13</f>
        <v>20</v>
      </c>
      <c r="F14" s="122">
        <f>MIN(G21:G76)</f>
        <v>41.64</v>
      </c>
      <c r="G14" s="110">
        <f>AVERAGE(G21:G79)</f>
        <v>41.798947368421047</v>
      </c>
      <c r="H14" s="60">
        <v>3</v>
      </c>
      <c r="I14" s="110">
        <f t="shared" si="0"/>
        <v>0.15894736842104606</v>
      </c>
      <c r="J14" s="123">
        <v>0.11337962962962962</v>
      </c>
      <c r="K14" s="123">
        <f>J14-J13</f>
        <v>1.0798611111111106E-2</v>
      </c>
      <c r="L14" s="61">
        <f>K14+L12</f>
        <v>5.3298611111111109E-2</v>
      </c>
      <c r="M14" s="63" t="s">
        <v>117</v>
      </c>
      <c r="N14" s="202"/>
      <c r="O14" s="213"/>
      <c r="P14" s="207"/>
    </row>
    <row r="15" spans="1:16" s="3" customFormat="1" ht="30" customHeight="1" x14ac:dyDescent="0.25">
      <c r="A15" s="68" t="s">
        <v>37</v>
      </c>
      <c r="B15" s="69" t="s">
        <v>72</v>
      </c>
      <c r="C15" s="210" t="s">
        <v>103</v>
      </c>
      <c r="D15" s="70">
        <v>248</v>
      </c>
      <c r="E15" s="59">
        <f>D15-D14</f>
        <v>23</v>
      </c>
      <c r="F15" s="122">
        <f>MIN(H21:H76)</f>
        <v>41.61</v>
      </c>
      <c r="G15" s="110">
        <f>AVERAGE(H21:H79)</f>
        <v>41.81045454545454</v>
      </c>
      <c r="H15" s="60">
        <v>0</v>
      </c>
      <c r="I15" s="110">
        <f>G15-F15</f>
        <v>0.20045454545454078</v>
      </c>
      <c r="J15" s="123">
        <v>0.12518518518518518</v>
      </c>
      <c r="K15" s="72">
        <f>J15-J14</f>
        <v>1.1805555555555555E-2</v>
      </c>
      <c r="L15" s="71">
        <f>K15+L14</f>
        <v>6.5104166666666657E-2</v>
      </c>
      <c r="M15" s="63" t="s">
        <v>148</v>
      </c>
      <c r="N15" s="202"/>
      <c r="O15" s="207"/>
      <c r="P15" s="207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AVERAGE(F12,F14,F15,F10)</f>
        <v>41.5625</v>
      </c>
      <c r="G16" s="120">
        <f>AVERAGE(G12,G14,G15,G10)</f>
        <v>41.79523936735778</v>
      </c>
      <c r="H16" s="120" t="s">
        <v>146</v>
      </c>
      <c r="I16" s="121">
        <f>AVERAGE(I12,I14,I15,I10)</f>
        <v>0.23273936735778555</v>
      </c>
      <c r="J16" s="75"/>
      <c r="K16" s="75"/>
      <c r="L16" s="75"/>
      <c r="M16" s="76"/>
      <c r="N16" s="214"/>
      <c r="O16" s="207"/>
      <c r="P16" s="207"/>
    </row>
    <row r="17" spans="1:14" ht="27.75" customHeight="1" x14ac:dyDescent="0.25">
      <c r="A17" s="77"/>
      <c r="B17" s="77"/>
      <c r="C17" s="77"/>
      <c r="D17" s="78"/>
      <c r="E17" s="79"/>
      <c r="F17" s="80">
        <f>AVERAGE(F11,F13)</f>
        <v>41.33</v>
      </c>
      <c r="G17" s="81">
        <f>AVERAGE(G11,G13)</f>
        <v>41.615932203389825</v>
      </c>
      <c r="H17" s="81" t="s">
        <v>147</v>
      </c>
      <c r="I17" s="82">
        <f>AVERAGE(I11,I13)</f>
        <v>0.28593220338982306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41.485000000000007</v>
      </c>
      <c r="G18" s="85">
        <f>AVERAGE(C21:H79)</f>
        <v>41.702592592592538</v>
      </c>
      <c r="H18" s="86"/>
      <c r="I18" s="87">
        <f>AVERAGE(I10:I15)</f>
        <v>0.25047031270179804</v>
      </c>
      <c r="J18" s="79"/>
      <c r="K18" s="79"/>
      <c r="L18" s="79"/>
      <c r="M18" s="83"/>
      <c r="N18" s="83"/>
    </row>
    <row r="20" spans="1:14" ht="15.75" thickBot="1" x14ac:dyDescent="0.3">
      <c r="C20" s="88" t="str">
        <f>B10</f>
        <v>Хлопонин Андрей</v>
      </c>
      <c r="D20" s="88" t="str">
        <f>B11</f>
        <v>Онащук Максим</v>
      </c>
      <c r="E20" s="88" t="str">
        <f>B12</f>
        <v>Хлопонин Андрей</v>
      </c>
      <c r="F20" s="88" t="str">
        <f>B13</f>
        <v>Онащук Максим</v>
      </c>
      <c r="G20" s="2" t="str">
        <f>B14</f>
        <v>Хлопонин Андрей</v>
      </c>
      <c r="H20" s="2" t="str">
        <f>B15</f>
        <v>Хлопонин Андрей</v>
      </c>
    </row>
    <row r="21" spans="1:14" x14ac:dyDescent="0.25">
      <c r="B21" s="1">
        <v>1</v>
      </c>
      <c r="C21" s="89">
        <v>43.81</v>
      </c>
      <c r="D21" s="90">
        <v>41.6</v>
      </c>
      <c r="E21" s="90">
        <v>42.02</v>
      </c>
      <c r="F21" s="90">
        <v>41.65</v>
      </c>
      <c r="G21" s="90">
        <v>41.88</v>
      </c>
      <c r="H21" s="298">
        <v>42.05</v>
      </c>
      <c r="M21" s="2"/>
      <c r="N21" s="2"/>
    </row>
    <row r="22" spans="1:14" x14ac:dyDescent="0.25">
      <c r="B22" s="1">
        <v>2</v>
      </c>
      <c r="C22" s="91">
        <v>41.87</v>
      </c>
      <c r="D22" s="92">
        <v>41.68</v>
      </c>
      <c r="E22" s="92">
        <v>41.94</v>
      </c>
      <c r="F22" s="92">
        <v>41.54</v>
      </c>
      <c r="G22" s="92">
        <v>41.79</v>
      </c>
      <c r="H22" s="299">
        <v>42.01</v>
      </c>
      <c r="M22" s="3"/>
      <c r="N22" s="3"/>
    </row>
    <row r="23" spans="1:14" x14ac:dyDescent="0.25">
      <c r="B23" s="1">
        <v>3</v>
      </c>
      <c r="C23" s="91">
        <v>41.84</v>
      </c>
      <c r="D23" s="92">
        <v>41.7</v>
      </c>
      <c r="E23" s="92">
        <v>41.87</v>
      </c>
      <c r="F23" s="92">
        <v>41.55</v>
      </c>
      <c r="G23" s="92">
        <v>41.75</v>
      </c>
      <c r="H23" s="299">
        <v>41.83</v>
      </c>
      <c r="M23" s="3"/>
      <c r="N23" s="3"/>
    </row>
    <row r="24" spans="1:14" x14ac:dyDescent="0.25">
      <c r="B24" s="1">
        <v>4</v>
      </c>
      <c r="C24" s="91">
        <v>41.67</v>
      </c>
      <c r="D24" s="92">
        <v>41.62</v>
      </c>
      <c r="E24" s="92">
        <v>41.92</v>
      </c>
      <c r="F24" s="92">
        <v>41.72</v>
      </c>
      <c r="G24" s="92">
        <v>42.19</v>
      </c>
      <c r="H24" s="299">
        <v>41.61</v>
      </c>
      <c r="M24" s="3"/>
      <c r="N24" s="3"/>
    </row>
    <row r="25" spans="1:14" x14ac:dyDescent="0.25">
      <c r="B25" s="1">
        <v>5</v>
      </c>
      <c r="C25" s="91">
        <v>41.45</v>
      </c>
      <c r="D25" s="92">
        <v>41.61</v>
      </c>
      <c r="E25" s="92">
        <v>41.8</v>
      </c>
      <c r="F25" s="92">
        <v>41.52</v>
      </c>
      <c r="G25" s="92">
        <v>41.65</v>
      </c>
      <c r="H25" s="299">
        <v>41.86</v>
      </c>
    </row>
    <row r="26" spans="1:14" x14ac:dyDescent="0.25">
      <c r="B26" s="1">
        <v>6</v>
      </c>
      <c r="C26" s="91">
        <v>41.61</v>
      </c>
      <c r="D26" s="92">
        <v>41.57</v>
      </c>
      <c r="E26" s="92">
        <v>42</v>
      </c>
      <c r="F26" s="92">
        <v>41.82</v>
      </c>
      <c r="G26" s="92">
        <v>41.83</v>
      </c>
      <c r="H26" s="299">
        <v>41.73</v>
      </c>
    </row>
    <row r="27" spans="1:14" x14ac:dyDescent="0.25">
      <c r="B27" s="1">
        <v>7</v>
      </c>
      <c r="C27" s="91">
        <v>41.68</v>
      </c>
      <c r="D27" s="92">
        <v>41.63</v>
      </c>
      <c r="E27" s="92">
        <v>41.8</v>
      </c>
      <c r="F27" s="92">
        <v>42.87</v>
      </c>
      <c r="G27" s="92">
        <v>41.78</v>
      </c>
      <c r="H27" s="299">
        <v>41.78</v>
      </c>
    </row>
    <row r="28" spans="1:14" x14ac:dyDescent="0.25">
      <c r="B28" s="1">
        <v>8</v>
      </c>
      <c r="C28" s="91">
        <v>41.45</v>
      </c>
      <c r="D28" s="92">
        <v>41.4</v>
      </c>
      <c r="E28" s="92">
        <v>41.88</v>
      </c>
      <c r="F28" s="92">
        <v>41.56</v>
      </c>
      <c r="G28" s="92">
        <v>41.74</v>
      </c>
      <c r="H28" s="299">
        <v>41.68</v>
      </c>
    </row>
    <row r="29" spans="1:14" x14ac:dyDescent="0.25">
      <c r="B29" s="1">
        <v>9</v>
      </c>
      <c r="C29" s="118">
        <v>41.36</v>
      </c>
      <c r="D29" s="92">
        <v>41.4</v>
      </c>
      <c r="E29" s="92">
        <v>41.98</v>
      </c>
      <c r="F29" s="92">
        <v>41.48</v>
      </c>
      <c r="G29" s="92">
        <v>41.73</v>
      </c>
      <c r="H29" s="299">
        <v>41.75</v>
      </c>
    </row>
    <row r="30" spans="1:14" x14ac:dyDescent="0.25">
      <c r="B30" s="1">
        <v>10</v>
      </c>
      <c r="C30" s="91">
        <v>41.49</v>
      </c>
      <c r="D30" s="92">
        <v>41.53</v>
      </c>
      <c r="E30" s="92">
        <v>41.89</v>
      </c>
      <c r="F30" s="92">
        <v>41.63</v>
      </c>
      <c r="G30" s="92">
        <v>41.77</v>
      </c>
      <c r="H30" s="299">
        <v>41.81</v>
      </c>
    </row>
    <row r="31" spans="1:14" x14ac:dyDescent="0.25">
      <c r="B31" s="1">
        <v>11</v>
      </c>
      <c r="C31" s="91">
        <v>41.43</v>
      </c>
      <c r="D31" s="92">
        <v>41.34</v>
      </c>
      <c r="E31" s="92">
        <v>41.75</v>
      </c>
      <c r="F31" s="92">
        <v>41.62</v>
      </c>
      <c r="G31" s="92">
        <v>41.75</v>
      </c>
      <c r="H31" s="299">
        <v>41.65</v>
      </c>
    </row>
    <row r="32" spans="1:14" x14ac:dyDescent="0.25">
      <c r="B32" s="1">
        <v>12</v>
      </c>
      <c r="C32" s="91">
        <v>41.41</v>
      </c>
      <c r="D32" s="92">
        <v>41.45</v>
      </c>
      <c r="E32" s="92">
        <v>42</v>
      </c>
      <c r="F32" s="92">
        <v>42.03</v>
      </c>
      <c r="G32" s="92">
        <v>41.97</v>
      </c>
      <c r="H32" s="299">
        <v>41.76</v>
      </c>
    </row>
    <row r="33" spans="2:8" s="1" customFormat="1" x14ac:dyDescent="0.25">
      <c r="B33" s="1">
        <v>13</v>
      </c>
      <c r="C33" s="91">
        <v>41.57</v>
      </c>
      <c r="D33" s="92">
        <v>41.69</v>
      </c>
      <c r="E33" s="92">
        <v>41.7</v>
      </c>
      <c r="F33" s="92">
        <v>41.65</v>
      </c>
      <c r="G33" s="92">
        <v>41.76</v>
      </c>
      <c r="H33" s="299">
        <v>41.94</v>
      </c>
    </row>
    <row r="34" spans="2:8" s="1" customFormat="1" x14ac:dyDescent="0.25">
      <c r="B34" s="1">
        <v>14</v>
      </c>
      <c r="C34" s="101">
        <v>41.47</v>
      </c>
      <c r="D34" s="92">
        <v>41.61</v>
      </c>
      <c r="E34" s="92">
        <v>41.78</v>
      </c>
      <c r="F34" s="92">
        <v>41.63</v>
      </c>
      <c r="G34" s="92">
        <v>41.68</v>
      </c>
      <c r="H34" s="299">
        <v>41.77</v>
      </c>
    </row>
    <row r="35" spans="2:8" s="1" customFormat="1" x14ac:dyDescent="0.25">
      <c r="B35" s="1">
        <v>15</v>
      </c>
      <c r="C35" s="91">
        <v>41.35</v>
      </c>
      <c r="D35" s="92">
        <v>41.52</v>
      </c>
      <c r="E35" s="92">
        <v>41.85</v>
      </c>
      <c r="F35" s="92">
        <v>41.88</v>
      </c>
      <c r="G35" s="92">
        <v>41.92</v>
      </c>
      <c r="H35" s="299">
        <v>41.67</v>
      </c>
    </row>
    <row r="36" spans="2:8" s="1" customFormat="1" x14ac:dyDescent="0.25">
      <c r="B36" s="1">
        <v>16</v>
      </c>
      <c r="C36" s="91">
        <v>41.41</v>
      </c>
      <c r="D36" s="135">
        <v>41.39</v>
      </c>
      <c r="E36" s="92">
        <v>42.04</v>
      </c>
      <c r="F36" s="92">
        <v>41.39</v>
      </c>
      <c r="G36" s="92">
        <v>41.72</v>
      </c>
      <c r="H36" s="299">
        <v>41.79</v>
      </c>
    </row>
    <row r="37" spans="2:8" s="1" customFormat="1" x14ac:dyDescent="0.25">
      <c r="B37" s="1">
        <v>17</v>
      </c>
      <c r="C37" s="91">
        <v>41.43</v>
      </c>
      <c r="D37" s="92">
        <v>41.27</v>
      </c>
      <c r="E37" s="92">
        <v>41.77</v>
      </c>
      <c r="F37" s="92">
        <v>41.61</v>
      </c>
      <c r="G37" s="92">
        <v>41.72</v>
      </c>
      <c r="H37" s="299">
        <v>41.94</v>
      </c>
    </row>
    <row r="38" spans="2:8" s="1" customFormat="1" x14ac:dyDescent="0.25">
      <c r="B38" s="1">
        <v>18</v>
      </c>
      <c r="C38" s="91">
        <v>41.39</v>
      </c>
      <c r="D38" s="92">
        <v>41.65</v>
      </c>
      <c r="E38" s="92">
        <v>41.65</v>
      </c>
      <c r="F38" s="92">
        <v>41.63</v>
      </c>
      <c r="G38" s="92">
        <v>41.64</v>
      </c>
      <c r="H38" s="299">
        <v>41.72</v>
      </c>
    </row>
    <row r="39" spans="2:8" s="1" customFormat="1" x14ac:dyDescent="0.25">
      <c r="B39" s="1">
        <v>19</v>
      </c>
      <c r="C39" s="91">
        <v>41.56</v>
      </c>
      <c r="D39" s="92">
        <v>41.44</v>
      </c>
      <c r="E39" s="92">
        <v>41.65</v>
      </c>
      <c r="F39" s="92">
        <v>41.61</v>
      </c>
      <c r="G39" s="92">
        <v>41.91</v>
      </c>
      <c r="H39" s="299">
        <v>41.63</v>
      </c>
    </row>
    <row r="40" spans="2:8" s="1" customFormat="1" x14ac:dyDescent="0.25">
      <c r="B40" s="1">
        <v>20</v>
      </c>
      <c r="C40" s="91">
        <v>41.46</v>
      </c>
      <c r="D40" s="92">
        <v>41.63</v>
      </c>
      <c r="E40" s="92">
        <v>41.89</v>
      </c>
      <c r="F40" s="92">
        <v>41.78</v>
      </c>
      <c r="G40" s="92"/>
      <c r="H40" s="299">
        <v>41.94</v>
      </c>
    </row>
    <row r="41" spans="2:8" s="1" customFormat="1" x14ac:dyDescent="0.25">
      <c r="B41" s="1">
        <v>21</v>
      </c>
      <c r="C41" s="91">
        <v>41.56</v>
      </c>
      <c r="D41" s="92">
        <v>41.31</v>
      </c>
      <c r="E41" s="92">
        <v>41.69</v>
      </c>
      <c r="F41" s="92">
        <v>41.54</v>
      </c>
      <c r="G41" s="92"/>
      <c r="H41" s="299">
        <v>41.86</v>
      </c>
    </row>
    <row r="42" spans="2:8" s="1" customFormat="1" x14ac:dyDescent="0.25">
      <c r="B42" s="1">
        <v>22</v>
      </c>
      <c r="C42" s="91">
        <v>41.7</v>
      </c>
      <c r="D42" s="92">
        <v>41.48</v>
      </c>
      <c r="E42" s="92">
        <v>41.77</v>
      </c>
      <c r="F42" s="92">
        <v>41.45</v>
      </c>
      <c r="G42" s="92"/>
      <c r="H42" s="299">
        <v>42.05</v>
      </c>
    </row>
    <row r="43" spans="2:8" s="1" customFormat="1" x14ac:dyDescent="0.25">
      <c r="B43" s="1">
        <v>23</v>
      </c>
      <c r="C43" s="91">
        <v>41.62</v>
      </c>
      <c r="D43" s="92">
        <v>41.59</v>
      </c>
      <c r="E43" s="92">
        <v>42.27</v>
      </c>
      <c r="F43" s="92">
        <v>41.77</v>
      </c>
      <c r="G43" s="92"/>
      <c r="H43" s="299"/>
    </row>
    <row r="44" spans="2:8" s="1" customFormat="1" x14ac:dyDescent="0.25">
      <c r="B44" s="1">
        <v>24</v>
      </c>
      <c r="C44" s="91">
        <v>41.65</v>
      </c>
      <c r="D44" s="92">
        <v>41.63</v>
      </c>
      <c r="E44" s="92">
        <v>41.87</v>
      </c>
      <c r="F44" s="92">
        <v>41.78</v>
      </c>
      <c r="G44" s="92"/>
      <c r="H44" s="299"/>
    </row>
    <row r="45" spans="2:8" s="1" customFormat="1" x14ac:dyDescent="0.25">
      <c r="B45" s="1">
        <v>25</v>
      </c>
      <c r="C45" s="91">
        <v>41.53</v>
      </c>
      <c r="D45" s="92">
        <v>41.39</v>
      </c>
      <c r="E45" s="92">
        <v>41.89</v>
      </c>
      <c r="F45" s="92">
        <v>41.67</v>
      </c>
      <c r="G45" s="92"/>
      <c r="H45" s="299"/>
    </row>
    <row r="46" spans="2:8" s="1" customFormat="1" x14ac:dyDescent="0.25">
      <c r="B46" s="1">
        <v>26</v>
      </c>
      <c r="C46" s="91">
        <v>41.63</v>
      </c>
      <c r="D46" s="92">
        <v>41.5</v>
      </c>
      <c r="E46" s="92">
        <v>41.82</v>
      </c>
      <c r="F46" s="92">
        <v>41.78</v>
      </c>
      <c r="G46" s="92"/>
      <c r="H46" s="299"/>
    </row>
    <row r="47" spans="2:8" s="1" customFormat="1" x14ac:dyDescent="0.25">
      <c r="B47" s="1">
        <v>27</v>
      </c>
      <c r="C47" s="91">
        <v>41.5</v>
      </c>
      <c r="D47" s="92">
        <v>41.42</v>
      </c>
      <c r="E47" s="92">
        <v>41.91</v>
      </c>
      <c r="F47" s="92">
        <v>41.99</v>
      </c>
      <c r="G47" s="92"/>
      <c r="H47" s="299"/>
    </row>
    <row r="48" spans="2:8" s="1" customFormat="1" x14ac:dyDescent="0.25">
      <c r="B48" s="1">
        <v>28</v>
      </c>
      <c r="C48" s="91">
        <v>41.64</v>
      </c>
      <c r="D48" s="92">
        <v>41.42</v>
      </c>
      <c r="E48" s="92">
        <v>41.72</v>
      </c>
      <c r="F48" s="92">
        <v>41.53</v>
      </c>
      <c r="G48" s="92"/>
      <c r="H48" s="299"/>
    </row>
    <row r="49" spans="2:8" s="1" customFormat="1" x14ac:dyDescent="0.25">
      <c r="B49" s="1">
        <v>29</v>
      </c>
      <c r="C49" s="91">
        <v>41.7</v>
      </c>
      <c r="D49" s="92">
        <v>41.57</v>
      </c>
      <c r="E49" s="92">
        <v>41.74</v>
      </c>
      <c r="F49" s="92">
        <v>41.49</v>
      </c>
      <c r="G49" s="92"/>
      <c r="H49" s="299"/>
    </row>
    <row r="50" spans="2:8" s="1" customFormat="1" x14ac:dyDescent="0.25">
      <c r="B50" s="1">
        <v>30</v>
      </c>
      <c r="C50" s="91">
        <v>41.72</v>
      </c>
      <c r="D50" s="92">
        <v>41.59</v>
      </c>
      <c r="E50" s="92">
        <v>41.92</v>
      </c>
      <c r="F50" s="92">
        <v>41.71</v>
      </c>
      <c r="G50" s="92"/>
      <c r="H50" s="299"/>
    </row>
    <row r="51" spans="2:8" s="1" customFormat="1" x14ac:dyDescent="0.25">
      <c r="B51" s="1">
        <v>31</v>
      </c>
      <c r="C51" s="91">
        <v>41.51</v>
      </c>
      <c r="D51" s="92">
        <v>41.4</v>
      </c>
      <c r="E51" s="92">
        <v>41.96</v>
      </c>
      <c r="F51" s="92">
        <v>41.99</v>
      </c>
      <c r="G51" s="92"/>
      <c r="H51" s="299"/>
    </row>
    <row r="52" spans="2:8" s="1" customFormat="1" x14ac:dyDescent="0.25">
      <c r="B52" s="1">
        <v>32</v>
      </c>
      <c r="C52" s="91">
        <v>41.68</v>
      </c>
      <c r="D52" s="92">
        <v>41.37</v>
      </c>
      <c r="E52" s="92">
        <v>41.94</v>
      </c>
      <c r="F52" s="92">
        <v>41.61</v>
      </c>
      <c r="G52" s="92"/>
      <c r="H52" s="299"/>
    </row>
    <row r="53" spans="2:8" s="1" customFormat="1" x14ac:dyDescent="0.25">
      <c r="B53" s="1">
        <v>33</v>
      </c>
      <c r="C53" s="91">
        <v>41.59</v>
      </c>
      <c r="D53" s="92">
        <v>41.42</v>
      </c>
      <c r="E53" s="92">
        <v>41.99</v>
      </c>
      <c r="F53" s="92">
        <v>41.66</v>
      </c>
      <c r="G53" s="92"/>
      <c r="H53" s="299"/>
    </row>
    <row r="54" spans="2:8" s="1" customFormat="1" x14ac:dyDescent="0.25">
      <c r="B54" s="1">
        <v>34</v>
      </c>
      <c r="C54" s="91">
        <v>41.5</v>
      </c>
      <c r="D54" s="92">
        <v>41.52</v>
      </c>
      <c r="E54" s="92">
        <v>42.54</v>
      </c>
      <c r="F54" s="92">
        <v>41.54</v>
      </c>
      <c r="G54" s="92"/>
      <c r="H54" s="299"/>
    </row>
    <row r="55" spans="2:8" s="1" customFormat="1" x14ac:dyDescent="0.25">
      <c r="B55" s="1">
        <v>35</v>
      </c>
      <c r="C55" s="91">
        <v>41.53</v>
      </c>
      <c r="D55" s="92">
        <v>41.37</v>
      </c>
      <c r="E55" s="92">
        <v>42.58</v>
      </c>
      <c r="F55" s="92">
        <v>41.83</v>
      </c>
      <c r="G55" s="92"/>
      <c r="H55" s="299"/>
    </row>
    <row r="56" spans="2:8" s="1" customFormat="1" x14ac:dyDescent="0.25">
      <c r="B56" s="1">
        <v>36</v>
      </c>
      <c r="C56" s="91">
        <v>41.61</v>
      </c>
      <c r="D56" s="92">
        <v>41.9</v>
      </c>
      <c r="E56" s="92">
        <v>42.78</v>
      </c>
      <c r="F56" s="92">
        <v>41.73</v>
      </c>
      <c r="G56" s="92"/>
      <c r="H56" s="299"/>
    </row>
    <row r="57" spans="2:8" s="1" customFormat="1" x14ac:dyDescent="0.25">
      <c r="B57" s="1">
        <v>37</v>
      </c>
      <c r="C57" s="91">
        <v>41.4</v>
      </c>
      <c r="D57" s="92">
        <v>41.31</v>
      </c>
      <c r="E57" s="92">
        <v>42.04</v>
      </c>
      <c r="F57" s="92">
        <v>41.61</v>
      </c>
      <c r="G57" s="92"/>
      <c r="H57" s="299"/>
    </row>
    <row r="58" spans="2:8" s="1" customFormat="1" x14ac:dyDescent="0.25">
      <c r="B58" s="1">
        <v>38</v>
      </c>
      <c r="C58" s="91">
        <v>41.73</v>
      </c>
      <c r="D58" s="92">
        <v>41.55</v>
      </c>
      <c r="E58" s="92">
        <v>42</v>
      </c>
      <c r="F58" s="92">
        <v>41.7</v>
      </c>
      <c r="G58" s="92"/>
      <c r="H58" s="299"/>
    </row>
    <row r="59" spans="2:8" s="1" customFormat="1" x14ac:dyDescent="0.25">
      <c r="B59" s="1">
        <v>39</v>
      </c>
      <c r="C59" s="91">
        <v>41.39</v>
      </c>
      <c r="D59" s="92">
        <v>41.3</v>
      </c>
      <c r="E59" s="92">
        <v>42.31</v>
      </c>
      <c r="F59" s="92">
        <v>41.77</v>
      </c>
      <c r="G59" s="92"/>
      <c r="H59" s="299"/>
    </row>
    <row r="60" spans="2:8" s="1" customFormat="1" x14ac:dyDescent="0.25">
      <c r="B60" s="1">
        <v>40</v>
      </c>
      <c r="C60" s="91">
        <v>41.74</v>
      </c>
      <c r="D60" s="92">
        <v>41.47</v>
      </c>
      <c r="E60" s="92"/>
      <c r="F60" s="92">
        <v>41.77</v>
      </c>
      <c r="G60" s="92"/>
      <c r="H60" s="299"/>
    </row>
    <row r="61" spans="2:8" s="1" customFormat="1" x14ac:dyDescent="0.25">
      <c r="B61" s="1">
        <v>41</v>
      </c>
      <c r="C61" s="91">
        <v>41.72</v>
      </c>
      <c r="D61" s="92">
        <v>41.47</v>
      </c>
      <c r="E61" s="92"/>
      <c r="F61" s="92">
        <v>41.78</v>
      </c>
      <c r="G61" s="92"/>
      <c r="H61" s="299"/>
    </row>
    <row r="62" spans="2:8" s="1" customFormat="1" x14ac:dyDescent="0.25">
      <c r="B62" s="1">
        <v>42</v>
      </c>
      <c r="C62" s="91">
        <v>41.53</v>
      </c>
      <c r="D62" s="92">
        <v>41.58</v>
      </c>
      <c r="E62" s="92"/>
      <c r="F62" s="92">
        <v>41.61</v>
      </c>
      <c r="G62" s="92"/>
      <c r="H62" s="299"/>
    </row>
    <row r="63" spans="2:8" s="1" customFormat="1" x14ac:dyDescent="0.25">
      <c r="B63" s="1">
        <v>43</v>
      </c>
      <c r="C63" s="91">
        <v>41.57</v>
      </c>
      <c r="D63" s="92">
        <v>41.41</v>
      </c>
      <c r="E63" s="92"/>
      <c r="F63" s="92">
        <v>41.82</v>
      </c>
      <c r="G63" s="92"/>
      <c r="H63" s="299"/>
    </row>
    <row r="64" spans="2:8" s="1" customFormat="1" x14ac:dyDescent="0.25">
      <c r="B64" s="1">
        <v>44</v>
      </c>
      <c r="C64" s="91">
        <v>41.58</v>
      </c>
      <c r="D64" s="92">
        <v>41.64</v>
      </c>
      <c r="E64" s="92"/>
      <c r="F64" s="92">
        <v>41.56</v>
      </c>
      <c r="G64" s="92"/>
      <c r="H64" s="299"/>
    </row>
    <row r="65" spans="2:12" x14ac:dyDescent="0.25">
      <c r="B65" s="1">
        <v>45</v>
      </c>
      <c r="C65" s="91">
        <v>42.08</v>
      </c>
      <c r="D65" s="92">
        <v>41.47</v>
      </c>
      <c r="E65" s="92"/>
      <c r="F65" s="92">
        <v>41.78</v>
      </c>
      <c r="G65" s="92"/>
      <c r="H65" s="299"/>
      <c r="I65" s="1"/>
      <c r="J65" s="1"/>
      <c r="K65" s="1"/>
      <c r="L65" s="1"/>
    </row>
    <row r="66" spans="2:12" x14ac:dyDescent="0.25">
      <c r="B66" s="1">
        <v>46</v>
      </c>
      <c r="C66" s="91"/>
      <c r="D66" s="92">
        <v>41.72</v>
      </c>
      <c r="E66" s="92"/>
      <c r="F66" s="92">
        <v>41.89</v>
      </c>
      <c r="G66" s="92"/>
      <c r="H66" s="299"/>
      <c r="I66" s="1"/>
      <c r="J66" s="1"/>
      <c r="K66" s="1"/>
      <c r="L66" s="1"/>
    </row>
    <row r="67" spans="2:12" x14ac:dyDescent="0.25">
      <c r="B67" s="1">
        <v>47</v>
      </c>
      <c r="C67" s="91"/>
      <c r="D67" s="92">
        <v>41.58</v>
      </c>
      <c r="E67" s="92"/>
      <c r="F67" s="92">
        <v>41.61</v>
      </c>
      <c r="G67" s="92"/>
      <c r="H67" s="299"/>
      <c r="I67" s="1"/>
      <c r="J67" s="1"/>
      <c r="K67" s="1"/>
      <c r="L67" s="1"/>
    </row>
    <row r="68" spans="2:12" x14ac:dyDescent="0.25">
      <c r="B68" s="1">
        <v>48</v>
      </c>
      <c r="C68" s="91"/>
      <c r="D68" s="92">
        <v>41.5</v>
      </c>
      <c r="E68" s="92"/>
      <c r="F68" s="92">
        <v>41.57</v>
      </c>
      <c r="G68" s="92"/>
      <c r="H68" s="299"/>
      <c r="I68" s="1"/>
      <c r="J68" s="1"/>
      <c r="K68" s="1"/>
      <c r="L68" s="1"/>
    </row>
    <row r="69" spans="2:12" x14ac:dyDescent="0.25">
      <c r="B69" s="1">
        <v>49</v>
      </c>
      <c r="C69" s="91"/>
      <c r="D69" s="92">
        <v>41.5</v>
      </c>
      <c r="E69" s="92"/>
      <c r="F69" s="92">
        <v>41.66</v>
      </c>
      <c r="G69" s="92"/>
      <c r="H69" s="299"/>
      <c r="I69" s="1"/>
      <c r="J69" s="1"/>
      <c r="K69" s="1"/>
      <c r="L69" s="1"/>
    </row>
    <row r="70" spans="2:12" x14ac:dyDescent="0.25">
      <c r="B70" s="1">
        <v>50</v>
      </c>
      <c r="C70" s="91"/>
      <c r="D70" s="92">
        <v>41.62</v>
      </c>
      <c r="E70" s="92"/>
      <c r="F70" s="92">
        <v>41.46</v>
      </c>
      <c r="G70" s="92"/>
      <c r="H70" s="299"/>
      <c r="I70" s="1"/>
      <c r="J70" s="1"/>
      <c r="K70" s="1"/>
      <c r="L70" s="1"/>
    </row>
    <row r="71" spans="2:12" x14ac:dyDescent="0.25">
      <c r="B71" s="1">
        <v>51</v>
      </c>
      <c r="C71" s="91"/>
      <c r="D71" s="92">
        <v>41.39</v>
      </c>
      <c r="E71" s="92"/>
      <c r="F71" s="92">
        <v>41.58</v>
      </c>
      <c r="G71" s="92"/>
      <c r="H71" s="299"/>
      <c r="I71" s="1"/>
      <c r="J71" s="1"/>
      <c r="K71" s="1"/>
      <c r="L71" s="1"/>
    </row>
    <row r="72" spans="2:12" x14ac:dyDescent="0.25">
      <c r="B72" s="1">
        <v>52</v>
      </c>
      <c r="C72" s="91"/>
      <c r="D72" s="92">
        <v>41.5</v>
      </c>
      <c r="E72" s="92"/>
      <c r="F72" s="92">
        <v>41.8</v>
      </c>
      <c r="G72" s="92"/>
      <c r="H72" s="299"/>
      <c r="I72" s="1"/>
      <c r="J72" s="1"/>
      <c r="K72" s="1"/>
      <c r="L72" s="1"/>
    </row>
    <row r="73" spans="2:12" x14ac:dyDescent="0.25">
      <c r="B73" s="1">
        <v>53</v>
      </c>
      <c r="C73" s="91"/>
      <c r="D73" s="92">
        <v>41.53</v>
      </c>
      <c r="E73" s="92"/>
      <c r="F73" s="92">
        <v>41.58</v>
      </c>
      <c r="G73" s="92"/>
      <c r="H73" s="299"/>
      <c r="I73" s="1"/>
      <c r="J73" s="1"/>
      <c r="K73" s="1"/>
      <c r="L73" s="1"/>
    </row>
    <row r="74" spans="2:12" x14ac:dyDescent="0.25">
      <c r="B74" s="1">
        <v>54</v>
      </c>
      <c r="C74" s="91"/>
      <c r="D74" s="92">
        <v>41.63</v>
      </c>
      <c r="E74" s="92"/>
      <c r="F74" s="92">
        <v>41.88</v>
      </c>
      <c r="G74" s="92"/>
      <c r="H74" s="299"/>
      <c r="I74" s="1"/>
      <c r="J74" s="1"/>
      <c r="K74" s="1"/>
      <c r="L74" s="1"/>
    </row>
    <row r="75" spans="2:12" x14ac:dyDescent="0.25">
      <c r="B75" s="1">
        <v>55</v>
      </c>
      <c r="C75" s="91"/>
      <c r="D75" s="92">
        <v>41.72</v>
      </c>
      <c r="E75" s="92"/>
      <c r="F75" s="92">
        <v>41.59</v>
      </c>
      <c r="G75" s="92"/>
      <c r="H75" s="299"/>
      <c r="I75" s="1"/>
      <c r="J75" s="1"/>
      <c r="K75" s="1"/>
      <c r="L75" s="1"/>
    </row>
    <row r="76" spans="2:12" x14ac:dyDescent="0.25">
      <c r="B76" s="1">
        <v>56</v>
      </c>
      <c r="C76" s="91"/>
      <c r="D76" s="92">
        <v>41.47</v>
      </c>
      <c r="E76" s="92"/>
      <c r="F76" s="92">
        <v>41.9</v>
      </c>
      <c r="G76" s="92"/>
      <c r="H76" s="299"/>
      <c r="I76" s="1"/>
      <c r="J76" s="1"/>
      <c r="K76" s="1"/>
      <c r="L76" s="1"/>
    </row>
    <row r="77" spans="2:12" x14ac:dyDescent="0.25">
      <c r="B77" s="1">
        <v>57</v>
      </c>
      <c r="C77" s="304"/>
      <c r="D77" s="92">
        <v>41.3</v>
      </c>
      <c r="E77" s="92"/>
      <c r="F77" s="92">
        <v>42.08</v>
      </c>
      <c r="G77" s="92"/>
      <c r="H77" s="299"/>
      <c r="I77" s="1"/>
      <c r="J77" s="1"/>
      <c r="K77" s="1"/>
      <c r="L77" s="1"/>
    </row>
    <row r="78" spans="2:12" x14ac:dyDescent="0.25">
      <c r="B78" s="1">
        <v>58</v>
      </c>
      <c r="C78" s="304"/>
      <c r="D78" s="92">
        <v>41.74</v>
      </c>
      <c r="E78" s="92"/>
      <c r="F78" s="92">
        <v>41.64</v>
      </c>
      <c r="G78" s="92"/>
      <c r="H78" s="299"/>
      <c r="I78" s="1"/>
      <c r="J78" s="1"/>
      <c r="K78" s="1"/>
      <c r="L78" s="1"/>
    </row>
    <row r="79" spans="2:12" ht="15.75" thickBot="1" x14ac:dyDescent="0.3">
      <c r="B79" s="1">
        <v>59</v>
      </c>
      <c r="C79" s="300"/>
      <c r="D79" s="179">
        <v>41.8</v>
      </c>
      <c r="E79" s="179"/>
      <c r="F79" s="179">
        <v>41.99</v>
      </c>
      <c r="G79" s="179"/>
      <c r="H79" s="30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8" zoomScale="75" zoomScaleNormal="75" zoomScalePageLayoutView="75" workbookViewId="0">
      <selection activeCell="J15" sqref="J1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61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x14ac:dyDescent="0.25">
      <c r="A10" s="56">
        <v>1</v>
      </c>
      <c r="B10" s="57" t="s">
        <v>101</v>
      </c>
      <c r="C10" s="58">
        <v>69</v>
      </c>
      <c r="D10" s="58">
        <v>20</v>
      </c>
      <c r="E10" s="59">
        <f>D10</f>
        <v>20</v>
      </c>
      <c r="F10" s="122">
        <f>MIN(C21:C76)</f>
        <v>41.88</v>
      </c>
      <c r="G10" s="110">
        <f>AVERAGE(C21:C76)</f>
        <v>42.31750000000001</v>
      </c>
      <c r="H10" s="60"/>
      <c r="I10" s="110">
        <f>G10-F10</f>
        <v>0.43750000000000711</v>
      </c>
      <c r="J10" s="123">
        <v>9.8495370370370369E-3</v>
      </c>
      <c r="K10" s="195">
        <f>J10</f>
        <v>9.8495370370370369E-3</v>
      </c>
      <c r="L10" s="175">
        <f>K10</f>
        <v>9.8495370370370369E-3</v>
      </c>
      <c r="M10" s="63"/>
      <c r="N10" s="64"/>
      <c r="O10" s="117"/>
      <c r="P10" s="66"/>
    </row>
    <row r="11" spans="1:16" s="3" customFormat="1" ht="30" customHeight="1" x14ac:dyDescent="0.25">
      <c r="A11" s="56">
        <v>2</v>
      </c>
      <c r="B11" s="57" t="s">
        <v>63</v>
      </c>
      <c r="C11" s="58">
        <v>6</v>
      </c>
      <c r="D11" s="58">
        <v>46</v>
      </c>
      <c r="E11" s="59">
        <f>D11-D10</f>
        <v>26</v>
      </c>
      <c r="F11" s="196">
        <f>MIN(D21:D76)</f>
        <v>41.37</v>
      </c>
      <c r="G11" s="111">
        <f>AVERAGE(D21:D76)</f>
        <v>41.583599999999997</v>
      </c>
      <c r="H11" s="60"/>
      <c r="I11" s="110">
        <f>G11-F11</f>
        <v>0.21359999999999957</v>
      </c>
      <c r="J11" s="123">
        <v>2.3587962962962963E-2</v>
      </c>
      <c r="K11" s="123">
        <f>J11-J10</f>
        <v>1.3738425925925926E-2</v>
      </c>
      <c r="L11" s="62">
        <f>K11</f>
        <v>1.3738425925925926E-2</v>
      </c>
      <c r="M11" s="63" t="s">
        <v>118</v>
      </c>
      <c r="N11" s="202"/>
      <c r="O11" s="215"/>
      <c r="P11" s="66"/>
    </row>
    <row r="12" spans="1:16" s="3" customFormat="1" ht="30" customHeight="1" x14ac:dyDescent="0.25">
      <c r="A12" s="56">
        <v>3</v>
      </c>
      <c r="B12" s="57" t="s">
        <v>63</v>
      </c>
      <c r="C12" s="58">
        <v>10</v>
      </c>
      <c r="D12" s="58">
        <v>105</v>
      </c>
      <c r="E12" s="59">
        <f>D12-D11</f>
        <v>59</v>
      </c>
      <c r="F12" s="122">
        <f>MIN(E21:E76)</f>
        <v>41.46</v>
      </c>
      <c r="G12" s="110">
        <f>AVERAGE(E21:E76)</f>
        <v>41.737142857142864</v>
      </c>
      <c r="H12" s="60"/>
      <c r="I12" s="110">
        <f t="shared" ref="I12:I14" si="0">G12-F12</f>
        <v>0.27714285714286291</v>
      </c>
      <c r="J12" s="123">
        <v>5.3217592592592594E-2</v>
      </c>
      <c r="K12" s="123">
        <f>J12-J11</f>
        <v>2.9629629629629631E-2</v>
      </c>
      <c r="L12" s="62">
        <f>K12+L10</f>
        <v>3.9479166666666669E-2</v>
      </c>
      <c r="M12" s="63" t="s">
        <v>119</v>
      </c>
      <c r="N12" s="202"/>
      <c r="O12" s="216"/>
      <c r="P12" s="66"/>
    </row>
    <row r="13" spans="1:16" s="3" customFormat="1" ht="30" customHeight="1" thickBot="1" x14ac:dyDescent="0.3">
      <c r="A13" s="56">
        <v>4</v>
      </c>
      <c r="B13" s="57" t="s">
        <v>101</v>
      </c>
      <c r="C13" s="58">
        <v>6</v>
      </c>
      <c r="D13" s="58">
        <v>145</v>
      </c>
      <c r="E13" s="59">
        <f>D13-D12</f>
        <v>40</v>
      </c>
      <c r="F13" s="227">
        <f>MIN(F21:F76)</f>
        <v>41.48</v>
      </c>
      <c r="G13" s="110">
        <f>AVERAGE(F21:F76)</f>
        <v>41.751794871794864</v>
      </c>
      <c r="H13" s="60"/>
      <c r="I13" s="110">
        <f t="shared" si="0"/>
        <v>0.27179487179486728</v>
      </c>
      <c r="J13" s="123">
        <v>7.3680555555555555E-2</v>
      </c>
      <c r="K13" s="123">
        <f>J13-J12</f>
        <v>2.0462962962962961E-2</v>
      </c>
      <c r="L13" s="62">
        <f>K13+L11</f>
        <v>3.4201388888888885E-2</v>
      </c>
      <c r="M13" s="63" t="s">
        <v>120</v>
      </c>
      <c r="N13" s="202"/>
      <c r="O13" s="216"/>
      <c r="P13" s="66"/>
    </row>
    <row r="14" spans="1:16" s="3" customFormat="1" ht="30" customHeight="1" thickBot="1" x14ac:dyDescent="0.3">
      <c r="A14" s="56">
        <v>5</v>
      </c>
      <c r="B14" s="57" t="s">
        <v>101</v>
      </c>
      <c r="C14" s="67">
        <v>9</v>
      </c>
      <c r="D14" s="58">
        <v>203</v>
      </c>
      <c r="E14" s="59">
        <f>D14-D13</f>
        <v>58</v>
      </c>
      <c r="F14" s="226">
        <f>MIN(G21:G76)</f>
        <v>41.55</v>
      </c>
      <c r="G14" s="221">
        <f>AVERAGE(G21:G76)</f>
        <v>41.87517857142857</v>
      </c>
      <c r="H14" s="60"/>
      <c r="I14" s="110">
        <f t="shared" si="0"/>
        <v>0.32517857142857309</v>
      </c>
      <c r="J14" s="123">
        <v>0.10291666666666666</v>
      </c>
      <c r="K14" s="123">
        <f>J14-J13</f>
        <v>2.9236111111111102E-2</v>
      </c>
      <c r="L14" s="61">
        <f>K14+L13</f>
        <v>6.343749999999998E-2</v>
      </c>
      <c r="M14" s="63" t="s">
        <v>121</v>
      </c>
      <c r="N14" s="202"/>
      <c r="O14" s="213"/>
    </row>
    <row r="15" spans="1:16" s="3" customFormat="1" ht="30" customHeight="1" thickBot="1" x14ac:dyDescent="0.3">
      <c r="A15" s="68" t="s">
        <v>37</v>
      </c>
      <c r="B15" s="69" t="s">
        <v>63</v>
      </c>
      <c r="C15" s="70">
        <v>6</v>
      </c>
      <c r="D15" s="70">
        <v>248</v>
      </c>
      <c r="E15" s="59">
        <f>D15-D14</f>
        <v>45</v>
      </c>
      <c r="F15" s="224">
        <f>MIN(H21:H83)</f>
        <v>41.29</v>
      </c>
      <c r="G15" s="221">
        <f>AVERAGE(H21:H76)</f>
        <v>41.58250000000001</v>
      </c>
      <c r="H15" s="60"/>
      <c r="I15" s="110">
        <f>G15-F15</f>
        <v>0.29250000000001108</v>
      </c>
      <c r="J15" s="123">
        <v>0.12518518518518518</v>
      </c>
      <c r="K15" s="72">
        <f>J15-J14</f>
        <v>2.2268518518518521E-2</v>
      </c>
      <c r="L15" s="71">
        <f>K15+L12</f>
        <v>6.174768518518519E-2</v>
      </c>
      <c r="M15" s="63" t="s">
        <v>122</v>
      </c>
      <c r="N15" s="202"/>
      <c r="O15" s="219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AVERAGE(F10,F12,F15)</f>
        <v>41.543333333333329</v>
      </c>
      <c r="G16" s="120">
        <f>AVERAGE(G10,G12,G15)</f>
        <v>41.879047619047633</v>
      </c>
      <c r="H16" s="120"/>
      <c r="I16" s="121">
        <f>AVERAGE(I10,I12,I15)</f>
        <v>0.33571428571429368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AVERAGE(F11,F14,F13)</f>
        <v>41.466666666666661</v>
      </c>
      <c r="G17" s="81">
        <f>AVERAGE(G11,G14,G13)</f>
        <v>41.736857814407813</v>
      </c>
      <c r="H17" s="176"/>
      <c r="I17" s="82">
        <f>AVERAGE(I11,I14,I13)</f>
        <v>0.27019114774114666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41.505000000000003</v>
      </c>
      <c r="G18" s="85">
        <f>AVERAGE(C21:H76)</f>
        <v>41.775749999999974</v>
      </c>
      <c r="H18" s="86"/>
      <c r="I18" s="87">
        <f>AVERAGE(I10:I15)</f>
        <v>0.30295271672772017</v>
      </c>
      <c r="J18" s="79"/>
      <c r="K18" s="79"/>
      <c r="L18" s="79"/>
      <c r="M18" s="83"/>
      <c r="N18" s="83"/>
    </row>
    <row r="20" spans="1:14" ht="15.75" thickBot="1" x14ac:dyDescent="0.3">
      <c r="C20" s="88" t="str">
        <f>B10</f>
        <v>Ткаченко</v>
      </c>
      <c r="D20" s="88" t="str">
        <f>B11</f>
        <v>Петушков Андрей</v>
      </c>
      <c r="E20" s="88" t="str">
        <f>B12</f>
        <v>Петушков Андрей</v>
      </c>
      <c r="F20" s="88" t="str">
        <f>B13</f>
        <v>Ткаченко</v>
      </c>
      <c r="G20" s="2" t="str">
        <f>B14</f>
        <v>Ткаченко</v>
      </c>
      <c r="H20" s="2" t="str">
        <f>B15</f>
        <v>Петушков Андрей</v>
      </c>
    </row>
    <row r="21" spans="1:14" x14ac:dyDescent="0.25">
      <c r="B21" s="1">
        <v>1</v>
      </c>
      <c r="C21" s="89">
        <v>43.53</v>
      </c>
      <c r="D21" s="90">
        <v>41.76</v>
      </c>
      <c r="E21" s="90">
        <v>42</v>
      </c>
      <c r="F21" s="90">
        <v>41.91</v>
      </c>
      <c r="G21" s="130">
        <v>42.07</v>
      </c>
      <c r="H21" s="131">
        <v>41.72</v>
      </c>
      <c r="M21" s="2"/>
      <c r="N21" s="2"/>
    </row>
    <row r="22" spans="1:14" x14ac:dyDescent="0.25">
      <c r="B22" s="1">
        <v>2</v>
      </c>
      <c r="C22" s="91">
        <v>42.6</v>
      </c>
      <c r="D22" s="92">
        <v>41.86</v>
      </c>
      <c r="E22" s="92">
        <v>41.74</v>
      </c>
      <c r="F22" s="92">
        <v>42.05</v>
      </c>
      <c r="G22" s="129">
        <v>41.93</v>
      </c>
      <c r="H22" s="132">
        <v>41.84</v>
      </c>
      <c r="M22" s="3"/>
      <c r="N22" s="3"/>
    </row>
    <row r="23" spans="1:14" x14ac:dyDescent="0.25">
      <c r="B23" s="1">
        <v>3</v>
      </c>
      <c r="C23" s="91">
        <v>42.37</v>
      </c>
      <c r="D23" s="92">
        <v>41.69</v>
      </c>
      <c r="E23" s="92">
        <v>41.71</v>
      </c>
      <c r="F23" s="92">
        <v>42.01</v>
      </c>
      <c r="G23" s="129">
        <v>42.01</v>
      </c>
      <c r="H23" s="132">
        <v>41.78</v>
      </c>
      <c r="M23" s="3"/>
      <c r="N23" s="3"/>
    </row>
    <row r="24" spans="1:14" x14ac:dyDescent="0.25">
      <c r="B24" s="1">
        <v>4</v>
      </c>
      <c r="C24" s="91">
        <v>42.78</v>
      </c>
      <c r="D24" s="92">
        <v>41.57</v>
      </c>
      <c r="E24" s="92">
        <v>41.82</v>
      </c>
      <c r="F24" s="92">
        <v>41.75</v>
      </c>
      <c r="G24" s="129">
        <v>41.79</v>
      </c>
      <c r="H24" s="132">
        <v>41.65</v>
      </c>
      <c r="M24" s="3"/>
      <c r="N24" s="3"/>
    </row>
    <row r="25" spans="1:14" x14ac:dyDescent="0.25">
      <c r="B25" s="1">
        <v>5</v>
      </c>
      <c r="C25" s="91">
        <v>42.35</v>
      </c>
      <c r="D25" s="92">
        <v>41.54</v>
      </c>
      <c r="E25" s="92">
        <v>41.74</v>
      </c>
      <c r="F25" s="92">
        <v>41.68</v>
      </c>
      <c r="G25" s="129">
        <v>41.87</v>
      </c>
      <c r="H25" s="132">
        <v>41.72</v>
      </c>
    </row>
    <row r="26" spans="1:14" x14ac:dyDescent="0.25">
      <c r="B26" s="1">
        <v>6</v>
      </c>
      <c r="C26" s="91">
        <v>41.99</v>
      </c>
      <c r="D26" s="92">
        <v>41.63</v>
      </c>
      <c r="E26" s="92">
        <v>41.65</v>
      </c>
      <c r="F26" s="92">
        <v>41.75</v>
      </c>
      <c r="G26" s="129">
        <v>41.76</v>
      </c>
      <c r="H26" s="132">
        <v>41.72</v>
      </c>
    </row>
    <row r="27" spans="1:14" x14ac:dyDescent="0.25">
      <c r="B27" s="1">
        <v>7</v>
      </c>
      <c r="C27" s="91">
        <v>41.96</v>
      </c>
      <c r="D27" s="92">
        <v>41.53</v>
      </c>
      <c r="E27" s="92">
        <v>41.68</v>
      </c>
      <c r="F27" s="92">
        <v>41.79</v>
      </c>
      <c r="G27" s="129">
        <v>41.85</v>
      </c>
      <c r="H27" s="132">
        <v>41.59</v>
      </c>
    </row>
    <row r="28" spans="1:14" x14ac:dyDescent="0.25">
      <c r="B28" s="1">
        <v>8</v>
      </c>
      <c r="C28" s="91">
        <v>42.08</v>
      </c>
      <c r="D28" s="92">
        <v>41.58</v>
      </c>
      <c r="E28" s="92">
        <v>41.69</v>
      </c>
      <c r="F28" s="92">
        <v>41.93</v>
      </c>
      <c r="G28" s="129">
        <v>41.76</v>
      </c>
      <c r="H28" s="132">
        <v>41.52</v>
      </c>
    </row>
    <row r="29" spans="1:14" x14ac:dyDescent="0.25">
      <c r="B29" s="1">
        <v>9</v>
      </c>
      <c r="C29" s="118">
        <v>42.42</v>
      </c>
      <c r="D29" s="92">
        <v>41.44</v>
      </c>
      <c r="E29" s="92">
        <v>41.7</v>
      </c>
      <c r="F29" s="92">
        <v>42.28</v>
      </c>
      <c r="G29" s="129">
        <v>41.57</v>
      </c>
      <c r="H29" s="132">
        <v>41.61</v>
      </c>
    </row>
    <row r="30" spans="1:14" x14ac:dyDescent="0.25">
      <c r="B30" s="1">
        <v>10</v>
      </c>
      <c r="C30" s="91">
        <v>41.88</v>
      </c>
      <c r="D30" s="92">
        <v>41.67</v>
      </c>
      <c r="E30" s="92">
        <v>41.95</v>
      </c>
      <c r="F30" s="92">
        <v>41.73</v>
      </c>
      <c r="G30" s="129">
        <v>41.74</v>
      </c>
      <c r="H30" s="132">
        <v>41.56</v>
      </c>
    </row>
    <row r="31" spans="1:14" x14ac:dyDescent="0.25">
      <c r="B31" s="1">
        <v>11</v>
      </c>
      <c r="C31" s="91">
        <v>42.12</v>
      </c>
      <c r="D31" s="92">
        <v>41.47</v>
      </c>
      <c r="E31" s="92">
        <v>41.88</v>
      </c>
      <c r="F31" s="92">
        <v>41.92</v>
      </c>
      <c r="G31" s="129">
        <v>41.64</v>
      </c>
      <c r="H31" s="132">
        <v>41.68</v>
      </c>
    </row>
    <row r="32" spans="1:14" x14ac:dyDescent="0.25">
      <c r="B32" s="1">
        <v>12</v>
      </c>
      <c r="C32" s="91">
        <v>42.03</v>
      </c>
      <c r="D32" s="92">
        <v>41.49</v>
      </c>
      <c r="E32" s="92">
        <v>41.94</v>
      </c>
      <c r="F32" s="92">
        <v>41.75</v>
      </c>
      <c r="G32" s="129">
        <v>41.86</v>
      </c>
      <c r="H32" s="132">
        <v>41.66</v>
      </c>
    </row>
    <row r="33" spans="2:8" s="1" customFormat="1" x14ac:dyDescent="0.25">
      <c r="B33" s="1">
        <v>13</v>
      </c>
      <c r="C33" s="218">
        <v>41.95</v>
      </c>
      <c r="D33" s="92">
        <v>41.4</v>
      </c>
      <c r="E33" s="92">
        <v>41.85</v>
      </c>
      <c r="F33" s="92">
        <v>41.75</v>
      </c>
      <c r="G33" s="129">
        <v>41.87</v>
      </c>
      <c r="H33" s="132">
        <v>42.07</v>
      </c>
    </row>
    <row r="34" spans="2:8" s="1" customFormat="1" x14ac:dyDescent="0.25">
      <c r="B34" s="1">
        <v>14</v>
      </c>
      <c r="C34" s="101">
        <v>42.63</v>
      </c>
      <c r="D34" s="92">
        <v>41.47</v>
      </c>
      <c r="E34" s="92">
        <v>41.6</v>
      </c>
      <c r="F34" s="92">
        <v>41.52</v>
      </c>
      <c r="G34" s="129">
        <v>41.87</v>
      </c>
      <c r="H34" s="132">
        <v>41.66</v>
      </c>
    </row>
    <row r="35" spans="2:8" s="1" customFormat="1" x14ac:dyDescent="0.25">
      <c r="B35" s="1">
        <v>15</v>
      </c>
      <c r="C35" s="91">
        <v>42.1</v>
      </c>
      <c r="D35" s="92">
        <v>41.52</v>
      </c>
      <c r="E35" s="92">
        <v>41.72</v>
      </c>
      <c r="F35" s="92">
        <v>41.48</v>
      </c>
      <c r="G35" s="129">
        <v>41.63</v>
      </c>
      <c r="H35" s="132">
        <v>41.57</v>
      </c>
    </row>
    <row r="36" spans="2:8" s="1" customFormat="1" x14ac:dyDescent="0.25">
      <c r="B36" s="1">
        <v>16</v>
      </c>
      <c r="C36" s="91">
        <v>41.97</v>
      </c>
      <c r="D36" s="135">
        <v>41.53</v>
      </c>
      <c r="E36" s="92">
        <v>41.73</v>
      </c>
      <c r="F36" s="92">
        <v>41.62</v>
      </c>
      <c r="G36" s="129">
        <v>41.84</v>
      </c>
      <c r="H36" s="132">
        <v>41.62</v>
      </c>
    </row>
    <row r="37" spans="2:8" s="1" customFormat="1" x14ac:dyDescent="0.25">
      <c r="B37" s="1">
        <v>17</v>
      </c>
      <c r="C37" s="91">
        <v>43.12</v>
      </c>
      <c r="D37" s="92">
        <v>41.37</v>
      </c>
      <c r="E37" s="92">
        <v>41.59</v>
      </c>
      <c r="F37" s="92">
        <v>41.48</v>
      </c>
      <c r="G37" s="129">
        <v>41.73</v>
      </c>
      <c r="H37" s="132">
        <v>41.52</v>
      </c>
    </row>
    <row r="38" spans="2:8" s="1" customFormat="1" x14ac:dyDescent="0.25">
      <c r="B38" s="1">
        <v>18</v>
      </c>
      <c r="C38" s="91">
        <v>42.33</v>
      </c>
      <c r="D38" s="92">
        <v>41.42</v>
      </c>
      <c r="E38" s="92">
        <v>41.63</v>
      </c>
      <c r="F38" s="92">
        <v>41.76</v>
      </c>
      <c r="G38" s="129">
        <v>41.85</v>
      </c>
      <c r="H38" s="132">
        <v>41.48</v>
      </c>
    </row>
    <row r="39" spans="2:8" s="1" customFormat="1" x14ac:dyDescent="0.25">
      <c r="B39" s="1">
        <v>19</v>
      </c>
      <c r="C39" s="91">
        <v>42.07</v>
      </c>
      <c r="D39" s="92">
        <v>41.69</v>
      </c>
      <c r="E39" s="92">
        <v>42.27</v>
      </c>
      <c r="F39" s="92">
        <v>41.94</v>
      </c>
      <c r="G39" s="129">
        <v>41.67</v>
      </c>
      <c r="H39" s="132">
        <v>41.63</v>
      </c>
    </row>
    <row r="40" spans="2:8" s="1" customFormat="1" x14ac:dyDescent="0.25">
      <c r="B40" s="1">
        <v>20</v>
      </c>
      <c r="C40" s="91">
        <v>42.07</v>
      </c>
      <c r="D40" s="92">
        <v>41.59</v>
      </c>
      <c r="E40" s="92">
        <v>41.74</v>
      </c>
      <c r="F40" s="92">
        <v>41.79</v>
      </c>
      <c r="G40" s="129">
        <v>41.81</v>
      </c>
      <c r="H40" s="132">
        <v>41.49</v>
      </c>
    </row>
    <row r="41" spans="2:8" s="1" customFormat="1" x14ac:dyDescent="0.25">
      <c r="B41" s="1">
        <v>21</v>
      </c>
      <c r="C41" s="91"/>
      <c r="D41" s="92">
        <v>41.5</v>
      </c>
      <c r="E41" s="92">
        <v>41.6</v>
      </c>
      <c r="F41" s="92">
        <v>41.62</v>
      </c>
      <c r="G41" s="129">
        <v>42.08</v>
      </c>
      <c r="H41" s="132">
        <v>41.83</v>
      </c>
    </row>
    <row r="42" spans="2:8" s="1" customFormat="1" x14ac:dyDescent="0.25">
      <c r="B42" s="1">
        <v>22</v>
      </c>
      <c r="C42" s="91"/>
      <c r="D42" s="92">
        <v>41.72</v>
      </c>
      <c r="E42" s="92">
        <v>41.46</v>
      </c>
      <c r="F42" s="92">
        <v>41.66</v>
      </c>
      <c r="G42" s="129">
        <v>41.83</v>
      </c>
      <c r="H42" s="132">
        <v>41.9</v>
      </c>
    </row>
    <row r="43" spans="2:8" s="1" customFormat="1" x14ac:dyDescent="0.25">
      <c r="B43" s="1">
        <v>23</v>
      </c>
      <c r="C43" s="91"/>
      <c r="D43" s="92">
        <v>41.5</v>
      </c>
      <c r="E43" s="92">
        <v>41.68</v>
      </c>
      <c r="F43" s="92">
        <v>41.6</v>
      </c>
      <c r="G43" s="129">
        <v>41.89</v>
      </c>
      <c r="H43" s="132">
        <v>41.52</v>
      </c>
    </row>
    <row r="44" spans="2:8" s="1" customFormat="1" x14ac:dyDescent="0.25">
      <c r="B44" s="1">
        <v>24</v>
      </c>
      <c r="C44" s="91"/>
      <c r="D44" s="92">
        <v>41.7</v>
      </c>
      <c r="E44" s="92">
        <v>41.47</v>
      </c>
      <c r="F44" s="92">
        <v>41.76</v>
      </c>
      <c r="G44" s="129">
        <v>41.68</v>
      </c>
      <c r="H44" s="132">
        <v>41.45</v>
      </c>
    </row>
    <row r="45" spans="2:8" s="1" customFormat="1" x14ac:dyDescent="0.25">
      <c r="B45" s="1">
        <v>25</v>
      </c>
      <c r="C45" s="91"/>
      <c r="D45" s="92">
        <v>41.95</v>
      </c>
      <c r="E45" s="92">
        <v>41.75</v>
      </c>
      <c r="F45" s="92">
        <v>41.68</v>
      </c>
      <c r="G45" s="129">
        <v>41.72</v>
      </c>
      <c r="H45" s="132">
        <v>41.63</v>
      </c>
    </row>
    <row r="46" spans="2:8" s="1" customFormat="1" x14ac:dyDescent="0.25">
      <c r="B46" s="1">
        <v>26</v>
      </c>
      <c r="C46" s="91"/>
      <c r="D46" s="92"/>
      <c r="E46" s="92">
        <v>41.84</v>
      </c>
      <c r="F46" s="92">
        <v>41.75</v>
      </c>
      <c r="G46" s="129">
        <v>41.7</v>
      </c>
      <c r="H46" s="132">
        <v>41.42</v>
      </c>
    </row>
    <row r="47" spans="2:8" s="1" customFormat="1" x14ac:dyDescent="0.25">
      <c r="B47" s="1">
        <v>27</v>
      </c>
      <c r="C47" s="91"/>
      <c r="D47" s="92"/>
      <c r="E47" s="92">
        <v>41.64</v>
      </c>
      <c r="F47" s="92">
        <v>41.53</v>
      </c>
      <c r="G47" s="129">
        <v>41.72</v>
      </c>
      <c r="H47" s="132">
        <v>41.46</v>
      </c>
    </row>
    <row r="48" spans="2:8" s="1" customFormat="1" x14ac:dyDescent="0.25">
      <c r="B48" s="1">
        <v>28</v>
      </c>
      <c r="C48" s="91"/>
      <c r="D48" s="92"/>
      <c r="E48" s="92">
        <v>41.69</v>
      </c>
      <c r="F48" s="92">
        <v>41.66</v>
      </c>
      <c r="G48" s="129">
        <v>41.62</v>
      </c>
      <c r="H48" s="132">
        <v>41.54</v>
      </c>
    </row>
    <row r="49" spans="2:8" s="1" customFormat="1" x14ac:dyDescent="0.25">
      <c r="B49" s="1">
        <v>29</v>
      </c>
      <c r="C49" s="91"/>
      <c r="D49" s="92"/>
      <c r="E49" s="92">
        <v>41.58</v>
      </c>
      <c r="F49" s="92">
        <v>41.84</v>
      </c>
      <c r="G49" s="129">
        <v>41.75</v>
      </c>
      <c r="H49" s="132">
        <v>41.34</v>
      </c>
    </row>
    <row r="50" spans="2:8" s="1" customFormat="1" x14ac:dyDescent="0.25">
      <c r="B50" s="1">
        <v>30</v>
      </c>
      <c r="C50" s="91"/>
      <c r="D50" s="92"/>
      <c r="E50" s="92">
        <v>41.61</v>
      </c>
      <c r="F50" s="92">
        <v>41.91</v>
      </c>
      <c r="G50" s="129">
        <v>41.72</v>
      </c>
      <c r="H50" s="132">
        <v>41.41</v>
      </c>
    </row>
    <row r="51" spans="2:8" s="1" customFormat="1" x14ac:dyDescent="0.25">
      <c r="B51" s="1">
        <v>31</v>
      </c>
      <c r="C51" s="91"/>
      <c r="D51" s="92"/>
      <c r="E51" s="92">
        <v>41.84</v>
      </c>
      <c r="F51" s="92">
        <v>41.71</v>
      </c>
      <c r="G51" s="129">
        <v>41.64</v>
      </c>
      <c r="H51" s="132">
        <v>41.44</v>
      </c>
    </row>
    <row r="52" spans="2:8" s="1" customFormat="1" x14ac:dyDescent="0.25">
      <c r="B52" s="1">
        <v>32</v>
      </c>
      <c r="C52" s="91"/>
      <c r="D52" s="92"/>
      <c r="E52" s="92">
        <v>41.67</v>
      </c>
      <c r="F52" s="92">
        <v>41.74</v>
      </c>
      <c r="G52" s="129">
        <v>41.61</v>
      </c>
      <c r="H52" s="132">
        <v>42.41</v>
      </c>
    </row>
    <row r="53" spans="2:8" s="1" customFormat="1" x14ac:dyDescent="0.25">
      <c r="B53" s="1">
        <v>33</v>
      </c>
      <c r="C53" s="91"/>
      <c r="D53" s="92"/>
      <c r="E53" s="92">
        <v>41.62</v>
      </c>
      <c r="F53" s="92">
        <v>41.79</v>
      </c>
      <c r="G53" s="129">
        <v>41.64</v>
      </c>
      <c r="H53" s="132">
        <v>41.38</v>
      </c>
    </row>
    <row r="54" spans="2:8" s="1" customFormat="1" x14ac:dyDescent="0.25">
      <c r="B54" s="1">
        <v>34</v>
      </c>
      <c r="C54" s="91"/>
      <c r="D54" s="92"/>
      <c r="E54" s="92">
        <v>41.7</v>
      </c>
      <c r="F54" s="92">
        <v>41.61</v>
      </c>
      <c r="G54" s="129">
        <v>42.16</v>
      </c>
      <c r="H54" s="132">
        <v>41.59</v>
      </c>
    </row>
    <row r="55" spans="2:8" s="1" customFormat="1" x14ac:dyDescent="0.25">
      <c r="B55" s="1">
        <v>35</v>
      </c>
      <c r="C55" s="91"/>
      <c r="D55" s="92"/>
      <c r="E55" s="92">
        <v>41.62</v>
      </c>
      <c r="F55" s="92">
        <v>41.73</v>
      </c>
      <c r="G55" s="129">
        <v>42.84</v>
      </c>
      <c r="H55" s="132">
        <v>41.39</v>
      </c>
    </row>
    <row r="56" spans="2:8" s="1" customFormat="1" x14ac:dyDescent="0.25">
      <c r="B56" s="1">
        <v>36</v>
      </c>
      <c r="C56" s="91"/>
      <c r="D56" s="92"/>
      <c r="E56" s="92">
        <v>41.77</v>
      </c>
      <c r="F56" s="92">
        <v>41.61</v>
      </c>
      <c r="G56" s="129">
        <v>42.56</v>
      </c>
      <c r="H56" s="132">
        <v>41.46</v>
      </c>
    </row>
    <row r="57" spans="2:8" s="1" customFormat="1" x14ac:dyDescent="0.25">
      <c r="B57" s="1">
        <v>37</v>
      </c>
      <c r="C57" s="91"/>
      <c r="D57" s="92"/>
      <c r="E57" s="92">
        <v>41.72</v>
      </c>
      <c r="F57" s="92">
        <v>41.64</v>
      </c>
      <c r="G57" s="129">
        <v>43.07</v>
      </c>
      <c r="H57" s="132">
        <v>41.46</v>
      </c>
    </row>
    <row r="58" spans="2:8" s="1" customFormat="1" x14ac:dyDescent="0.25">
      <c r="B58" s="1">
        <v>38</v>
      </c>
      <c r="C58" s="91"/>
      <c r="D58" s="92"/>
      <c r="E58" s="92">
        <v>41.79</v>
      </c>
      <c r="F58" s="92">
        <v>41.74</v>
      </c>
      <c r="G58" s="129">
        <v>42.46</v>
      </c>
      <c r="H58" s="132">
        <v>41.32</v>
      </c>
    </row>
    <row r="59" spans="2:8" s="1" customFormat="1" x14ac:dyDescent="0.25">
      <c r="B59" s="1">
        <v>39</v>
      </c>
      <c r="C59" s="91"/>
      <c r="D59" s="92"/>
      <c r="E59" s="92">
        <v>41.88</v>
      </c>
      <c r="F59" s="92">
        <v>41.85</v>
      </c>
      <c r="G59" s="129">
        <v>42.33</v>
      </c>
      <c r="H59" s="132">
        <v>41.29</v>
      </c>
    </row>
    <row r="60" spans="2:8" s="1" customFormat="1" x14ac:dyDescent="0.25">
      <c r="B60" s="1">
        <v>40</v>
      </c>
      <c r="C60" s="91"/>
      <c r="D60" s="92"/>
      <c r="E60" s="92">
        <v>41.79</v>
      </c>
      <c r="F60" s="92"/>
      <c r="G60" s="129">
        <v>42.06</v>
      </c>
      <c r="H60" s="132">
        <v>41.3</v>
      </c>
    </row>
    <row r="61" spans="2:8" s="1" customFormat="1" x14ac:dyDescent="0.25">
      <c r="B61" s="1">
        <v>41</v>
      </c>
      <c r="C61" s="91"/>
      <c r="D61" s="92"/>
      <c r="E61" s="92">
        <v>41.86</v>
      </c>
      <c r="F61" s="92"/>
      <c r="G61" s="129">
        <v>41.96</v>
      </c>
      <c r="H61" s="220">
        <v>41.46</v>
      </c>
    </row>
    <row r="62" spans="2:8" s="1" customFormat="1" x14ac:dyDescent="0.25">
      <c r="B62" s="1">
        <v>42</v>
      </c>
      <c r="C62" s="91"/>
      <c r="D62" s="92"/>
      <c r="E62" s="92">
        <v>41.63</v>
      </c>
      <c r="F62" s="92"/>
      <c r="G62" s="129">
        <v>41.79</v>
      </c>
      <c r="H62" s="132">
        <v>41.42</v>
      </c>
    </row>
    <row r="63" spans="2:8" s="1" customFormat="1" x14ac:dyDescent="0.25">
      <c r="B63" s="1">
        <v>43</v>
      </c>
      <c r="C63" s="91"/>
      <c r="D63" s="92"/>
      <c r="E63" s="92">
        <v>41.91</v>
      </c>
      <c r="F63" s="92"/>
      <c r="G63" s="129">
        <v>41.8</v>
      </c>
      <c r="H63" s="132">
        <v>41.5</v>
      </c>
    </row>
    <row r="64" spans="2:8" s="1" customFormat="1" x14ac:dyDescent="0.25">
      <c r="B64" s="1">
        <v>44</v>
      </c>
      <c r="C64" s="91"/>
      <c r="D64" s="92"/>
      <c r="E64" s="92">
        <v>41.73</v>
      </c>
      <c r="F64" s="92"/>
      <c r="G64" s="129">
        <v>42.48</v>
      </c>
      <c r="H64" s="132">
        <v>41.62</v>
      </c>
    </row>
    <row r="65" spans="2:12" x14ac:dyDescent="0.25">
      <c r="B65" s="1">
        <v>45</v>
      </c>
      <c r="C65" s="91"/>
      <c r="D65" s="92"/>
      <c r="E65" s="92">
        <v>41.71</v>
      </c>
      <c r="F65" s="92"/>
      <c r="G65" s="129">
        <v>41.89</v>
      </c>
      <c r="H65" s="132"/>
      <c r="I65" s="1"/>
      <c r="J65" s="1"/>
      <c r="K65" s="1"/>
      <c r="L65" s="1"/>
    </row>
    <row r="66" spans="2:12" x14ac:dyDescent="0.25">
      <c r="B66" s="1">
        <v>46</v>
      </c>
      <c r="C66" s="91"/>
      <c r="D66" s="92"/>
      <c r="E66" s="92">
        <v>41.65</v>
      </c>
      <c r="F66" s="92"/>
      <c r="G66" s="129">
        <v>41.67</v>
      </c>
      <c r="H66" s="132"/>
      <c r="I66" s="1"/>
      <c r="J66" s="1"/>
      <c r="K66" s="1"/>
      <c r="L66" s="1"/>
    </row>
    <row r="67" spans="2:12" x14ac:dyDescent="0.25">
      <c r="B67" s="1">
        <v>47</v>
      </c>
      <c r="C67" s="91"/>
      <c r="D67" s="92"/>
      <c r="E67" s="92">
        <v>41.56</v>
      </c>
      <c r="F67" s="92"/>
      <c r="G67" s="129">
        <v>41.56</v>
      </c>
      <c r="H67" s="132"/>
      <c r="I67" s="1"/>
      <c r="J67" s="1"/>
      <c r="K67" s="1"/>
      <c r="L67" s="1"/>
    </row>
    <row r="68" spans="2:12" x14ac:dyDescent="0.25">
      <c r="B68" s="1">
        <v>48</v>
      </c>
      <c r="C68" s="91"/>
      <c r="D68" s="92"/>
      <c r="E68" s="92">
        <v>41.57</v>
      </c>
      <c r="F68" s="92"/>
      <c r="G68" s="129">
        <v>41.81</v>
      </c>
      <c r="H68" s="132"/>
      <c r="I68" s="1"/>
      <c r="J68" s="1"/>
      <c r="K68" s="1"/>
      <c r="L68" s="1"/>
    </row>
    <row r="69" spans="2:12" x14ac:dyDescent="0.25">
      <c r="B69" s="1">
        <v>49</v>
      </c>
      <c r="C69" s="91"/>
      <c r="D69" s="92"/>
      <c r="E69" s="92">
        <v>41.84</v>
      </c>
      <c r="F69" s="92"/>
      <c r="G69" s="129">
        <v>41.82</v>
      </c>
      <c r="H69" s="132"/>
      <c r="I69" s="1"/>
      <c r="J69" s="1"/>
      <c r="K69" s="1"/>
      <c r="L69" s="1"/>
    </row>
    <row r="70" spans="2:12" x14ac:dyDescent="0.25">
      <c r="B70" s="1">
        <v>50</v>
      </c>
      <c r="C70" s="91"/>
      <c r="D70" s="92"/>
      <c r="E70" s="92">
        <v>41.71</v>
      </c>
      <c r="F70" s="92"/>
      <c r="G70" s="129">
        <v>41.7</v>
      </c>
      <c r="H70" s="132"/>
      <c r="I70" s="1"/>
      <c r="J70" s="1"/>
      <c r="K70" s="1"/>
      <c r="L70" s="1"/>
    </row>
    <row r="71" spans="2:12" x14ac:dyDescent="0.25">
      <c r="B71" s="1">
        <v>51</v>
      </c>
      <c r="C71" s="91"/>
      <c r="D71" s="92"/>
      <c r="E71" s="92">
        <v>41.65</v>
      </c>
      <c r="F71" s="92"/>
      <c r="G71" s="129">
        <v>41.55</v>
      </c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/>
      <c r="E72" s="92">
        <v>41.82</v>
      </c>
      <c r="F72" s="92"/>
      <c r="G72" s="129">
        <v>41.64</v>
      </c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/>
      <c r="E73" s="92">
        <v>41.89</v>
      </c>
      <c r="F73" s="92"/>
      <c r="G73" s="129">
        <v>41.68</v>
      </c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/>
      <c r="E74" s="92">
        <v>41.66</v>
      </c>
      <c r="F74" s="92"/>
      <c r="G74" s="129">
        <v>41.87</v>
      </c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/>
      <c r="E75" s="92">
        <v>41.84</v>
      </c>
      <c r="F75" s="92"/>
      <c r="G75" s="129">
        <v>42</v>
      </c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/>
      <c r="E76" s="179">
        <v>41.9</v>
      </c>
      <c r="F76" s="179"/>
      <c r="G76" s="133">
        <v>41.59</v>
      </c>
      <c r="H76" s="134"/>
      <c r="I76" s="1"/>
      <c r="J76" s="1"/>
      <c r="K76" s="1"/>
      <c r="L76" s="1"/>
    </row>
    <row r="77" spans="2:12" x14ac:dyDescent="0.25">
      <c r="B77" s="1">
        <v>57</v>
      </c>
      <c r="E77" s="2">
        <v>41.66</v>
      </c>
      <c r="G77" s="2">
        <v>41.91</v>
      </c>
      <c r="I77" s="1"/>
      <c r="J77" s="1"/>
      <c r="K77" s="1"/>
      <c r="L77" s="1"/>
    </row>
    <row r="78" spans="2:12" x14ac:dyDescent="0.25">
      <c r="B78" s="1">
        <v>58</v>
      </c>
      <c r="E78" s="2">
        <v>41.78</v>
      </c>
      <c r="I78" s="1"/>
      <c r="J78" s="1"/>
      <c r="K78" s="1"/>
      <c r="L78" s="1"/>
    </row>
    <row r="79" spans="2:12" x14ac:dyDescent="0.25">
      <c r="B79" s="1">
        <v>59</v>
      </c>
    </row>
    <row r="80" spans="2:12" x14ac:dyDescent="0.25">
      <c r="B80" s="1">
        <v>60</v>
      </c>
    </row>
    <row r="81" spans="2:2" x14ac:dyDescent="0.25">
      <c r="B81" s="1">
        <v>61</v>
      </c>
    </row>
    <row r="82" spans="2:2" x14ac:dyDescent="0.25">
      <c r="B82" s="1">
        <v>62</v>
      </c>
    </row>
    <row r="83" spans="2:2" x14ac:dyDescent="0.25">
      <c r="B83" s="1">
        <v>63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7" zoomScale="75" zoomScaleNormal="75" zoomScalePageLayoutView="75" workbookViewId="0">
      <selection activeCell="J15" sqref="J1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76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thickBot="1" x14ac:dyDescent="0.3">
      <c r="A10" s="56">
        <v>1</v>
      </c>
      <c r="B10" s="57" t="s">
        <v>77</v>
      </c>
      <c r="C10" s="58">
        <v>7</v>
      </c>
      <c r="D10" s="58">
        <v>20</v>
      </c>
      <c r="E10" s="59">
        <f>D10</f>
        <v>20</v>
      </c>
      <c r="F10" s="227">
        <f>MIN(C21:C76)</f>
        <v>41.72</v>
      </c>
      <c r="G10" s="110">
        <f>AVERAGE(C21:C76)</f>
        <v>42.167500000000004</v>
      </c>
      <c r="H10" s="60"/>
      <c r="I10" s="110">
        <f>G10-F10</f>
        <v>0.44750000000000512</v>
      </c>
      <c r="J10" s="123">
        <v>9.8379629629629633E-3</v>
      </c>
      <c r="K10" s="195">
        <f>J10</f>
        <v>9.8379629629629633E-3</v>
      </c>
      <c r="L10" s="175">
        <f>K10</f>
        <v>9.8379629629629633E-3</v>
      </c>
      <c r="M10" s="63"/>
      <c r="N10" s="64"/>
      <c r="O10" s="117"/>
      <c r="P10" s="66"/>
    </row>
    <row r="11" spans="1:16" s="3" customFormat="1" ht="30" customHeight="1" thickBot="1" x14ac:dyDescent="0.3">
      <c r="A11" s="56">
        <v>2</v>
      </c>
      <c r="B11" s="57" t="s">
        <v>77</v>
      </c>
      <c r="C11" s="58">
        <v>4</v>
      </c>
      <c r="D11" s="58">
        <v>71</v>
      </c>
      <c r="E11" s="59">
        <f>D11-D10</f>
        <v>51</v>
      </c>
      <c r="F11" s="229">
        <f>MIN(D21:D76)</f>
        <v>41.42</v>
      </c>
      <c r="G11" s="228">
        <f>AVERAGE(D21:D76)</f>
        <v>41.730600000000003</v>
      </c>
      <c r="H11" s="60"/>
      <c r="I11" s="110">
        <f>G11-F11</f>
        <v>0.31060000000000088</v>
      </c>
      <c r="J11" s="123">
        <v>3.5671296296296298E-2</v>
      </c>
      <c r="K11" s="123">
        <f>J11-J10</f>
        <v>2.5833333333333333E-2</v>
      </c>
      <c r="L11" s="62">
        <f>K11</f>
        <v>2.5833333333333333E-2</v>
      </c>
      <c r="M11" s="63" t="s">
        <v>131</v>
      </c>
      <c r="N11" s="202"/>
      <c r="O11" s="215"/>
      <c r="P11" s="66"/>
    </row>
    <row r="12" spans="1:16" s="3" customFormat="1" ht="30" customHeight="1" x14ac:dyDescent="0.25">
      <c r="A12" s="56">
        <v>3</v>
      </c>
      <c r="B12" s="57" t="s">
        <v>62</v>
      </c>
      <c r="C12" s="58">
        <v>6</v>
      </c>
      <c r="D12" s="58">
        <v>101</v>
      </c>
      <c r="E12" s="59">
        <f>D12-D11</f>
        <v>30</v>
      </c>
      <c r="F12" s="223">
        <f>MIN(E21:E76)</f>
        <v>41.74</v>
      </c>
      <c r="G12" s="110">
        <f>AVERAGE(E21:E76)</f>
        <v>42.06</v>
      </c>
      <c r="H12" s="60"/>
      <c r="I12" s="110">
        <f t="shared" ref="I12:I14" si="0">G12-F12</f>
        <v>0.32000000000000028</v>
      </c>
      <c r="J12" s="123">
        <v>5.1435185185185188E-2</v>
      </c>
      <c r="K12" s="123">
        <f>J12-J11</f>
        <v>1.576388888888889E-2</v>
      </c>
      <c r="L12" s="62">
        <f>K12+L10</f>
        <v>2.5601851851851855E-2</v>
      </c>
      <c r="M12" s="63" t="s">
        <v>132</v>
      </c>
      <c r="N12" s="202"/>
      <c r="O12" s="216"/>
      <c r="P12" s="66"/>
    </row>
    <row r="13" spans="1:16" s="3" customFormat="1" ht="30" customHeight="1" thickBot="1" x14ac:dyDescent="0.3">
      <c r="A13" s="56">
        <v>4</v>
      </c>
      <c r="B13" s="57" t="s">
        <v>62</v>
      </c>
      <c r="C13" s="58">
        <v>9</v>
      </c>
      <c r="D13" s="58">
        <v>133</v>
      </c>
      <c r="E13" s="59">
        <f>D13-D12</f>
        <v>32</v>
      </c>
      <c r="F13" s="227">
        <f>MIN(F21:F76)</f>
        <v>41.67</v>
      </c>
      <c r="G13" s="110">
        <f>AVERAGE(F21:F76)</f>
        <v>41.889032258064518</v>
      </c>
      <c r="H13" s="60"/>
      <c r="I13" s="110">
        <f t="shared" si="0"/>
        <v>0.21903225806451587</v>
      </c>
      <c r="J13" s="123">
        <v>6.8587962962962962E-2</v>
      </c>
      <c r="K13" s="123">
        <f>J13-J12</f>
        <v>1.7152777777777774E-2</v>
      </c>
      <c r="L13" s="62">
        <f>K13+L11</f>
        <v>4.2986111111111107E-2</v>
      </c>
      <c r="M13" s="63" t="s">
        <v>133</v>
      </c>
      <c r="N13" s="202"/>
      <c r="O13" s="205"/>
      <c r="P13" s="66"/>
    </row>
    <row r="14" spans="1:16" s="3" customFormat="1" ht="30" customHeight="1" thickBot="1" x14ac:dyDescent="0.3">
      <c r="A14" s="56">
        <v>5</v>
      </c>
      <c r="B14" s="57" t="s">
        <v>77</v>
      </c>
      <c r="C14" s="67">
        <v>2</v>
      </c>
      <c r="D14" s="58">
        <v>183</v>
      </c>
      <c r="E14" s="59">
        <f>D14-D13</f>
        <v>50</v>
      </c>
      <c r="F14" s="226">
        <f>MIN(G21:G76)</f>
        <v>41.6</v>
      </c>
      <c r="G14" s="221">
        <f>AVERAGE(G21:G76)</f>
        <v>41.94938775510203</v>
      </c>
      <c r="H14" s="60"/>
      <c r="I14" s="110">
        <f t="shared" si="0"/>
        <v>0.34938775510202902</v>
      </c>
      <c r="J14" s="123">
        <v>9.347222222222222E-2</v>
      </c>
      <c r="K14" s="123">
        <f>J14-J13</f>
        <v>2.4884259259259259E-2</v>
      </c>
      <c r="L14" s="61">
        <f>K14+L12</f>
        <v>5.0486111111111114E-2</v>
      </c>
      <c r="M14" s="63" t="s">
        <v>134</v>
      </c>
      <c r="N14" s="202"/>
      <c r="O14" s="219"/>
    </row>
    <row r="15" spans="1:16" s="3" customFormat="1" ht="30" customHeight="1" x14ac:dyDescent="0.25">
      <c r="A15" s="68" t="s">
        <v>37</v>
      </c>
      <c r="B15" s="69" t="s">
        <v>62</v>
      </c>
      <c r="C15" s="70">
        <v>3</v>
      </c>
      <c r="D15" s="70">
        <v>247</v>
      </c>
      <c r="E15" s="59">
        <f>D15-D14</f>
        <v>64</v>
      </c>
      <c r="F15" s="223">
        <f>MIN(H21:H76)</f>
        <v>41.44</v>
      </c>
      <c r="G15" s="110">
        <f>AVERAGE(H21:H76)</f>
        <v>41.686785714285726</v>
      </c>
      <c r="H15" s="60"/>
      <c r="I15" s="110">
        <f>G15-F15</f>
        <v>0.24678571428572837</v>
      </c>
      <c r="J15" s="123">
        <v>0.12518518518518518</v>
      </c>
      <c r="K15" s="72">
        <f>J15-J14</f>
        <v>3.1712962962962957E-2</v>
      </c>
      <c r="L15" s="71">
        <f>K15+L13</f>
        <v>7.4699074074074057E-2</v>
      </c>
      <c r="M15" s="63" t="s">
        <v>135</v>
      </c>
      <c r="N15" s="202"/>
      <c r="O15" s="219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AVERAGE(F11,F13,F15)</f>
        <v>41.51</v>
      </c>
      <c r="G16" s="120">
        <f>AVERAGE(G11,G13,G15)</f>
        <v>41.768805990783413</v>
      </c>
      <c r="H16" s="120"/>
      <c r="I16" s="121">
        <f>AVERAGE(I11,I13,I15)</f>
        <v>0.25880599078341504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AVERAGE(F10,F12,F14)</f>
        <v>41.686666666666667</v>
      </c>
      <c r="G17" s="81">
        <f>AVERAGE(G10,G12,G14)</f>
        <v>42.05896258503401</v>
      </c>
      <c r="H17" s="176"/>
      <c r="I17" s="82">
        <f>AVERAGE(I10,I12,I14)</f>
        <v>0.37229591836734482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41.598333333333336</v>
      </c>
      <c r="G18" s="85">
        <f>AVERAGE(C21:H76)</f>
        <v>41.86451063829788</v>
      </c>
      <c r="H18" s="86"/>
      <c r="I18" s="87">
        <f>AVERAGE(I10:I15)</f>
        <v>0.3155509545753799</v>
      </c>
      <c r="J18" s="79"/>
      <c r="K18" s="79"/>
      <c r="L18" s="79"/>
      <c r="M18" s="83"/>
      <c r="N18" s="83"/>
    </row>
    <row r="20" spans="1:14" ht="15.75" thickBot="1" x14ac:dyDescent="0.3">
      <c r="C20" s="88" t="str">
        <f>B10</f>
        <v>Шутка Виталий</v>
      </c>
      <c r="D20" s="88" t="str">
        <f>B11</f>
        <v>Шутка Виталий</v>
      </c>
      <c r="E20" s="88" t="str">
        <f>B12</f>
        <v>Фортуна Таня</v>
      </c>
      <c r="F20" s="88" t="str">
        <f>B13</f>
        <v>Фортуна Таня</v>
      </c>
      <c r="G20" s="2" t="str">
        <f>B14</f>
        <v>Шутка Виталий</v>
      </c>
      <c r="H20" s="2" t="str">
        <f>B15</f>
        <v>Фортуна Таня</v>
      </c>
    </row>
    <row r="21" spans="1:14" x14ac:dyDescent="0.25">
      <c r="B21" s="1">
        <v>1</v>
      </c>
      <c r="C21" s="89">
        <v>43.64</v>
      </c>
      <c r="D21" s="90">
        <v>41.92</v>
      </c>
      <c r="E21" s="90">
        <v>42.89</v>
      </c>
      <c r="F21" s="90">
        <v>42.23</v>
      </c>
      <c r="G21" s="130">
        <v>42.17</v>
      </c>
      <c r="H21" s="131">
        <v>41.94</v>
      </c>
      <c r="M21" s="2"/>
      <c r="N21" s="2"/>
    </row>
    <row r="22" spans="1:14" x14ac:dyDescent="0.25">
      <c r="B22" s="1">
        <v>2</v>
      </c>
      <c r="C22" s="91">
        <v>42.36</v>
      </c>
      <c r="D22" s="92">
        <v>41.9</v>
      </c>
      <c r="E22" s="92">
        <v>42.27</v>
      </c>
      <c r="F22" s="92">
        <v>42</v>
      </c>
      <c r="G22" s="129">
        <v>41.83</v>
      </c>
      <c r="H22" s="132">
        <v>41.84</v>
      </c>
      <c r="M22" s="3"/>
      <c r="N22" s="3"/>
    </row>
    <row r="23" spans="1:14" x14ac:dyDescent="0.25">
      <c r="B23" s="1">
        <v>3</v>
      </c>
      <c r="C23" s="91">
        <v>42.65</v>
      </c>
      <c r="D23" s="92">
        <v>42.23</v>
      </c>
      <c r="E23" s="92">
        <v>42.13</v>
      </c>
      <c r="F23" s="92">
        <v>41.87</v>
      </c>
      <c r="G23" s="129">
        <v>41.79</v>
      </c>
      <c r="H23" s="132">
        <v>41.77</v>
      </c>
      <c r="M23" s="3"/>
      <c r="N23" s="3"/>
    </row>
    <row r="24" spans="1:14" x14ac:dyDescent="0.25">
      <c r="B24" s="1">
        <v>4</v>
      </c>
      <c r="C24" s="91">
        <v>42.18</v>
      </c>
      <c r="D24" s="92">
        <v>41.57</v>
      </c>
      <c r="E24" s="92">
        <v>41.82</v>
      </c>
      <c r="F24" s="92">
        <v>41.76</v>
      </c>
      <c r="G24" s="129">
        <v>41.71</v>
      </c>
      <c r="H24" s="132">
        <v>41.72</v>
      </c>
      <c r="M24" s="3"/>
      <c r="N24" s="3"/>
    </row>
    <row r="25" spans="1:14" x14ac:dyDescent="0.25">
      <c r="B25" s="1">
        <v>5</v>
      </c>
      <c r="C25" s="91">
        <v>42.87</v>
      </c>
      <c r="D25" s="92">
        <v>41.76</v>
      </c>
      <c r="E25" s="92">
        <v>41.9</v>
      </c>
      <c r="F25" s="92">
        <v>41.75</v>
      </c>
      <c r="G25" s="129">
        <v>42.24</v>
      </c>
      <c r="H25" s="132">
        <v>41.61</v>
      </c>
    </row>
    <row r="26" spans="1:14" x14ac:dyDescent="0.25">
      <c r="B26" s="1">
        <v>6</v>
      </c>
      <c r="C26" s="91">
        <v>42.14</v>
      </c>
      <c r="D26" s="92">
        <v>41.61</v>
      </c>
      <c r="E26" s="92">
        <v>41.9</v>
      </c>
      <c r="F26" s="92">
        <v>41.67</v>
      </c>
      <c r="G26" s="129">
        <v>41.86</v>
      </c>
      <c r="H26" s="132">
        <v>41.58</v>
      </c>
    </row>
    <row r="27" spans="1:14" x14ac:dyDescent="0.25">
      <c r="B27" s="1">
        <v>7</v>
      </c>
      <c r="C27" s="91">
        <v>42.04</v>
      </c>
      <c r="D27" s="92">
        <v>41.58</v>
      </c>
      <c r="E27" s="92">
        <v>41.91</v>
      </c>
      <c r="F27" s="92">
        <v>41.85</v>
      </c>
      <c r="G27" s="129">
        <v>41.86</v>
      </c>
      <c r="H27" s="132">
        <v>41.62</v>
      </c>
    </row>
    <row r="28" spans="1:14" x14ac:dyDescent="0.25">
      <c r="B28" s="1">
        <v>8</v>
      </c>
      <c r="C28" s="91">
        <v>41.87</v>
      </c>
      <c r="D28" s="92">
        <v>41.55</v>
      </c>
      <c r="E28" s="92">
        <v>41.91</v>
      </c>
      <c r="F28" s="92">
        <v>41.83</v>
      </c>
      <c r="G28" s="129">
        <v>41.84</v>
      </c>
      <c r="H28" s="132">
        <v>41.79</v>
      </c>
    </row>
    <row r="29" spans="1:14" x14ac:dyDescent="0.25">
      <c r="B29" s="1">
        <v>9</v>
      </c>
      <c r="C29" s="118">
        <v>41.76</v>
      </c>
      <c r="D29" s="92">
        <v>41.51</v>
      </c>
      <c r="E29" s="92">
        <v>41.92</v>
      </c>
      <c r="F29" s="92">
        <v>41.81</v>
      </c>
      <c r="G29" s="129">
        <v>41.82</v>
      </c>
      <c r="H29" s="132">
        <v>41.85</v>
      </c>
    </row>
    <row r="30" spans="1:14" x14ac:dyDescent="0.25">
      <c r="B30" s="1">
        <v>10</v>
      </c>
      <c r="C30" s="91">
        <v>41.79</v>
      </c>
      <c r="D30" s="92">
        <v>41.59</v>
      </c>
      <c r="E30" s="92">
        <v>42.01</v>
      </c>
      <c r="F30" s="92">
        <v>41.79</v>
      </c>
      <c r="G30" s="129">
        <v>42</v>
      </c>
      <c r="H30" s="132">
        <v>42.3</v>
      </c>
    </row>
    <row r="31" spans="1:14" x14ac:dyDescent="0.25">
      <c r="B31" s="1">
        <v>11</v>
      </c>
      <c r="C31" s="91">
        <v>41.91</v>
      </c>
      <c r="D31" s="92">
        <v>41.42</v>
      </c>
      <c r="E31" s="92">
        <v>42.03</v>
      </c>
      <c r="F31" s="92">
        <v>42</v>
      </c>
      <c r="G31" s="129">
        <v>41.9</v>
      </c>
      <c r="H31" s="132">
        <v>42.05</v>
      </c>
    </row>
    <row r="32" spans="1:14" x14ac:dyDescent="0.25">
      <c r="B32" s="1">
        <v>12</v>
      </c>
      <c r="C32" s="91">
        <v>41.72</v>
      </c>
      <c r="D32" s="92">
        <v>41.52</v>
      </c>
      <c r="E32" s="92">
        <v>41.95</v>
      </c>
      <c r="F32" s="92">
        <v>41.88</v>
      </c>
      <c r="G32" s="129">
        <v>42.29</v>
      </c>
      <c r="H32" s="132">
        <v>41.54</v>
      </c>
    </row>
    <row r="33" spans="2:8" s="1" customFormat="1" x14ac:dyDescent="0.25">
      <c r="B33" s="1">
        <v>13</v>
      </c>
      <c r="C33" s="91">
        <v>41.76</v>
      </c>
      <c r="D33" s="92">
        <v>41.74</v>
      </c>
      <c r="E33" s="92">
        <v>42.05</v>
      </c>
      <c r="F33" s="92">
        <v>41.94</v>
      </c>
      <c r="G33" s="129">
        <v>41.84</v>
      </c>
      <c r="H33" s="132">
        <v>41.54</v>
      </c>
    </row>
    <row r="34" spans="2:8" s="1" customFormat="1" x14ac:dyDescent="0.25">
      <c r="B34" s="1">
        <v>14</v>
      </c>
      <c r="C34" s="101">
        <v>42.14</v>
      </c>
      <c r="D34" s="92">
        <v>41.53</v>
      </c>
      <c r="E34" s="92">
        <v>42.07</v>
      </c>
      <c r="F34" s="92">
        <v>41.99</v>
      </c>
      <c r="G34" s="129">
        <v>42.18</v>
      </c>
      <c r="H34" s="132">
        <v>41.59</v>
      </c>
    </row>
    <row r="35" spans="2:8" s="1" customFormat="1" x14ac:dyDescent="0.25">
      <c r="B35" s="1">
        <v>15</v>
      </c>
      <c r="C35" s="91">
        <v>41.87</v>
      </c>
      <c r="D35" s="92">
        <v>41.75</v>
      </c>
      <c r="E35" s="92">
        <v>42.16</v>
      </c>
      <c r="F35" s="92">
        <v>41.88</v>
      </c>
      <c r="G35" s="129">
        <v>42.6</v>
      </c>
      <c r="H35" s="132">
        <v>41.78</v>
      </c>
    </row>
    <row r="36" spans="2:8" s="1" customFormat="1" x14ac:dyDescent="0.25">
      <c r="B36" s="1">
        <v>16</v>
      </c>
      <c r="C36" s="91">
        <v>41.88</v>
      </c>
      <c r="D36" s="135">
        <v>41.72</v>
      </c>
      <c r="E36" s="92">
        <v>41.99</v>
      </c>
      <c r="F36" s="92">
        <v>41.72</v>
      </c>
      <c r="G36" s="129">
        <v>41.71</v>
      </c>
      <c r="H36" s="132">
        <v>41.62</v>
      </c>
    </row>
    <row r="37" spans="2:8" s="1" customFormat="1" x14ac:dyDescent="0.25">
      <c r="B37" s="1">
        <v>17</v>
      </c>
      <c r="C37" s="91">
        <v>42.26</v>
      </c>
      <c r="D37" s="92">
        <v>41.85</v>
      </c>
      <c r="E37" s="92">
        <v>42.04</v>
      </c>
      <c r="F37" s="92">
        <v>41.83</v>
      </c>
      <c r="G37" s="129">
        <v>41.77</v>
      </c>
      <c r="H37" s="132">
        <v>41.72</v>
      </c>
    </row>
    <row r="38" spans="2:8" s="1" customFormat="1" x14ac:dyDescent="0.25">
      <c r="B38" s="1">
        <v>18</v>
      </c>
      <c r="C38" s="91">
        <v>42.16</v>
      </c>
      <c r="D38" s="92">
        <v>41.75</v>
      </c>
      <c r="E38" s="92">
        <v>41.95</v>
      </c>
      <c r="F38" s="92">
        <v>41.7</v>
      </c>
      <c r="G38" s="129">
        <v>41.82</v>
      </c>
      <c r="H38" s="132">
        <v>41.62</v>
      </c>
    </row>
    <row r="39" spans="2:8" s="1" customFormat="1" x14ac:dyDescent="0.25">
      <c r="B39" s="1">
        <v>19</v>
      </c>
      <c r="C39" s="91">
        <v>42.08</v>
      </c>
      <c r="D39" s="92">
        <v>41.7</v>
      </c>
      <c r="E39" s="92">
        <v>42.06</v>
      </c>
      <c r="F39" s="92">
        <v>41.91</v>
      </c>
      <c r="G39" s="129">
        <v>41.68</v>
      </c>
      <c r="H39" s="132">
        <v>41.6</v>
      </c>
    </row>
    <row r="40" spans="2:8" s="1" customFormat="1" x14ac:dyDescent="0.25">
      <c r="B40" s="1">
        <v>20</v>
      </c>
      <c r="C40" s="91">
        <v>42.27</v>
      </c>
      <c r="D40" s="92">
        <v>41.82</v>
      </c>
      <c r="E40" s="92">
        <v>42.08</v>
      </c>
      <c r="F40" s="92">
        <v>41.78</v>
      </c>
      <c r="G40" s="129">
        <v>41.99</v>
      </c>
      <c r="H40" s="132">
        <v>41.6</v>
      </c>
    </row>
    <row r="41" spans="2:8" s="1" customFormat="1" x14ac:dyDescent="0.25">
      <c r="B41" s="1">
        <v>21</v>
      </c>
      <c r="C41" s="91"/>
      <c r="D41" s="92">
        <v>41.64</v>
      </c>
      <c r="E41" s="92">
        <v>42.11</v>
      </c>
      <c r="F41" s="92">
        <v>41.84</v>
      </c>
      <c r="G41" s="129">
        <v>42</v>
      </c>
      <c r="H41" s="132">
        <v>41.84</v>
      </c>
    </row>
    <row r="42" spans="2:8" s="1" customFormat="1" x14ac:dyDescent="0.25">
      <c r="B42" s="1">
        <v>22</v>
      </c>
      <c r="C42" s="91"/>
      <c r="D42" s="92">
        <v>42.39</v>
      </c>
      <c r="E42" s="92">
        <v>42.14</v>
      </c>
      <c r="F42" s="92">
        <v>41.9</v>
      </c>
      <c r="G42" s="129">
        <v>41.89</v>
      </c>
      <c r="H42" s="132">
        <v>41.73</v>
      </c>
    </row>
    <row r="43" spans="2:8" s="1" customFormat="1" x14ac:dyDescent="0.25">
      <c r="B43" s="1">
        <v>23</v>
      </c>
      <c r="C43" s="91"/>
      <c r="D43" s="92">
        <v>41.81</v>
      </c>
      <c r="E43" s="92">
        <v>42.19</v>
      </c>
      <c r="F43" s="92">
        <v>41.98</v>
      </c>
      <c r="G43" s="129">
        <v>41.97</v>
      </c>
      <c r="H43" s="132">
        <v>41.85</v>
      </c>
    </row>
    <row r="44" spans="2:8" s="1" customFormat="1" x14ac:dyDescent="0.25">
      <c r="B44" s="1">
        <v>24</v>
      </c>
      <c r="C44" s="91"/>
      <c r="D44" s="92">
        <v>41.65</v>
      </c>
      <c r="E44" s="92">
        <v>41.94</v>
      </c>
      <c r="F44" s="92">
        <v>41.75</v>
      </c>
      <c r="G44" s="129">
        <v>42.53</v>
      </c>
      <c r="H44" s="132">
        <v>41.85</v>
      </c>
    </row>
    <row r="45" spans="2:8" s="1" customFormat="1" x14ac:dyDescent="0.25">
      <c r="B45" s="1">
        <v>25</v>
      </c>
      <c r="C45" s="91"/>
      <c r="D45" s="92">
        <v>41.85</v>
      </c>
      <c r="E45" s="92">
        <v>42.02</v>
      </c>
      <c r="F45" s="92">
        <v>41.81</v>
      </c>
      <c r="G45" s="129">
        <v>41.84</v>
      </c>
      <c r="H45" s="132">
        <v>41.81</v>
      </c>
    </row>
    <row r="46" spans="2:8" s="1" customFormat="1" x14ac:dyDescent="0.25">
      <c r="B46" s="1">
        <v>26</v>
      </c>
      <c r="C46" s="91"/>
      <c r="D46" s="92">
        <v>41.81</v>
      </c>
      <c r="E46" s="92">
        <v>41.9</v>
      </c>
      <c r="F46" s="92">
        <v>41.74</v>
      </c>
      <c r="G46" s="129">
        <v>41.89</v>
      </c>
      <c r="H46" s="132">
        <v>41.59</v>
      </c>
    </row>
    <row r="47" spans="2:8" s="1" customFormat="1" x14ac:dyDescent="0.25">
      <c r="B47" s="1">
        <v>27</v>
      </c>
      <c r="C47" s="91"/>
      <c r="D47" s="92">
        <v>41.58</v>
      </c>
      <c r="E47" s="92">
        <v>42.3</v>
      </c>
      <c r="F47" s="92">
        <v>42.21</v>
      </c>
      <c r="G47" s="129">
        <v>41.6</v>
      </c>
      <c r="H47" s="132">
        <v>41.58</v>
      </c>
    </row>
    <row r="48" spans="2:8" s="1" customFormat="1" x14ac:dyDescent="0.25">
      <c r="B48" s="1">
        <v>28</v>
      </c>
      <c r="C48" s="91"/>
      <c r="D48" s="92">
        <v>41.68</v>
      </c>
      <c r="E48" s="92">
        <v>41.74</v>
      </c>
      <c r="F48" s="92">
        <v>41.81</v>
      </c>
      <c r="G48" s="129">
        <v>41.71</v>
      </c>
      <c r="H48" s="132">
        <v>41.6</v>
      </c>
    </row>
    <row r="49" spans="2:8" s="1" customFormat="1" x14ac:dyDescent="0.25">
      <c r="B49" s="1">
        <v>29</v>
      </c>
      <c r="C49" s="91"/>
      <c r="D49" s="92">
        <v>41.87</v>
      </c>
      <c r="E49" s="92">
        <v>42.36</v>
      </c>
      <c r="F49" s="92">
        <v>41.99</v>
      </c>
      <c r="G49" s="129">
        <v>41.74</v>
      </c>
      <c r="H49" s="132">
        <v>41.63</v>
      </c>
    </row>
    <row r="50" spans="2:8" s="1" customFormat="1" x14ac:dyDescent="0.25">
      <c r="B50" s="1">
        <v>30</v>
      </c>
      <c r="C50" s="91"/>
      <c r="D50" s="92">
        <v>41.63</v>
      </c>
      <c r="E50" s="92"/>
      <c r="F50" s="92">
        <v>41.98</v>
      </c>
      <c r="G50" s="129">
        <v>42.1</v>
      </c>
      <c r="H50" s="132">
        <v>41.52</v>
      </c>
    </row>
    <row r="51" spans="2:8" s="1" customFormat="1" x14ac:dyDescent="0.25">
      <c r="B51" s="1">
        <v>31</v>
      </c>
      <c r="C51" s="91"/>
      <c r="D51" s="92">
        <v>41.71</v>
      </c>
      <c r="E51" s="92"/>
      <c r="F51" s="92">
        <v>42.36</v>
      </c>
      <c r="G51" s="129">
        <v>42.17</v>
      </c>
      <c r="H51" s="132">
        <v>41.61</v>
      </c>
    </row>
    <row r="52" spans="2:8" s="1" customFormat="1" x14ac:dyDescent="0.25">
      <c r="B52" s="1">
        <v>32</v>
      </c>
      <c r="C52" s="91"/>
      <c r="D52" s="92">
        <v>41.74</v>
      </c>
      <c r="E52" s="92"/>
      <c r="F52" s="92"/>
      <c r="G52" s="129">
        <v>41.86</v>
      </c>
      <c r="H52" s="132">
        <v>41.64</v>
      </c>
    </row>
    <row r="53" spans="2:8" s="1" customFormat="1" x14ac:dyDescent="0.25">
      <c r="B53" s="1">
        <v>33</v>
      </c>
      <c r="C53" s="200"/>
      <c r="D53" s="92">
        <v>41.73</v>
      </c>
      <c r="E53" s="92"/>
      <c r="F53" s="92"/>
      <c r="G53" s="129">
        <v>41.87</v>
      </c>
      <c r="H53" s="132">
        <v>41.74</v>
      </c>
    </row>
    <row r="54" spans="2:8" s="1" customFormat="1" x14ac:dyDescent="0.25">
      <c r="B54" s="1">
        <v>34</v>
      </c>
      <c r="C54" s="91"/>
      <c r="D54" s="92">
        <v>41.75</v>
      </c>
      <c r="E54" s="92"/>
      <c r="F54" s="92"/>
      <c r="G54" s="129">
        <v>42.04</v>
      </c>
      <c r="H54" s="132">
        <v>41.73</v>
      </c>
    </row>
    <row r="55" spans="2:8" s="1" customFormat="1" x14ac:dyDescent="0.25">
      <c r="B55" s="1">
        <v>35</v>
      </c>
      <c r="C55" s="91"/>
      <c r="D55" s="92">
        <v>41.93</v>
      </c>
      <c r="E55" s="92"/>
      <c r="F55" s="92"/>
      <c r="G55" s="129">
        <v>42.03</v>
      </c>
      <c r="H55" s="132">
        <v>41.61</v>
      </c>
    </row>
    <row r="56" spans="2:8" s="1" customFormat="1" x14ac:dyDescent="0.25">
      <c r="B56" s="1">
        <v>36</v>
      </c>
      <c r="C56" s="91"/>
      <c r="D56" s="92">
        <v>41.73</v>
      </c>
      <c r="E56" s="92"/>
      <c r="F56" s="92"/>
      <c r="G56" s="129">
        <v>42.01</v>
      </c>
      <c r="H56" s="132">
        <v>41.67</v>
      </c>
    </row>
    <row r="57" spans="2:8" s="1" customFormat="1" x14ac:dyDescent="0.25">
      <c r="B57" s="1">
        <v>37</v>
      </c>
      <c r="C57" s="91"/>
      <c r="D57" s="92">
        <v>41.57</v>
      </c>
      <c r="E57" s="92"/>
      <c r="F57" s="92"/>
      <c r="G57" s="129">
        <v>41.85</v>
      </c>
      <c r="H57" s="132">
        <v>41.51</v>
      </c>
    </row>
    <row r="58" spans="2:8" s="1" customFormat="1" x14ac:dyDescent="0.25">
      <c r="B58" s="1">
        <v>38</v>
      </c>
      <c r="C58" s="91"/>
      <c r="D58" s="92">
        <v>41.58</v>
      </c>
      <c r="E58" s="92"/>
      <c r="F58" s="92"/>
      <c r="G58" s="129">
        <v>42.01</v>
      </c>
      <c r="H58" s="132">
        <v>41.66</v>
      </c>
    </row>
    <row r="59" spans="2:8" s="1" customFormat="1" x14ac:dyDescent="0.25">
      <c r="B59" s="1">
        <v>39</v>
      </c>
      <c r="C59" s="91"/>
      <c r="D59" s="92">
        <v>41.53</v>
      </c>
      <c r="E59" s="92"/>
      <c r="F59" s="92"/>
      <c r="G59" s="129">
        <v>41.86</v>
      </c>
      <c r="H59" s="132">
        <v>41.62</v>
      </c>
    </row>
    <row r="60" spans="2:8" s="1" customFormat="1" x14ac:dyDescent="0.25">
      <c r="B60" s="1">
        <v>40</v>
      </c>
      <c r="C60" s="91"/>
      <c r="D60" s="92">
        <v>41.77</v>
      </c>
      <c r="E60" s="92"/>
      <c r="F60" s="92"/>
      <c r="G60" s="129">
        <v>41.7</v>
      </c>
      <c r="H60" s="132">
        <v>41.56</v>
      </c>
    </row>
    <row r="61" spans="2:8" s="1" customFormat="1" x14ac:dyDescent="0.25">
      <c r="B61" s="1">
        <v>41</v>
      </c>
      <c r="C61" s="91"/>
      <c r="D61" s="92">
        <v>42.38</v>
      </c>
      <c r="E61" s="92"/>
      <c r="F61" s="92"/>
      <c r="G61" s="129">
        <v>41.78</v>
      </c>
      <c r="H61" s="132">
        <v>41.98</v>
      </c>
    </row>
    <row r="62" spans="2:8" s="1" customFormat="1" x14ac:dyDescent="0.25">
      <c r="B62" s="1">
        <v>42</v>
      </c>
      <c r="C62" s="91"/>
      <c r="D62" s="92">
        <v>41.75</v>
      </c>
      <c r="E62" s="92"/>
      <c r="F62" s="92"/>
      <c r="G62" s="129">
        <v>41.89</v>
      </c>
      <c r="H62" s="132">
        <v>41.46</v>
      </c>
    </row>
    <row r="63" spans="2:8" s="1" customFormat="1" x14ac:dyDescent="0.25">
      <c r="B63" s="1">
        <v>43</v>
      </c>
      <c r="C63" s="91"/>
      <c r="D63" s="92">
        <v>41.55</v>
      </c>
      <c r="E63" s="92"/>
      <c r="F63" s="92"/>
      <c r="G63" s="129">
        <v>42.12</v>
      </c>
      <c r="H63" s="132">
        <v>41.67</v>
      </c>
    </row>
    <row r="64" spans="2:8" s="1" customFormat="1" x14ac:dyDescent="0.25">
      <c r="B64" s="1">
        <v>44</v>
      </c>
      <c r="C64" s="91"/>
      <c r="D64" s="92">
        <v>41.7</v>
      </c>
      <c r="E64" s="92"/>
      <c r="F64" s="92"/>
      <c r="G64" s="129">
        <v>42.11</v>
      </c>
      <c r="H64" s="132">
        <v>41.74</v>
      </c>
    </row>
    <row r="65" spans="2:12" x14ac:dyDescent="0.25">
      <c r="B65" s="1">
        <v>45</v>
      </c>
      <c r="C65" s="91"/>
      <c r="D65" s="92">
        <v>41.53</v>
      </c>
      <c r="E65" s="92"/>
      <c r="F65" s="92"/>
      <c r="G65" s="129">
        <v>41.97</v>
      </c>
      <c r="H65" s="132">
        <v>41.61</v>
      </c>
      <c r="I65" s="1"/>
      <c r="J65" s="1"/>
      <c r="K65" s="1"/>
      <c r="L65" s="1"/>
    </row>
    <row r="66" spans="2:12" x14ac:dyDescent="0.25">
      <c r="B66" s="1">
        <v>46</v>
      </c>
      <c r="C66" s="91"/>
      <c r="D66" s="92">
        <v>41.67</v>
      </c>
      <c r="E66" s="92"/>
      <c r="F66" s="92"/>
      <c r="G66" s="129">
        <v>41.77</v>
      </c>
      <c r="H66" s="132">
        <v>41.66</v>
      </c>
      <c r="I66" s="1"/>
      <c r="J66" s="1"/>
      <c r="K66" s="1"/>
      <c r="L66" s="1"/>
    </row>
    <row r="67" spans="2:12" x14ac:dyDescent="0.25">
      <c r="B67" s="1">
        <v>47</v>
      </c>
      <c r="C67" s="91"/>
      <c r="D67" s="92">
        <v>41.43</v>
      </c>
      <c r="E67" s="92"/>
      <c r="F67" s="92"/>
      <c r="G67" s="129">
        <v>41.83</v>
      </c>
      <c r="H67" s="132">
        <v>41.57</v>
      </c>
      <c r="I67" s="1"/>
      <c r="J67" s="1"/>
      <c r="K67" s="1"/>
      <c r="L67" s="1"/>
    </row>
    <row r="68" spans="2:12" x14ac:dyDescent="0.25">
      <c r="B68" s="1">
        <v>48</v>
      </c>
      <c r="C68" s="91"/>
      <c r="D68" s="92">
        <v>41.71</v>
      </c>
      <c r="E68" s="92"/>
      <c r="F68" s="92"/>
      <c r="G68" s="129">
        <v>42.05</v>
      </c>
      <c r="H68" s="132">
        <v>41.44</v>
      </c>
      <c r="I68" s="1"/>
      <c r="J68" s="1"/>
      <c r="K68" s="1"/>
      <c r="L68" s="1"/>
    </row>
    <row r="69" spans="2:12" x14ac:dyDescent="0.25">
      <c r="B69" s="1">
        <v>49</v>
      </c>
      <c r="C69" s="91"/>
      <c r="D69" s="92">
        <v>41.92</v>
      </c>
      <c r="E69" s="92"/>
      <c r="F69" s="92"/>
      <c r="G69" s="129">
        <v>42.43</v>
      </c>
      <c r="H69" s="132">
        <v>41.5</v>
      </c>
      <c r="I69" s="1"/>
      <c r="J69" s="1"/>
      <c r="K69" s="1"/>
      <c r="L69" s="1"/>
    </row>
    <row r="70" spans="2:12" x14ac:dyDescent="0.25">
      <c r="B70" s="1">
        <v>50</v>
      </c>
      <c r="C70" s="91"/>
      <c r="D70" s="92">
        <v>41.92</v>
      </c>
      <c r="E70" s="92"/>
      <c r="F70" s="92"/>
      <c r="G70" s="129"/>
      <c r="H70" s="132">
        <v>41.59</v>
      </c>
      <c r="I70" s="1"/>
      <c r="J70" s="1"/>
      <c r="K70" s="1"/>
      <c r="L70" s="1"/>
    </row>
    <row r="71" spans="2:12" x14ac:dyDescent="0.25">
      <c r="B71" s="1">
        <v>51</v>
      </c>
      <c r="C71" s="91"/>
      <c r="D71" s="92"/>
      <c r="E71" s="92"/>
      <c r="F71" s="92"/>
      <c r="G71" s="129"/>
      <c r="H71" s="132">
        <v>41.67</v>
      </c>
      <c r="I71" s="1"/>
      <c r="J71" s="1"/>
      <c r="K71" s="1"/>
      <c r="L71" s="1"/>
    </row>
    <row r="72" spans="2:12" x14ac:dyDescent="0.25">
      <c r="B72" s="1">
        <v>52</v>
      </c>
      <c r="C72" s="91"/>
      <c r="D72" s="92"/>
      <c r="E72" s="92"/>
      <c r="F72" s="92"/>
      <c r="G72" s="129"/>
      <c r="H72" s="132">
        <v>41.71</v>
      </c>
      <c r="I72" s="1"/>
      <c r="J72" s="1"/>
      <c r="K72" s="1"/>
      <c r="L72" s="1"/>
    </row>
    <row r="73" spans="2:12" x14ac:dyDescent="0.25">
      <c r="B73" s="1">
        <v>53</v>
      </c>
      <c r="C73" s="91"/>
      <c r="D73" s="92"/>
      <c r="E73" s="92"/>
      <c r="F73" s="92"/>
      <c r="G73" s="129"/>
      <c r="H73" s="132">
        <v>41.76</v>
      </c>
      <c r="I73" s="1"/>
      <c r="J73" s="1"/>
      <c r="K73" s="1"/>
      <c r="L73" s="1"/>
    </row>
    <row r="74" spans="2:12" x14ac:dyDescent="0.25">
      <c r="B74" s="1">
        <v>54</v>
      </c>
      <c r="C74" s="91"/>
      <c r="D74" s="92"/>
      <c r="E74" s="92"/>
      <c r="F74" s="92"/>
      <c r="G74" s="129"/>
      <c r="H74" s="132">
        <v>41.59</v>
      </c>
      <c r="I74" s="1"/>
      <c r="J74" s="1"/>
      <c r="K74" s="1"/>
      <c r="L74" s="1"/>
    </row>
    <row r="75" spans="2:12" x14ac:dyDescent="0.25">
      <c r="B75" s="1">
        <v>55</v>
      </c>
      <c r="C75" s="91"/>
      <c r="D75" s="92"/>
      <c r="E75" s="92"/>
      <c r="F75" s="92"/>
      <c r="G75" s="129"/>
      <c r="H75" s="132">
        <v>41.89</v>
      </c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/>
      <c r="E76" s="179"/>
      <c r="F76" s="179"/>
      <c r="G76" s="133"/>
      <c r="H76" s="134">
        <v>41.59</v>
      </c>
      <c r="I76" s="1"/>
      <c r="J76" s="1"/>
      <c r="K76" s="1"/>
      <c r="L76" s="1"/>
    </row>
    <row r="77" spans="2:12" x14ac:dyDescent="0.25">
      <c r="B77" s="1">
        <v>57</v>
      </c>
      <c r="H77" s="2">
        <v>41.51</v>
      </c>
      <c r="I77" s="1"/>
      <c r="J77" s="1"/>
      <c r="K77" s="1"/>
      <c r="L77" s="1"/>
    </row>
    <row r="78" spans="2:12" x14ac:dyDescent="0.25">
      <c r="B78" s="1">
        <v>58</v>
      </c>
      <c r="H78" s="2">
        <v>41.76</v>
      </c>
      <c r="I78" s="1"/>
      <c r="J78" s="1"/>
      <c r="K78" s="1"/>
      <c r="L78" s="1"/>
    </row>
    <row r="79" spans="2:12" x14ac:dyDescent="0.25">
      <c r="B79" s="1">
        <v>59</v>
      </c>
      <c r="H79" s="2">
        <v>41.74</v>
      </c>
    </row>
    <row r="80" spans="2:12" x14ac:dyDescent="0.25">
      <c r="B80" s="1">
        <v>60</v>
      </c>
      <c r="H80" s="2">
        <v>41.68</v>
      </c>
    </row>
    <row r="81" spans="2:8" x14ac:dyDescent="0.25">
      <c r="B81" s="1">
        <v>61</v>
      </c>
      <c r="H81" s="2">
        <v>41.58</v>
      </c>
    </row>
    <row r="82" spans="2:8" x14ac:dyDescent="0.25">
      <c r="B82" s="1">
        <v>62</v>
      </c>
      <c r="H82" s="2">
        <v>41.68</v>
      </c>
    </row>
    <row r="83" spans="2:8" x14ac:dyDescent="0.25">
      <c r="B83" s="1">
        <v>63</v>
      </c>
      <c r="H83" s="2">
        <v>41.64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zoomScale="75" zoomScaleNormal="75" zoomScalePageLayoutView="75" workbookViewId="0">
      <selection activeCell="J15" sqref="J1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39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83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thickBot="1" x14ac:dyDescent="0.3">
      <c r="A10" s="56">
        <v>1</v>
      </c>
      <c r="B10" s="57" t="s">
        <v>100</v>
      </c>
      <c r="C10" s="58">
        <v>33</v>
      </c>
      <c r="D10" s="58">
        <v>44</v>
      </c>
      <c r="E10" s="59">
        <f>D10</f>
        <v>44</v>
      </c>
      <c r="F10" s="227">
        <f>MIN(C21:C76)</f>
        <v>41.59</v>
      </c>
      <c r="G10" s="110">
        <f>AVERAGE(C21:C76)</f>
        <v>41.880454545454548</v>
      </c>
      <c r="H10" s="60"/>
      <c r="I10" s="110">
        <f>G10-F10</f>
        <v>0.29045454545454419</v>
      </c>
      <c r="J10" s="123">
        <v>2.1377314814814818E-2</v>
      </c>
      <c r="K10" s="195">
        <f>J10</f>
        <v>2.1377314814814818E-2</v>
      </c>
      <c r="L10" s="175">
        <f>K10</f>
        <v>2.1377314814814818E-2</v>
      </c>
      <c r="M10" s="63"/>
      <c r="N10" s="64"/>
      <c r="O10" s="117"/>
      <c r="P10" s="66"/>
    </row>
    <row r="11" spans="1:16" s="3" customFormat="1" ht="30" customHeight="1" thickBot="1" x14ac:dyDescent="0.3">
      <c r="A11" s="56">
        <v>2</v>
      </c>
      <c r="B11" s="57" t="s">
        <v>84</v>
      </c>
      <c r="C11" s="58">
        <v>69</v>
      </c>
      <c r="D11" s="58">
        <v>103</v>
      </c>
      <c r="E11" s="59">
        <f>D11-D10</f>
        <v>59</v>
      </c>
      <c r="F11" s="230">
        <f>MIN(D21:D76)</f>
        <v>41.85</v>
      </c>
      <c r="G11" s="228">
        <f>AVERAGE(D21:D76)</f>
        <v>42.142499999999998</v>
      </c>
      <c r="H11" s="60"/>
      <c r="I11" s="110">
        <f>G11-F11</f>
        <v>0.29249999999999687</v>
      </c>
      <c r="J11" s="123">
        <v>5.1296296296296291E-2</v>
      </c>
      <c r="K11" s="123">
        <f>J11-J10</f>
        <v>2.9918981481481473E-2</v>
      </c>
      <c r="L11" s="62">
        <f>K11</f>
        <v>2.9918981481481473E-2</v>
      </c>
      <c r="M11" s="63" t="s">
        <v>113</v>
      </c>
      <c r="N11" s="202"/>
      <c r="O11" s="215"/>
      <c r="P11" s="205"/>
    </row>
    <row r="12" spans="1:16" s="3" customFormat="1" ht="30" customHeight="1" thickBot="1" x14ac:dyDescent="0.3">
      <c r="A12" s="56">
        <v>3</v>
      </c>
      <c r="B12" s="57" t="s">
        <v>100</v>
      </c>
      <c r="C12" s="58">
        <v>4</v>
      </c>
      <c r="D12" s="58">
        <v>135</v>
      </c>
      <c r="E12" s="59">
        <f>D12-D11</f>
        <v>32</v>
      </c>
      <c r="F12" s="224">
        <f>MIN(E21:E76)</f>
        <v>41.33</v>
      </c>
      <c r="G12" s="221">
        <f>AVERAGE(E21:E76)</f>
        <v>41.674516129032249</v>
      </c>
      <c r="H12" s="60"/>
      <c r="I12" s="110">
        <f t="shared" ref="I12:I14" si="0">G12-F12</f>
        <v>0.34451612903225026</v>
      </c>
      <c r="J12" s="123">
        <v>6.7881944444444439E-2</v>
      </c>
      <c r="K12" s="123">
        <f>J12-J11</f>
        <v>1.6585648148148148E-2</v>
      </c>
      <c r="L12" s="62">
        <f>K12+L10</f>
        <v>3.7962962962962962E-2</v>
      </c>
      <c r="M12" s="63" t="s">
        <v>123</v>
      </c>
      <c r="N12" s="202"/>
      <c r="O12" s="212"/>
      <c r="P12" s="205"/>
    </row>
    <row r="13" spans="1:16" s="3" customFormat="1" ht="30" customHeight="1" x14ac:dyDescent="0.25">
      <c r="A13" s="56">
        <v>4</v>
      </c>
      <c r="B13" s="57" t="s">
        <v>84</v>
      </c>
      <c r="C13" s="58">
        <v>5</v>
      </c>
      <c r="D13" s="58">
        <v>197</v>
      </c>
      <c r="E13" s="59">
        <f>D13-D12</f>
        <v>62</v>
      </c>
      <c r="F13" s="223">
        <f>MIN(F21:F76)</f>
        <v>41.65</v>
      </c>
      <c r="G13" s="110">
        <f>AVERAGE(F21:F76)</f>
        <v>42.033392857142836</v>
      </c>
      <c r="H13" s="60"/>
      <c r="I13" s="110">
        <f t="shared" si="0"/>
        <v>0.38339285714283733</v>
      </c>
      <c r="J13" s="123">
        <v>9.9293981481481483E-2</v>
      </c>
      <c r="K13" s="123">
        <f>J13-J12</f>
        <v>3.1412037037037044E-2</v>
      </c>
      <c r="L13" s="62">
        <f>K13+L11</f>
        <v>6.1331018518518521E-2</v>
      </c>
      <c r="M13" s="63" t="s">
        <v>124</v>
      </c>
      <c r="N13" s="202"/>
      <c r="O13" s="216"/>
      <c r="P13" s="205"/>
    </row>
    <row r="14" spans="1:16" s="3" customFormat="1" ht="30" customHeight="1" x14ac:dyDescent="0.25">
      <c r="A14" s="56">
        <v>5</v>
      </c>
      <c r="B14" s="57" t="s">
        <v>100</v>
      </c>
      <c r="C14" s="67">
        <v>7</v>
      </c>
      <c r="D14" s="58">
        <v>216</v>
      </c>
      <c r="E14" s="59">
        <f>D14-D13</f>
        <v>19</v>
      </c>
      <c r="F14" s="122">
        <f>MIN(G21:G76)</f>
        <v>41.68</v>
      </c>
      <c r="G14" s="110">
        <f>AVERAGE(G21:G76)</f>
        <v>42.031666666666666</v>
      </c>
      <c r="H14" s="60"/>
      <c r="I14" s="110">
        <f t="shared" si="0"/>
        <v>0.35166666666666657</v>
      </c>
      <c r="J14" s="123">
        <v>0.10975694444444445</v>
      </c>
      <c r="K14" s="123">
        <f>J14-J13</f>
        <v>1.0462962962962966E-2</v>
      </c>
      <c r="L14" s="61">
        <f>K14+L12</f>
        <v>4.8425925925925928E-2</v>
      </c>
      <c r="M14" s="63" t="s">
        <v>125</v>
      </c>
      <c r="N14" s="202"/>
      <c r="O14" s="219"/>
      <c r="P14" s="207"/>
    </row>
    <row r="15" spans="1:16" s="3" customFormat="1" ht="30" customHeight="1" x14ac:dyDescent="0.25">
      <c r="A15" s="68" t="s">
        <v>37</v>
      </c>
      <c r="B15" s="69" t="s">
        <v>100</v>
      </c>
      <c r="C15" s="70">
        <v>9</v>
      </c>
      <c r="D15" s="70">
        <v>246</v>
      </c>
      <c r="E15" s="59">
        <f>D15-D14</f>
        <v>30</v>
      </c>
      <c r="F15" s="122">
        <f>MIN(H21:H76)</f>
        <v>41.42</v>
      </c>
      <c r="G15" s="110">
        <f>AVERAGE(H21:H76)</f>
        <v>41.768620689655179</v>
      </c>
      <c r="H15" s="60"/>
      <c r="I15" s="110">
        <f>G15-F15</f>
        <v>0.34862068965517778</v>
      </c>
      <c r="J15" s="123">
        <v>0.12518518518518518</v>
      </c>
      <c r="K15" s="72">
        <f>J15-J14</f>
        <v>1.5428240740740728E-2</v>
      </c>
      <c r="L15" s="71">
        <f>K15+L13</f>
        <v>7.6759259259259249E-2</v>
      </c>
      <c r="M15" s="63" t="s">
        <v>126</v>
      </c>
      <c r="N15" s="202"/>
      <c r="O15" s="207"/>
      <c r="P15" s="207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AVERAGE(F10,F11,F13)</f>
        <v>41.696666666666665</v>
      </c>
      <c r="G16" s="120">
        <f>AVERAGE(G10,G11,G13)</f>
        <v>42.018782467532468</v>
      </c>
      <c r="H16" s="120"/>
      <c r="I16" s="121">
        <f>AVERAGE(I10,I11,I13)</f>
        <v>0.32211580086579278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AVERAGE(F12,F14,F15)</f>
        <v>41.476666666666667</v>
      </c>
      <c r="G17" s="81">
        <f>AVERAGE(G12,G14,G15)</f>
        <v>41.824934495118029</v>
      </c>
      <c r="H17" s="176"/>
      <c r="I17" s="82">
        <f>AVERAGE(I12,I14,I15)</f>
        <v>0.34826782845136489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41.586666666666666</v>
      </c>
      <c r="G18" s="85">
        <f>AVERAGE(C21:H76)</f>
        <v>41.950256410256408</v>
      </c>
      <c r="H18" s="86"/>
      <c r="I18" s="87">
        <f>AVERAGE(I10:I15)</f>
        <v>0.33519181465857883</v>
      </c>
      <c r="J18" s="79"/>
      <c r="K18" s="79"/>
      <c r="L18" s="79"/>
      <c r="M18" s="83"/>
      <c r="N18" s="83"/>
    </row>
    <row r="20" spans="1:14" ht="15.75" thickBot="1" x14ac:dyDescent="0.3">
      <c r="C20" s="88" t="str">
        <f>B10</f>
        <v>Звягин Григорий</v>
      </c>
      <c r="D20" s="88" t="str">
        <f>B11</f>
        <v>Бурим Сергей</v>
      </c>
      <c r="E20" s="88" t="str">
        <f>B12</f>
        <v>Звягин Григорий</v>
      </c>
      <c r="F20" s="88" t="str">
        <f>B13</f>
        <v>Бурим Сергей</v>
      </c>
      <c r="G20" s="2" t="str">
        <f>B14</f>
        <v>Звягин Григорий</v>
      </c>
      <c r="H20" s="2" t="str">
        <f>B15</f>
        <v>Звягин Григорий</v>
      </c>
    </row>
    <row r="21" spans="1:14" x14ac:dyDescent="0.25">
      <c r="B21" s="1">
        <v>1</v>
      </c>
      <c r="C21" s="89">
        <v>43.37</v>
      </c>
      <c r="D21" s="90">
        <v>42.61</v>
      </c>
      <c r="E21" s="90">
        <v>42.1</v>
      </c>
      <c r="F21" s="90">
        <v>42.22</v>
      </c>
      <c r="G21" s="92">
        <v>42.2</v>
      </c>
      <c r="H21" s="131">
        <v>41.48</v>
      </c>
      <c r="M21" s="2"/>
      <c r="N21" s="2"/>
    </row>
    <row r="22" spans="1:14" x14ac:dyDescent="0.25">
      <c r="B22" s="1">
        <v>2</v>
      </c>
      <c r="C22" s="91">
        <v>42.19</v>
      </c>
      <c r="D22" s="92">
        <v>42.43</v>
      </c>
      <c r="E22" s="92">
        <v>42.21</v>
      </c>
      <c r="F22" s="92">
        <v>42.12</v>
      </c>
      <c r="G22" s="92">
        <v>42.01</v>
      </c>
      <c r="H22" s="132">
        <v>41.58</v>
      </c>
      <c r="M22" s="3"/>
      <c r="N22" s="3"/>
    </row>
    <row r="23" spans="1:14" x14ac:dyDescent="0.25">
      <c r="B23" s="1">
        <v>3</v>
      </c>
      <c r="C23" s="91">
        <v>41.95</v>
      </c>
      <c r="D23" s="92">
        <v>42.38</v>
      </c>
      <c r="E23" s="92">
        <v>42.02</v>
      </c>
      <c r="F23" s="92">
        <v>42.14</v>
      </c>
      <c r="G23" s="92">
        <v>42.19</v>
      </c>
      <c r="H23" s="132">
        <v>41.59</v>
      </c>
      <c r="M23" s="3"/>
      <c r="N23" s="3"/>
    </row>
    <row r="24" spans="1:14" x14ac:dyDescent="0.25">
      <c r="B24" s="1">
        <v>4</v>
      </c>
      <c r="C24" s="91">
        <v>41.99</v>
      </c>
      <c r="D24" s="92">
        <v>42.32</v>
      </c>
      <c r="E24" s="92">
        <v>41.84</v>
      </c>
      <c r="F24" s="92">
        <v>41.67</v>
      </c>
      <c r="G24" s="92">
        <v>41.9</v>
      </c>
      <c r="H24" s="132">
        <v>41.69</v>
      </c>
      <c r="M24" s="3"/>
      <c r="N24" s="3"/>
    </row>
    <row r="25" spans="1:14" x14ac:dyDescent="0.25">
      <c r="B25" s="1">
        <v>5</v>
      </c>
      <c r="C25" s="91">
        <v>42</v>
      </c>
      <c r="D25" s="92">
        <v>42.07</v>
      </c>
      <c r="E25" s="92">
        <v>42.2</v>
      </c>
      <c r="F25" s="92">
        <v>41.69</v>
      </c>
      <c r="G25" s="92">
        <v>41.98</v>
      </c>
      <c r="H25" s="132">
        <v>41.93</v>
      </c>
    </row>
    <row r="26" spans="1:14" x14ac:dyDescent="0.25">
      <c r="B26" s="1">
        <v>6</v>
      </c>
      <c r="C26" s="91">
        <v>42.05</v>
      </c>
      <c r="D26" s="92">
        <v>42.42</v>
      </c>
      <c r="E26" s="92">
        <v>41.38</v>
      </c>
      <c r="F26" s="92">
        <v>41.85</v>
      </c>
      <c r="G26" s="92">
        <v>41.82</v>
      </c>
      <c r="H26" s="132">
        <v>42.28</v>
      </c>
    </row>
    <row r="27" spans="1:14" x14ac:dyDescent="0.25">
      <c r="B27" s="1">
        <v>7</v>
      </c>
      <c r="C27" s="91">
        <v>41.74</v>
      </c>
      <c r="D27" s="92">
        <v>41.99</v>
      </c>
      <c r="E27" s="92">
        <v>41.6</v>
      </c>
      <c r="F27" s="92">
        <v>41.65</v>
      </c>
      <c r="G27" s="92">
        <v>42.15</v>
      </c>
      <c r="H27" s="132">
        <v>41.81</v>
      </c>
    </row>
    <row r="28" spans="1:14" x14ac:dyDescent="0.25">
      <c r="B28" s="1">
        <v>8</v>
      </c>
      <c r="C28" s="91">
        <v>41.91</v>
      </c>
      <c r="D28" s="92">
        <v>41.94</v>
      </c>
      <c r="E28" s="92">
        <v>41.56</v>
      </c>
      <c r="F28" s="92">
        <v>41.9</v>
      </c>
      <c r="G28" s="92">
        <v>41.9</v>
      </c>
      <c r="H28" s="132">
        <v>41.67</v>
      </c>
    </row>
    <row r="29" spans="1:14" x14ac:dyDescent="0.25">
      <c r="B29" s="1">
        <v>9</v>
      </c>
      <c r="C29" s="118">
        <v>41.97</v>
      </c>
      <c r="D29" s="92">
        <v>42.25</v>
      </c>
      <c r="E29" s="92">
        <v>41.71</v>
      </c>
      <c r="F29" s="92">
        <v>42.51</v>
      </c>
      <c r="G29" s="92">
        <v>41.84</v>
      </c>
      <c r="H29" s="132">
        <v>41.82</v>
      </c>
    </row>
    <row r="30" spans="1:14" x14ac:dyDescent="0.25">
      <c r="B30" s="1">
        <v>10</v>
      </c>
      <c r="C30" s="91">
        <v>41.8</v>
      </c>
      <c r="D30" s="92">
        <v>41.87</v>
      </c>
      <c r="E30" s="92">
        <v>41.71</v>
      </c>
      <c r="F30" s="92">
        <v>41.8</v>
      </c>
      <c r="G30" s="92">
        <v>41.97</v>
      </c>
      <c r="H30" s="132">
        <v>41.74</v>
      </c>
    </row>
    <row r="31" spans="1:14" x14ac:dyDescent="0.25">
      <c r="B31" s="1">
        <v>11</v>
      </c>
      <c r="C31" s="91">
        <v>41.7</v>
      </c>
      <c r="D31" s="92">
        <v>42.13</v>
      </c>
      <c r="E31" s="92">
        <v>41.61</v>
      </c>
      <c r="F31" s="92">
        <v>42.93</v>
      </c>
      <c r="G31" s="92">
        <v>41.73</v>
      </c>
      <c r="H31" s="132">
        <v>41.72</v>
      </c>
    </row>
    <row r="32" spans="1:14" x14ac:dyDescent="0.25">
      <c r="B32" s="1">
        <v>12</v>
      </c>
      <c r="C32" s="91">
        <v>41.63</v>
      </c>
      <c r="D32" s="92">
        <v>41.92</v>
      </c>
      <c r="E32" s="92">
        <v>41.72</v>
      </c>
      <c r="F32" s="92">
        <v>43.58</v>
      </c>
      <c r="G32" s="92">
        <v>42.06</v>
      </c>
      <c r="H32" s="132">
        <v>41.66</v>
      </c>
    </row>
    <row r="33" spans="2:8" s="1" customFormat="1" x14ac:dyDescent="0.25">
      <c r="B33" s="1">
        <v>13</v>
      </c>
      <c r="C33" s="91">
        <v>41.76</v>
      </c>
      <c r="D33" s="92">
        <v>42.12</v>
      </c>
      <c r="E33" s="92">
        <v>41.62</v>
      </c>
      <c r="F33" s="92">
        <v>42.03</v>
      </c>
      <c r="G33" s="92">
        <v>42.43</v>
      </c>
      <c r="H33" s="132">
        <v>41.76</v>
      </c>
    </row>
    <row r="34" spans="2:8" s="1" customFormat="1" x14ac:dyDescent="0.25">
      <c r="B34" s="1">
        <v>14</v>
      </c>
      <c r="C34" s="101">
        <v>41.65</v>
      </c>
      <c r="D34" s="92">
        <v>42.08</v>
      </c>
      <c r="E34" s="92">
        <v>41.7</v>
      </c>
      <c r="F34" s="92">
        <v>42.12</v>
      </c>
      <c r="G34" s="92">
        <v>41.87</v>
      </c>
      <c r="H34" s="132">
        <v>41.79</v>
      </c>
    </row>
    <row r="35" spans="2:8" s="1" customFormat="1" x14ac:dyDescent="0.25">
      <c r="B35" s="1">
        <v>15</v>
      </c>
      <c r="C35" s="91">
        <v>41.75</v>
      </c>
      <c r="D35" s="92">
        <v>42</v>
      </c>
      <c r="E35" s="92">
        <v>41.5</v>
      </c>
      <c r="F35" s="92">
        <v>42.32</v>
      </c>
      <c r="G35" s="92">
        <v>41.96</v>
      </c>
      <c r="H35" s="132">
        <v>41.79</v>
      </c>
    </row>
    <row r="36" spans="2:8" s="1" customFormat="1" x14ac:dyDescent="0.25">
      <c r="B36" s="1">
        <v>16</v>
      </c>
      <c r="C36" s="91">
        <v>41.73</v>
      </c>
      <c r="D36" s="135">
        <v>42.17</v>
      </c>
      <c r="E36" s="92">
        <v>41.54</v>
      </c>
      <c r="F36" s="92">
        <v>42.31</v>
      </c>
      <c r="G36" s="92">
        <v>41.68</v>
      </c>
      <c r="H36" s="132">
        <v>42.17</v>
      </c>
    </row>
    <row r="37" spans="2:8" s="1" customFormat="1" x14ac:dyDescent="0.25">
      <c r="B37" s="1">
        <v>17</v>
      </c>
      <c r="C37" s="91">
        <v>41.79</v>
      </c>
      <c r="D37" s="92">
        <v>42.09</v>
      </c>
      <c r="E37" s="92">
        <v>41.43</v>
      </c>
      <c r="F37" s="92">
        <v>42.2</v>
      </c>
      <c r="G37" s="92">
        <v>41.73</v>
      </c>
      <c r="H37" s="132">
        <v>42.08</v>
      </c>
    </row>
    <row r="38" spans="2:8" s="1" customFormat="1" x14ac:dyDescent="0.25">
      <c r="B38" s="1">
        <v>18</v>
      </c>
      <c r="C38" s="91">
        <v>41.64</v>
      </c>
      <c r="D38" s="92">
        <v>42.05</v>
      </c>
      <c r="E38" s="92">
        <v>41.57</v>
      </c>
      <c r="F38" s="92">
        <v>42.31</v>
      </c>
      <c r="G38" s="92">
        <v>43.15</v>
      </c>
      <c r="H38" s="132">
        <v>41.73</v>
      </c>
    </row>
    <row r="39" spans="2:8" s="1" customFormat="1" x14ac:dyDescent="0.25">
      <c r="B39" s="1">
        <v>19</v>
      </c>
      <c r="C39" s="91">
        <v>41.7</v>
      </c>
      <c r="D39" s="92">
        <v>41.89</v>
      </c>
      <c r="E39" s="92">
        <v>41.64</v>
      </c>
      <c r="F39" s="92">
        <v>42.03</v>
      </c>
      <c r="G39" s="92"/>
      <c r="H39" s="132">
        <v>41.47</v>
      </c>
    </row>
    <row r="40" spans="2:8" s="1" customFormat="1" x14ac:dyDescent="0.25">
      <c r="B40" s="1">
        <v>20</v>
      </c>
      <c r="C40" s="91">
        <v>41.84</v>
      </c>
      <c r="D40" s="217">
        <v>42.1</v>
      </c>
      <c r="E40" s="92">
        <v>41.79</v>
      </c>
      <c r="F40" s="92">
        <v>42.88</v>
      </c>
      <c r="G40" s="92"/>
      <c r="H40" s="132">
        <v>43.22</v>
      </c>
    </row>
    <row r="41" spans="2:8" s="1" customFormat="1" x14ac:dyDescent="0.25">
      <c r="B41" s="1">
        <v>21</v>
      </c>
      <c r="C41" s="91">
        <v>41.87</v>
      </c>
      <c r="D41" s="92">
        <v>42.09</v>
      </c>
      <c r="E41" s="92">
        <v>41.53</v>
      </c>
      <c r="F41" s="92">
        <v>42.88</v>
      </c>
      <c r="G41" s="92"/>
      <c r="H41" s="132">
        <v>41.71</v>
      </c>
    </row>
    <row r="42" spans="2:8" s="1" customFormat="1" x14ac:dyDescent="0.25">
      <c r="B42" s="1">
        <v>22</v>
      </c>
      <c r="C42" s="91">
        <v>41.83</v>
      </c>
      <c r="D42" s="92">
        <v>42.05</v>
      </c>
      <c r="E42" s="92">
        <v>41.52</v>
      </c>
      <c r="F42" s="92">
        <v>42.01</v>
      </c>
      <c r="G42" s="129"/>
      <c r="H42" s="132">
        <v>41.69</v>
      </c>
    </row>
    <row r="43" spans="2:8" s="1" customFormat="1" x14ac:dyDescent="0.25">
      <c r="B43" s="1">
        <v>23</v>
      </c>
      <c r="C43" s="91">
        <v>41.59</v>
      </c>
      <c r="D43" s="92">
        <v>42.08</v>
      </c>
      <c r="E43" s="92">
        <v>41.33</v>
      </c>
      <c r="F43" s="92">
        <v>42.06</v>
      </c>
      <c r="G43" s="129"/>
      <c r="H43" s="132">
        <v>41.59</v>
      </c>
    </row>
    <row r="44" spans="2:8" s="1" customFormat="1" x14ac:dyDescent="0.25">
      <c r="B44" s="1">
        <v>24</v>
      </c>
      <c r="C44" s="91">
        <v>41.86</v>
      </c>
      <c r="D44" s="92">
        <v>42.65</v>
      </c>
      <c r="E44" s="92">
        <v>41.53</v>
      </c>
      <c r="F44" s="92">
        <v>41.82</v>
      </c>
      <c r="G44" s="129"/>
      <c r="H44" s="132">
        <v>41.92</v>
      </c>
    </row>
    <row r="45" spans="2:8" s="1" customFormat="1" x14ac:dyDescent="0.25">
      <c r="B45" s="1">
        <v>25</v>
      </c>
      <c r="C45" s="91">
        <v>41.7</v>
      </c>
      <c r="D45" s="92">
        <v>42.13</v>
      </c>
      <c r="E45" s="92">
        <v>41.61</v>
      </c>
      <c r="F45" s="92">
        <v>41.99</v>
      </c>
      <c r="G45" s="129"/>
      <c r="H45" s="132">
        <v>41.47</v>
      </c>
    </row>
    <row r="46" spans="2:8" s="1" customFormat="1" x14ac:dyDescent="0.25">
      <c r="B46" s="1">
        <v>26</v>
      </c>
      <c r="C46" s="91">
        <v>41.82</v>
      </c>
      <c r="D46" s="92">
        <v>42.08</v>
      </c>
      <c r="E46" s="92">
        <v>41.72</v>
      </c>
      <c r="F46" s="92">
        <v>41.99</v>
      </c>
      <c r="G46" s="129"/>
      <c r="H46" s="132">
        <v>41.42</v>
      </c>
    </row>
    <row r="47" spans="2:8" s="1" customFormat="1" x14ac:dyDescent="0.25">
      <c r="B47" s="1">
        <v>27</v>
      </c>
      <c r="C47" s="91">
        <v>41.79</v>
      </c>
      <c r="D47" s="92">
        <v>42.15</v>
      </c>
      <c r="E47" s="92">
        <v>41.6</v>
      </c>
      <c r="F47" s="92">
        <v>41.82</v>
      </c>
      <c r="G47" s="129"/>
      <c r="H47" s="132">
        <v>41.42</v>
      </c>
    </row>
    <row r="48" spans="2:8" s="1" customFormat="1" x14ac:dyDescent="0.25">
      <c r="B48" s="1">
        <v>28</v>
      </c>
      <c r="C48" s="91">
        <v>41.92</v>
      </c>
      <c r="D48" s="92">
        <v>42.27</v>
      </c>
      <c r="E48" s="92">
        <v>41.47</v>
      </c>
      <c r="F48" s="92">
        <v>41.77</v>
      </c>
      <c r="G48" s="129"/>
      <c r="H48" s="132">
        <v>41.48</v>
      </c>
    </row>
    <row r="49" spans="2:8" s="1" customFormat="1" x14ac:dyDescent="0.25">
      <c r="B49" s="1">
        <v>29</v>
      </c>
      <c r="C49" s="91">
        <v>42.18</v>
      </c>
      <c r="D49" s="92">
        <v>42.11</v>
      </c>
      <c r="E49" s="92">
        <v>41.57</v>
      </c>
      <c r="F49" s="92">
        <v>41.99</v>
      </c>
      <c r="G49" s="129"/>
      <c r="H49" s="132">
        <v>41.61</v>
      </c>
    </row>
    <row r="50" spans="2:8" s="1" customFormat="1" x14ac:dyDescent="0.25">
      <c r="B50" s="1">
        <v>30</v>
      </c>
      <c r="C50" s="91">
        <v>41.74</v>
      </c>
      <c r="D50" s="92">
        <v>42.04</v>
      </c>
      <c r="E50" s="92">
        <v>41.75</v>
      </c>
      <c r="F50" s="1">
        <v>41.86</v>
      </c>
      <c r="G50" s="129"/>
      <c r="H50" s="132"/>
    </row>
    <row r="51" spans="2:8" s="1" customFormat="1" x14ac:dyDescent="0.25">
      <c r="B51" s="1">
        <v>31</v>
      </c>
      <c r="C51" s="91">
        <v>41.78</v>
      </c>
      <c r="D51" s="92">
        <v>42.11</v>
      </c>
      <c r="E51" s="92">
        <v>41.83</v>
      </c>
      <c r="F51" s="1">
        <v>41.75</v>
      </c>
      <c r="G51" s="129"/>
      <c r="H51" s="132"/>
    </row>
    <row r="52" spans="2:8" s="1" customFormat="1" x14ac:dyDescent="0.25">
      <c r="B52" s="1">
        <v>32</v>
      </c>
      <c r="C52" s="91">
        <v>41.8</v>
      </c>
      <c r="D52" s="92">
        <v>42.25</v>
      </c>
      <c r="E52" s="92"/>
      <c r="F52" s="1">
        <v>41.98</v>
      </c>
      <c r="G52" s="129"/>
      <c r="H52" s="132"/>
    </row>
    <row r="53" spans="2:8" s="1" customFormat="1" x14ac:dyDescent="0.25">
      <c r="B53" s="1">
        <v>33</v>
      </c>
      <c r="C53" s="91">
        <v>41.75</v>
      </c>
      <c r="D53" s="92">
        <v>42.26</v>
      </c>
      <c r="E53" s="92"/>
      <c r="F53" s="1">
        <v>41.85</v>
      </c>
      <c r="G53" s="129"/>
      <c r="H53" s="132"/>
    </row>
    <row r="54" spans="2:8" s="1" customFormat="1" x14ac:dyDescent="0.25">
      <c r="B54" s="1">
        <v>34</v>
      </c>
      <c r="C54" s="91">
        <v>41.84</v>
      </c>
      <c r="D54" s="92">
        <v>42.03</v>
      </c>
      <c r="E54" s="92"/>
      <c r="F54" s="1">
        <v>41.87</v>
      </c>
      <c r="G54" s="129"/>
      <c r="H54" s="132"/>
    </row>
    <row r="55" spans="2:8" s="1" customFormat="1" x14ac:dyDescent="0.25">
      <c r="B55" s="1">
        <v>35</v>
      </c>
      <c r="C55" s="91">
        <v>41.9</v>
      </c>
      <c r="D55" s="92">
        <v>41.96</v>
      </c>
      <c r="E55" s="92"/>
      <c r="F55" s="1">
        <v>41.83</v>
      </c>
      <c r="G55" s="129"/>
      <c r="H55" s="132"/>
    </row>
    <row r="56" spans="2:8" s="1" customFormat="1" x14ac:dyDescent="0.25">
      <c r="B56" s="1">
        <v>36</v>
      </c>
      <c r="C56" s="91">
        <v>41.76</v>
      </c>
      <c r="D56" s="92">
        <v>42.39</v>
      </c>
      <c r="E56" s="92"/>
      <c r="F56" s="1">
        <v>41.93</v>
      </c>
      <c r="G56" s="129"/>
      <c r="H56" s="132"/>
    </row>
    <row r="57" spans="2:8" s="1" customFormat="1" x14ac:dyDescent="0.25">
      <c r="B57" s="1">
        <v>37</v>
      </c>
      <c r="C57" s="91">
        <v>41.81</v>
      </c>
      <c r="D57" s="92">
        <v>41.94</v>
      </c>
      <c r="E57" s="92"/>
      <c r="F57" s="1">
        <v>41.77</v>
      </c>
      <c r="G57" s="129"/>
      <c r="H57" s="132"/>
    </row>
    <row r="58" spans="2:8" s="1" customFormat="1" x14ac:dyDescent="0.25">
      <c r="B58" s="1">
        <v>38</v>
      </c>
      <c r="C58" s="91">
        <v>41.74</v>
      </c>
      <c r="D58" s="92">
        <v>41.93</v>
      </c>
      <c r="E58" s="92"/>
      <c r="F58" s="1">
        <v>41.9</v>
      </c>
      <c r="G58" s="129"/>
      <c r="H58" s="132"/>
    </row>
    <row r="59" spans="2:8" s="1" customFormat="1" x14ac:dyDescent="0.25">
      <c r="B59" s="1">
        <v>39</v>
      </c>
      <c r="C59" s="91">
        <v>42.11</v>
      </c>
      <c r="D59" s="92">
        <v>42.03</v>
      </c>
      <c r="E59" s="92"/>
      <c r="F59" s="1">
        <v>41.89</v>
      </c>
      <c r="G59" s="129"/>
      <c r="H59" s="132"/>
    </row>
    <row r="60" spans="2:8" s="1" customFormat="1" x14ac:dyDescent="0.25">
      <c r="B60" s="1">
        <v>40</v>
      </c>
      <c r="C60" s="91">
        <v>41.88</v>
      </c>
      <c r="D60" s="92">
        <v>42.04</v>
      </c>
      <c r="E60" s="92"/>
      <c r="F60" s="1">
        <v>41.89</v>
      </c>
      <c r="G60" s="129"/>
      <c r="H60" s="132"/>
    </row>
    <row r="61" spans="2:8" s="1" customFormat="1" x14ac:dyDescent="0.25">
      <c r="B61" s="1">
        <v>41</v>
      </c>
      <c r="C61" s="91">
        <v>41.82</v>
      </c>
      <c r="D61" s="92">
        <v>41.85</v>
      </c>
      <c r="E61" s="92"/>
      <c r="F61" s="1">
        <v>41.82</v>
      </c>
      <c r="G61" s="129"/>
      <c r="H61" s="132"/>
    </row>
    <row r="62" spans="2:8" s="1" customFormat="1" x14ac:dyDescent="0.25">
      <c r="B62" s="1">
        <v>42</v>
      </c>
      <c r="C62" s="91">
        <v>41.93</v>
      </c>
      <c r="D62" s="92">
        <v>42.53</v>
      </c>
      <c r="E62" s="92"/>
      <c r="F62" s="1">
        <v>42.32</v>
      </c>
      <c r="G62" s="129"/>
      <c r="H62" s="132"/>
    </row>
    <row r="63" spans="2:8" s="1" customFormat="1" x14ac:dyDescent="0.25">
      <c r="B63" s="1">
        <v>43</v>
      </c>
      <c r="C63" s="91">
        <v>42.18</v>
      </c>
      <c r="D63" s="92">
        <v>42.16</v>
      </c>
      <c r="E63" s="92"/>
      <c r="F63" s="1">
        <v>41.88</v>
      </c>
      <c r="G63" s="129"/>
      <c r="H63" s="132"/>
    </row>
    <row r="64" spans="2:8" s="1" customFormat="1" x14ac:dyDescent="0.25">
      <c r="B64" s="1">
        <v>44</v>
      </c>
      <c r="C64" s="91">
        <v>41.98</v>
      </c>
      <c r="D64" s="92">
        <v>42.26</v>
      </c>
      <c r="E64" s="92"/>
      <c r="F64" s="1">
        <v>41.74</v>
      </c>
      <c r="G64" s="129"/>
      <c r="H64" s="132"/>
    </row>
    <row r="65" spans="2:12" x14ac:dyDescent="0.25">
      <c r="B65" s="1">
        <v>45</v>
      </c>
      <c r="C65" s="91"/>
      <c r="D65" s="92">
        <v>42.51</v>
      </c>
      <c r="E65" s="92"/>
      <c r="F65" s="2">
        <v>41.89</v>
      </c>
      <c r="G65" s="129"/>
      <c r="H65" s="132"/>
      <c r="I65" s="1"/>
      <c r="J65" s="1"/>
      <c r="K65" s="1"/>
      <c r="L65" s="1"/>
    </row>
    <row r="66" spans="2:12" x14ac:dyDescent="0.25">
      <c r="B66" s="1">
        <v>46</v>
      </c>
      <c r="C66" s="91"/>
      <c r="D66" s="92">
        <v>41.98</v>
      </c>
      <c r="E66" s="92"/>
      <c r="F66" s="2">
        <v>41.8</v>
      </c>
      <c r="G66" s="129"/>
      <c r="H66" s="132"/>
      <c r="I66" s="1"/>
      <c r="J66" s="1"/>
      <c r="K66" s="1"/>
      <c r="L66" s="1"/>
    </row>
    <row r="67" spans="2:12" x14ac:dyDescent="0.25">
      <c r="B67" s="1">
        <v>47</v>
      </c>
      <c r="C67" s="91"/>
      <c r="D67" s="92">
        <v>41.91</v>
      </c>
      <c r="E67" s="92"/>
      <c r="F67" s="2">
        <v>41.88</v>
      </c>
      <c r="G67" s="129"/>
      <c r="H67" s="132"/>
      <c r="I67" s="1"/>
      <c r="J67" s="1"/>
      <c r="K67" s="1"/>
      <c r="L67" s="1"/>
    </row>
    <row r="68" spans="2:12" x14ac:dyDescent="0.25">
      <c r="B68" s="1">
        <v>48</v>
      </c>
      <c r="C68" s="91"/>
      <c r="D68" s="92">
        <v>42.19</v>
      </c>
      <c r="E68" s="92"/>
      <c r="F68" s="2">
        <v>41.92</v>
      </c>
      <c r="G68" s="129"/>
      <c r="H68" s="132"/>
      <c r="I68" s="1"/>
      <c r="J68" s="1"/>
      <c r="K68" s="1"/>
      <c r="L68" s="1"/>
    </row>
    <row r="69" spans="2:12" x14ac:dyDescent="0.25">
      <c r="B69" s="1">
        <v>49</v>
      </c>
      <c r="C69" s="91"/>
      <c r="D69" s="92">
        <v>42.05</v>
      </c>
      <c r="E69" s="92"/>
      <c r="F69" s="2">
        <v>42.25</v>
      </c>
      <c r="G69" s="129"/>
      <c r="H69" s="132"/>
      <c r="I69" s="1"/>
      <c r="J69" s="1"/>
      <c r="K69" s="1"/>
      <c r="L69" s="1"/>
    </row>
    <row r="70" spans="2:12" x14ac:dyDescent="0.25">
      <c r="B70" s="1">
        <v>50</v>
      </c>
      <c r="C70" s="91"/>
      <c r="D70" s="92">
        <v>42.24</v>
      </c>
      <c r="E70" s="92"/>
      <c r="F70" s="2">
        <v>42</v>
      </c>
      <c r="G70" s="129"/>
      <c r="H70" s="132"/>
      <c r="I70" s="1"/>
      <c r="J70" s="1"/>
      <c r="K70" s="1"/>
      <c r="L70" s="1"/>
    </row>
    <row r="71" spans="2:12" x14ac:dyDescent="0.25">
      <c r="B71" s="1">
        <v>51</v>
      </c>
      <c r="C71" s="91"/>
      <c r="D71" s="92">
        <v>42.06</v>
      </c>
      <c r="E71" s="92"/>
      <c r="F71" s="92">
        <v>41.87</v>
      </c>
      <c r="G71" s="129"/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>
        <v>42.26</v>
      </c>
      <c r="E72" s="92"/>
      <c r="F72" s="92">
        <v>41.92</v>
      </c>
      <c r="G72" s="129"/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>
        <v>42.26</v>
      </c>
      <c r="E73" s="92"/>
      <c r="F73" s="92">
        <v>41.93</v>
      </c>
      <c r="G73" s="129"/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>
        <v>42.08</v>
      </c>
      <c r="E74" s="92"/>
      <c r="F74" s="92">
        <v>41.85</v>
      </c>
      <c r="G74" s="129"/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>
        <v>42.1</v>
      </c>
      <c r="E75" s="217"/>
      <c r="F75" s="92">
        <v>41.95</v>
      </c>
      <c r="G75" s="129"/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>
        <v>42.12</v>
      </c>
      <c r="E76" s="179"/>
      <c r="F76" s="179">
        <v>41.74</v>
      </c>
      <c r="G76" s="133"/>
      <c r="H76" s="134"/>
      <c r="I76" s="1"/>
      <c r="J76" s="1"/>
      <c r="K76" s="1"/>
      <c r="L76" s="1"/>
    </row>
    <row r="77" spans="2:12" x14ac:dyDescent="0.25">
      <c r="B77" s="1">
        <v>57</v>
      </c>
      <c r="D77" s="2">
        <v>43.06</v>
      </c>
      <c r="F77" s="2">
        <v>42.13</v>
      </c>
      <c r="I77" s="1"/>
      <c r="J77" s="1"/>
      <c r="K77" s="1"/>
      <c r="L77" s="1"/>
    </row>
    <row r="78" spans="2:12" x14ac:dyDescent="0.25">
      <c r="B78" s="1">
        <v>58</v>
      </c>
      <c r="D78" s="2">
        <v>42.35</v>
      </c>
      <c r="F78" s="2">
        <v>42.08</v>
      </c>
      <c r="I78" s="1"/>
      <c r="J78" s="1"/>
      <c r="K78" s="1"/>
      <c r="L78" s="1"/>
    </row>
    <row r="79" spans="2:12" x14ac:dyDescent="0.25">
      <c r="B79" s="1">
        <v>59</v>
      </c>
      <c r="F79" s="2">
        <v>41.92</v>
      </c>
    </row>
    <row r="80" spans="2:12" x14ac:dyDescent="0.25">
      <c r="B80" s="1">
        <v>60</v>
      </c>
      <c r="F80" s="2">
        <v>42</v>
      </c>
    </row>
    <row r="81" spans="2:6" x14ac:dyDescent="0.25">
      <c r="B81" s="1">
        <v>61</v>
      </c>
      <c r="F81" s="2">
        <v>41.96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topLeftCell="A7" zoomScale="75" zoomScaleNormal="75" zoomScalePageLayoutView="75" workbookViewId="0">
      <selection activeCell="J15" sqref="J1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68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x14ac:dyDescent="0.25">
      <c r="A10" s="56">
        <v>1</v>
      </c>
      <c r="B10" s="57" t="s">
        <v>69</v>
      </c>
      <c r="C10" s="58">
        <v>5</v>
      </c>
      <c r="D10" s="58">
        <v>44</v>
      </c>
      <c r="E10" s="59">
        <f>D10</f>
        <v>44</v>
      </c>
      <c r="F10" s="122">
        <f>MIN(C21:C76)</f>
        <v>41.86</v>
      </c>
      <c r="G10" s="110">
        <f>AVERAGE(C21:C76)</f>
        <v>42.37431818181819</v>
      </c>
      <c r="H10" s="60"/>
      <c r="I10" s="110">
        <f>G10-F10</f>
        <v>0.51431818181819011</v>
      </c>
      <c r="J10" s="123" t="s">
        <v>99</v>
      </c>
      <c r="K10" s="195" t="str">
        <f>J10</f>
        <v>0:31.09</v>
      </c>
      <c r="L10" s="175" t="str">
        <f>K10</f>
        <v>0:31.09</v>
      </c>
      <c r="M10" s="63"/>
      <c r="N10" s="64"/>
      <c r="O10" s="117"/>
      <c r="P10" s="66"/>
    </row>
    <row r="11" spans="1:16" s="3" customFormat="1" ht="30" customHeight="1" x14ac:dyDescent="0.25">
      <c r="A11" s="56">
        <v>2</v>
      </c>
      <c r="B11" s="57" t="s">
        <v>64</v>
      </c>
      <c r="C11" s="58">
        <v>33</v>
      </c>
      <c r="D11" s="58">
        <v>103</v>
      </c>
      <c r="E11" s="59">
        <f>D11-D10</f>
        <v>59</v>
      </c>
      <c r="F11" s="196">
        <f>MIN(D21:D76)</f>
        <v>41.57</v>
      </c>
      <c r="G11" s="111">
        <f>AVERAGE(D21:D76)</f>
        <v>41.857321428571431</v>
      </c>
      <c r="H11" s="60"/>
      <c r="I11" s="110">
        <f>G11-F11</f>
        <v>0.28732142857143117</v>
      </c>
      <c r="J11" s="123">
        <v>5.136574074074074E-2</v>
      </c>
      <c r="K11" s="123" t="e">
        <f>J11-J10</f>
        <v>#VALUE!</v>
      </c>
      <c r="L11" s="62" t="e">
        <f>K11</f>
        <v>#VALUE!</v>
      </c>
      <c r="M11" s="63" t="s">
        <v>136</v>
      </c>
      <c r="N11" s="202"/>
      <c r="O11" s="211"/>
      <c r="P11" s="66"/>
    </row>
    <row r="12" spans="1:16" s="3" customFormat="1" ht="30" customHeight="1" thickBot="1" x14ac:dyDescent="0.3">
      <c r="A12" s="56">
        <v>3</v>
      </c>
      <c r="B12" s="57" t="s">
        <v>69</v>
      </c>
      <c r="C12" s="58">
        <v>2</v>
      </c>
      <c r="D12" s="58">
        <v>130</v>
      </c>
      <c r="E12" s="59">
        <f>D12-D11</f>
        <v>27</v>
      </c>
      <c r="F12" s="227">
        <f>MIN(E21:E76)</f>
        <v>41.77</v>
      </c>
      <c r="G12" s="110">
        <f>AVERAGE(E21:E76)</f>
        <v>41.959999999999994</v>
      </c>
      <c r="H12" s="60"/>
      <c r="I12" s="110">
        <f t="shared" ref="I12:I14" si="0">G12-F12</f>
        <v>0.18999999999999062</v>
      </c>
      <c r="J12" s="123">
        <v>6.5312499999999996E-2</v>
      </c>
      <c r="K12" s="123">
        <f>J12-J11</f>
        <v>1.3946759259259256E-2</v>
      </c>
      <c r="L12" s="62" t="e">
        <f>K12+L10</f>
        <v>#VALUE!</v>
      </c>
      <c r="M12" s="63" t="s">
        <v>137</v>
      </c>
      <c r="N12" s="202"/>
      <c r="O12" s="216"/>
      <c r="P12" s="66"/>
    </row>
    <row r="13" spans="1:16" s="3" customFormat="1" ht="30" customHeight="1" thickBot="1" x14ac:dyDescent="0.3">
      <c r="A13" s="56">
        <v>4</v>
      </c>
      <c r="B13" s="57" t="s">
        <v>64</v>
      </c>
      <c r="C13" s="58">
        <v>10</v>
      </c>
      <c r="D13" s="58">
        <v>150</v>
      </c>
      <c r="E13" s="59">
        <f>D13-D12</f>
        <v>20</v>
      </c>
      <c r="F13" s="224">
        <f>MIN(F21:F76)</f>
        <v>41.62</v>
      </c>
      <c r="G13" s="221">
        <f>AVERAGE(F21:F76)</f>
        <v>41.892105263157895</v>
      </c>
      <c r="H13" s="60"/>
      <c r="I13" s="110">
        <f t="shared" si="0"/>
        <v>0.27210526315789707</v>
      </c>
      <c r="J13" s="123">
        <v>7.6678240740740741E-2</v>
      </c>
      <c r="K13" s="123">
        <f>J13-J12</f>
        <v>1.1365740740740746E-2</v>
      </c>
      <c r="L13" s="61" t="e">
        <f>K13+L12</f>
        <v>#VALUE!</v>
      </c>
      <c r="M13" s="63" t="s">
        <v>138</v>
      </c>
      <c r="N13" s="202"/>
      <c r="O13" s="205"/>
      <c r="P13" s="66"/>
    </row>
    <row r="14" spans="1:16" s="3" customFormat="1" ht="30" customHeight="1" thickBot="1" x14ac:dyDescent="0.3">
      <c r="A14" s="56">
        <v>5</v>
      </c>
      <c r="B14" s="57" t="s">
        <v>64</v>
      </c>
      <c r="C14" s="67">
        <v>1</v>
      </c>
      <c r="D14" s="58">
        <v>203</v>
      </c>
      <c r="E14" s="59">
        <f>D14-D13</f>
        <v>53</v>
      </c>
      <c r="F14" s="225">
        <f>MIN(G21:G76)</f>
        <v>41.47</v>
      </c>
      <c r="G14" s="110">
        <f>AVERAGE(G21:G76)</f>
        <v>41.772692307692296</v>
      </c>
      <c r="H14" s="60"/>
      <c r="I14" s="110">
        <f t="shared" si="0"/>
        <v>0.30269230769229694</v>
      </c>
      <c r="J14" s="123">
        <v>0.10342592592592592</v>
      </c>
      <c r="K14" s="123">
        <f>J14-J13</f>
        <v>2.674768518518518E-2</v>
      </c>
      <c r="L14" s="62" t="e">
        <f>K14+L11</f>
        <v>#VALUE!</v>
      </c>
      <c r="M14" s="63" t="s">
        <v>139</v>
      </c>
      <c r="N14" s="202"/>
      <c r="O14" s="213"/>
    </row>
    <row r="15" spans="1:16" s="3" customFormat="1" ht="30" customHeight="1" thickBot="1" x14ac:dyDescent="0.3">
      <c r="A15" s="68" t="s">
        <v>37</v>
      </c>
      <c r="B15" s="69" t="s">
        <v>69</v>
      </c>
      <c r="C15" s="70">
        <v>4</v>
      </c>
      <c r="D15" s="70">
        <v>246</v>
      </c>
      <c r="E15" s="59">
        <f>D15-D14</f>
        <v>43</v>
      </c>
      <c r="F15" s="226">
        <f>MIN(H21:H76)</f>
        <v>41.57</v>
      </c>
      <c r="G15" s="221">
        <f>AVERAGE(H21:H76)</f>
        <v>41.883571428571443</v>
      </c>
      <c r="H15" s="60"/>
      <c r="I15" s="110">
        <f>G15-F15</f>
        <v>0.31357142857144282</v>
      </c>
      <c r="J15" s="123">
        <v>0.12518518518518518</v>
      </c>
      <c r="K15" s="72">
        <f>J15-J14</f>
        <v>2.1759259259259256E-2</v>
      </c>
      <c r="L15" s="71" t="e">
        <f>K15+L14</f>
        <v>#VALUE!</v>
      </c>
      <c r="M15" s="63"/>
      <c r="N15" s="202"/>
      <c r="O15" s="219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AVERAGE(F10,F12,F13)</f>
        <v>41.75</v>
      </c>
      <c r="G16" s="120">
        <f>AVERAGE(G10,G12,G13)</f>
        <v>42.075474481658695</v>
      </c>
      <c r="H16" s="120"/>
      <c r="I16" s="121">
        <f>AVERAGE(I10,I12,I13)</f>
        <v>0.32547448165869258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AVERAGE(F11,F14,F15)</f>
        <v>41.536666666666662</v>
      </c>
      <c r="G17" s="81">
        <f>AVERAGE(G11,G14,G15)</f>
        <v>41.837861721611723</v>
      </c>
      <c r="H17" s="176"/>
      <c r="I17" s="82">
        <f>AVERAGE(I11,I14,I15)</f>
        <v>0.30119505494505699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41.643333333333338</v>
      </c>
      <c r="G18" s="85">
        <f>AVERAGE(C21:H76)</f>
        <v>41.952635983263555</v>
      </c>
      <c r="H18" s="86"/>
      <c r="I18" s="87">
        <f>AVERAGE(I10:I15)</f>
        <v>0.31333476830187479</v>
      </c>
      <c r="J18" s="79"/>
      <c r="K18" s="79"/>
      <c r="L18" s="79"/>
      <c r="M18" s="83"/>
      <c r="N18" s="83"/>
    </row>
    <row r="20" spans="1:14" ht="15.75" thickBot="1" x14ac:dyDescent="0.3">
      <c r="C20" s="88" t="str">
        <f>B10</f>
        <v>Манило Денис</v>
      </c>
      <c r="D20" s="88" t="str">
        <f>B11</f>
        <v>Стоцкий Андрей</v>
      </c>
      <c r="E20" s="88" t="str">
        <f>B12</f>
        <v>Манило Денис</v>
      </c>
      <c r="F20" s="88" t="str">
        <f>B13</f>
        <v>Стоцкий Андрей</v>
      </c>
      <c r="G20" s="2" t="str">
        <f>B14</f>
        <v>Стоцкий Андрей</v>
      </c>
      <c r="H20" s="2" t="str">
        <f>B15</f>
        <v>Манило Денис</v>
      </c>
    </row>
    <row r="21" spans="1:14" x14ac:dyDescent="0.25">
      <c r="B21" s="1">
        <v>1</v>
      </c>
      <c r="C21" s="89">
        <v>43.29</v>
      </c>
      <c r="D21" s="90">
        <v>41.96</v>
      </c>
      <c r="E21" s="90">
        <v>42.15</v>
      </c>
      <c r="F21" s="90">
        <v>42.09</v>
      </c>
      <c r="G21" s="130">
        <v>41.98</v>
      </c>
      <c r="H21" s="131">
        <v>41.93</v>
      </c>
      <c r="M21" s="2"/>
      <c r="N21" s="2"/>
    </row>
    <row r="22" spans="1:14" x14ac:dyDescent="0.25">
      <c r="B22" s="1">
        <v>2</v>
      </c>
      <c r="C22" s="91">
        <v>42.11</v>
      </c>
      <c r="D22" s="92">
        <v>42.22</v>
      </c>
      <c r="E22" s="92">
        <v>42.06</v>
      </c>
      <c r="F22" s="92">
        <v>42.08</v>
      </c>
      <c r="G22" s="129">
        <v>41.81</v>
      </c>
      <c r="H22" s="132">
        <v>42.06</v>
      </c>
      <c r="M22" s="3"/>
      <c r="N22" s="3"/>
    </row>
    <row r="23" spans="1:14" x14ac:dyDescent="0.25">
      <c r="B23" s="1">
        <v>3</v>
      </c>
      <c r="C23" s="91">
        <v>42.05</v>
      </c>
      <c r="D23" s="92">
        <v>41.94</v>
      </c>
      <c r="E23" s="92">
        <v>41.98</v>
      </c>
      <c r="F23" s="92">
        <v>41.91</v>
      </c>
      <c r="G23" s="129">
        <v>41.87</v>
      </c>
      <c r="H23" s="132">
        <v>41.93</v>
      </c>
      <c r="M23" s="3"/>
      <c r="N23" s="3"/>
    </row>
    <row r="24" spans="1:14" x14ac:dyDescent="0.25">
      <c r="B24" s="1">
        <v>4</v>
      </c>
      <c r="C24" s="91">
        <v>42.04</v>
      </c>
      <c r="D24" s="92">
        <v>41.84</v>
      </c>
      <c r="E24" s="92">
        <v>42.07</v>
      </c>
      <c r="F24" s="92">
        <v>41.8</v>
      </c>
      <c r="G24" s="129">
        <v>41.74</v>
      </c>
      <c r="H24" s="132">
        <v>42.12</v>
      </c>
      <c r="M24" s="3"/>
      <c r="N24" s="3"/>
    </row>
    <row r="25" spans="1:14" x14ac:dyDescent="0.25">
      <c r="B25" s="1">
        <v>5</v>
      </c>
      <c r="C25" s="91">
        <v>41.94</v>
      </c>
      <c r="D25" s="92">
        <v>41.85</v>
      </c>
      <c r="E25" s="92">
        <v>42.14</v>
      </c>
      <c r="F25" s="92">
        <v>42.01</v>
      </c>
      <c r="G25" s="129">
        <v>41.86</v>
      </c>
      <c r="H25" s="132">
        <v>41.94</v>
      </c>
    </row>
    <row r="26" spans="1:14" x14ac:dyDescent="0.25">
      <c r="B26" s="1">
        <v>6</v>
      </c>
      <c r="C26" s="91">
        <v>41.86</v>
      </c>
      <c r="D26" s="92">
        <v>41.99</v>
      </c>
      <c r="E26" s="92">
        <v>42.17</v>
      </c>
      <c r="F26" s="92">
        <v>41.83</v>
      </c>
      <c r="G26" s="129">
        <v>41.76</v>
      </c>
      <c r="H26" s="132">
        <v>41.8</v>
      </c>
    </row>
    <row r="27" spans="1:14" x14ac:dyDescent="0.25">
      <c r="B27" s="1">
        <v>7</v>
      </c>
      <c r="C27" s="91">
        <v>41.95</v>
      </c>
      <c r="D27" s="92">
        <v>41.88</v>
      </c>
      <c r="E27" s="92">
        <v>42.05</v>
      </c>
      <c r="F27" s="92">
        <v>41.86</v>
      </c>
      <c r="G27" s="129">
        <v>41.64</v>
      </c>
      <c r="H27" s="132">
        <v>42.05</v>
      </c>
    </row>
    <row r="28" spans="1:14" x14ac:dyDescent="0.25">
      <c r="B28" s="1">
        <v>8</v>
      </c>
      <c r="C28" s="91">
        <v>41.87</v>
      </c>
      <c r="D28" s="92">
        <v>41.73</v>
      </c>
      <c r="E28" s="92">
        <v>42.01</v>
      </c>
      <c r="F28" s="92">
        <v>41.96</v>
      </c>
      <c r="G28" s="129">
        <v>41.7</v>
      </c>
      <c r="H28" s="132">
        <v>41.84</v>
      </c>
    </row>
    <row r="29" spans="1:14" x14ac:dyDescent="0.25">
      <c r="B29" s="1">
        <v>9</v>
      </c>
      <c r="C29" s="118">
        <v>42.59</v>
      </c>
      <c r="D29" s="92">
        <v>41.7</v>
      </c>
      <c r="E29" s="92">
        <v>41.83</v>
      </c>
      <c r="F29" s="92">
        <v>42.49</v>
      </c>
      <c r="G29" s="129">
        <v>41.81</v>
      </c>
      <c r="H29" s="132">
        <v>41.88</v>
      </c>
    </row>
    <row r="30" spans="1:14" x14ac:dyDescent="0.25">
      <c r="B30" s="1">
        <v>10</v>
      </c>
      <c r="C30" s="91">
        <v>41.95</v>
      </c>
      <c r="D30" s="92">
        <v>41.71</v>
      </c>
      <c r="E30" s="92">
        <v>41.98</v>
      </c>
      <c r="F30" s="92">
        <v>41.94</v>
      </c>
      <c r="G30" s="129">
        <v>42.02</v>
      </c>
      <c r="H30" s="132">
        <v>42.05</v>
      </c>
    </row>
    <row r="31" spans="1:14" x14ac:dyDescent="0.25">
      <c r="B31" s="1">
        <v>11</v>
      </c>
      <c r="C31" s="91">
        <v>42.11</v>
      </c>
      <c r="D31" s="92">
        <v>41.78</v>
      </c>
      <c r="E31" s="92">
        <v>41.97</v>
      </c>
      <c r="F31" s="92">
        <v>41.91</v>
      </c>
      <c r="G31" s="129">
        <v>41.75</v>
      </c>
      <c r="H31" s="132">
        <v>41.94</v>
      </c>
    </row>
    <row r="32" spans="1:14" x14ac:dyDescent="0.25">
      <c r="B32" s="1">
        <v>12</v>
      </c>
      <c r="C32" s="91">
        <v>41.88</v>
      </c>
      <c r="D32" s="92">
        <v>41.57</v>
      </c>
      <c r="E32" s="92">
        <v>41.98</v>
      </c>
      <c r="F32" s="92">
        <v>41.97</v>
      </c>
      <c r="G32" s="129">
        <v>41.56</v>
      </c>
      <c r="H32" s="132">
        <v>41.85</v>
      </c>
    </row>
    <row r="33" spans="2:8" s="1" customFormat="1" x14ac:dyDescent="0.25">
      <c r="B33" s="1">
        <v>13</v>
      </c>
      <c r="C33" s="91">
        <v>42.06</v>
      </c>
      <c r="D33" s="92">
        <v>41.64</v>
      </c>
      <c r="E33" s="92">
        <v>41.88</v>
      </c>
      <c r="F33" s="92">
        <v>41.62</v>
      </c>
      <c r="G33" s="129">
        <v>41.68</v>
      </c>
      <c r="H33" s="132">
        <v>41.87</v>
      </c>
    </row>
    <row r="34" spans="2:8" s="1" customFormat="1" x14ac:dyDescent="0.25">
      <c r="B34" s="1">
        <v>14</v>
      </c>
      <c r="C34" s="101">
        <v>42.77</v>
      </c>
      <c r="D34" s="92">
        <v>41.96</v>
      </c>
      <c r="E34" s="92">
        <v>42.01</v>
      </c>
      <c r="F34" s="92">
        <v>41.66</v>
      </c>
      <c r="G34" s="129">
        <v>41.78</v>
      </c>
      <c r="H34" s="132">
        <v>41.89</v>
      </c>
    </row>
    <row r="35" spans="2:8" s="1" customFormat="1" x14ac:dyDescent="0.25">
      <c r="B35" s="1">
        <v>15</v>
      </c>
      <c r="C35" s="91">
        <v>41.96</v>
      </c>
      <c r="D35" s="92">
        <v>41.68</v>
      </c>
      <c r="E35" s="92">
        <v>41.84</v>
      </c>
      <c r="F35" s="92">
        <v>41.74</v>
      </c>
      <c r="G35" s="129">
        <v>42.04</v>
      </c>
      <c r="H35" s="132">
        <v>41.88</v>
      </c>
    </row>
    <row r="36" spans="2:8" s="1" customFormat="1" x14ac:dyDescent="0.25">
      <c r="B36" s="1">
        <v>16</v>
      </c>
      <c r="C36" s="91">
        <v>42.95</v>
      </c>
      <c r="D36" s="135">
        <v>41.79</v>
      </c>
      <c r="E36" s="92">
        <v>42</v>
      </c>
      <c r="F36" s="92">
        <v>41.79</v>
      </c>
      <c r="G36" s="129">
        <v>41.79</v>
      </c>
      <c r="H36" s="132">
        <v>41.82</v>
      </c>
    </row>
    <row r="37" spans="2:8" s="1" customFormat="1" x14ac:dyDescent="0.25">
      <c r="B37" s="1">
        <v>17</v>
      </c>
      <c r="C37" s="91">
        <v>45.29</v>
      </c>
      <c r="D37" s="92">
        <v>41.67</v>
      </c>
      <c r="E37" s="92">
        <v>41.88</v>
      </c>
      <c r="F37" s="92">
        <v>41.65</v>
      </c>
      <c r="G37" s="129">
        <v>41.83</v>
      </c>
      <c r="H37" s="132">
        <v>41.74</v>
      </c>
    </row>
    <row r="38" spans="2:8" s="1" customFormat="1" x14ac:dyDescent="0.25">
      <c r="B38" s="1">
        <v>18</v>
      </c>
      <c r="C38" s="91">
        <v>43.12</v>
      </c>
      <c r="D38" s="92">
        <v>43.21</v>
      </c>
      <c r="E38" s="92">
        <v>41.79</v>
      </c>
      <c r="F38" s="92">
        <v>41.77</v>
      </c>
      <c r="G38" s="129">
        <v>41.73</v>
      </c>
      <c r="H38" s="132">
        <v>41.86</v>
      </c>
    </row>
    <row r="39" spans="2:8" s="1" customFormat="1" x14ac:dyDescent="0.25">
      <c r="B39" s="1">
        <v>19</v>
      </c>
      <c r="C39" s="91">
        <v>41.97</v>
      </c>
      <c r="D39" s="92">
        <v>41.86</v>
      </c>
      <c r="E39" s="92">
        <v>41.93</v>
      </c>
      <c r="F39" s="92">
        <v>41.87</v>
      </c>
      <c r="G39" s="129">
        <v>41.89</v>
      </c>
      <c r="H39" s="132">
        <v>42.35</v>
      </c>
    </row>
    <row r="40" spans="2:8" s="1" customFormat="1" x14ac:dyDescent="0.25">
      <c r="B40" s="1">
        <v>20</v>
      </c>
      <c r="C40" s="91">
        <v>41.94</v>
      </c>
      <c r="D40" s="92">
        <v>41.83</v>
      </c>
      <c r="E40" s="92">
        <v>41.77</v>
      </c>
      <c r="F40" s="92"/>
      <c r="G40" s="129">
        <v>41.76</v>
      </c>
      <c r="H40" s="132">
        <v>41.74</v>
      </c>
    </row>
    <row r="41" spans="2:8" s="1" customFormat="1" x14ac:dyDescent="0.25">
      <c r="B41" s="1">
        <v>21</v>
      </c>
      <c r="C41" s="91">
        <v>42.46</v>
      </c>
      <c r="D41" s="92">
        <v>41.76</v>
      </c>
      <c r="E41" s="92">
        <v>41.88</v>
      </c>
      <c r="F41" s="92"/>
      <c r="G41" s="129">
        <v>41.6</v>
      </c>
      <c r="H41" s="132">
        <v>41.72</v>
      </c>
    </row>
    <row r="42" spans="2:8" s="1" customFormat="1" x14ac:dyDescent="0.25">
      <c r="B42" s="1">
        <v>22</v>
      </c>
      <c r="C42" s="91">
        <v>42.78</v>
      </c>
      <c r="D42" s="92">
        <v>41.75</v>
      </c>
      <c r="E42" s="92">
        <v>41.96</v>
      </c>
      <c r="F42" s="92"/>
      <c r="G42" s="129">
        <v>41.84</v>
      </c>
      <c r="H42" s="132">
        <v>41.8</v>
      </c>
    </row>
    <row r="43" spans="2:8" s="1" customFormat="1" x14ac:dyDescent="0.25">
      <c r="B43" s="1">
        <v>23</v>
      </c>
      <c r="C43" s="91">
        <v>42.29</v>
      </c>
      <c r="D43" s="92">
        <v>41.69</v>
      </c>
      <c r="E43" s="92">
        <v>41.85</v>
      </c>
      <c r="F43" s="92"/>
      <c r="G43" s="129">
        <v>41.74</v>
      </c>
      <c r="H43" s="132">
        <v>41.77</v>
      </c>
    </row>
    <row r="44" spans="2:8" s="1" customFormat="1" x14ac:dyDescent="0.25">
      <c r="B44" s="1">
        <v>24</v>
      </c>
      <c r="C44" s="91">
        <v>42.26</v>
      </c>
      <c r="D44" s="92">
        <v>41.7</v>
      </c>
      <c r="E44" s="92">
        <v>41.93</v>
      </c>
      <c r="F44" s="92"/>
      <c r="G44" s="129">
        <v>41.82</v>
      </c>
      <c r="H44" s="132">
        <v>41.74</v>
      </c>
    </row>
    <row r="45" spans="2:8" s="1" customFormat="1" x14ac:dyDescent="0.25">
      <c r="B45" s="1">
        <v>25</v>
      </c>
      <c r="C45" s="91">
        <v>42.32</v>
      </c>
      <c r="D45" s="92">
        <v>41.7</v>
      </c>
      <c r="E45" s="92">
        <v>41.86</v>
      </c>
      <c r="F45" s="92"/>
      <c r="G45" s="129">
        <v>41.83</v>
      </c>
      <c r="H45" s="132">
        <v>41.71</v>
      </c>
    </row>
    <row r="46" spans="2:8" s="1" customFormat="1" x14ac:dyDescent="0.25">
      <c r="B46" s="1">
        <v>26</v>
      </c>
      <c r="C46" s="91">
        <v>42.34</v>
      </c>
      <c r="D46" s="92">
        <v>41.64</v>
      </c>
      <c r="E46" s="92">
        <v>41.99</v>
      </c>
      <c r="F46" s="92"/>
      <c r="G46" s="129">
        <v>41.78</v>
      </c>
      <c r="H46" s="132">
        <v>41.77</v>
      </c>
    </row>
    <row r="47" spans="2:8" s="1" customFormat="1" x14ac:dyDescent="0.25">
      <c r="B47" s="1">
        <v>27</v>
      </c>
      <c r="C47" s="91">
        <v>42.63</v>
      </c>
      <c r="D47" s="92">
        <v>41.66</v>
      </c>
      <c r="E47" s="92"/>
      <c r="F47" s="92"/>
      <c r="G47" s="129">
        <v>42.19</v>
      </c>
      <c r="H47" s="132">
        <v>41.72</v>
      </c>
    </row>
    <row r="48" spans="2:8" s="1" customFormat="1" x14ac:dyDescent="0.25">
      <c r="B48" s="1">
        <v>28</v>
      </c>
      <c r="C48" s="91">
        <v>42.37</v>
      </c>
      <c r="D48" s="92">
        <v>41.68</v>
      </c>
      <c r="E48" s="92"/>
      <c r="F48" s="92"/>
      <c r="G48" s="129">
        <v>41.73</v>
      </c>
      <c r="H48" s="132">
        <v>41.81</v>
      </c>
    </row>
    <row r="49" spans="2:8" s="1" customFormat="1" x14ac:dyDescent="0.25">
      <c r="B49" s="1">
        <v>29</v>
      </c>
      <c r="C49" s="91">
        <v>42.94</v>
      </c>
      <c r="D49" s="92">
        <v>41.85</v>
      </c>
      <c r="E49" s="92"/>
      <c r="F49" s="92"/>
      <c r="G49" s="129">
        <v>41.64</v>
      </c>
      <c r="H49" s="132">
        <v>42.11</v>
      </c>
    </row>
    <row r="50" spans="2:8" s="1" customFormat="1" x14ac:dyDescent="0.25">
      <c r="B50" s="1">
        <v>30</v>
      </c>
      <c r="C50" s="91">
        <v>42.43</v>
      </c>
      <c r="D50" s="92">
        <v>41.99</v>
      </c>
      <c r="E50" s="92"/>
      <c r="F50" s="92"/>
      <c r="G50" s="129">
        <v>41.58</v>
      </c>
      <c r="H50" s="132">
        <v>42.92</v>
      </c>
    </row>
    <row r="51" spans="2:8" s="1" customFormat="1" x14ac:dyDescent="0.25">
      <c r="B51" s="1">
        <v>31</v>
      </c>
      <c r="C51" s="91">
        <v>42.46</v>
      </c>
      <c r="D51" s="92">
        <v>41.69</v>
      </c>
      <c r="E51" s="92"/>
      <c r="F51" s="92"/>
      <c r="G51" s="129">
        <v>41.77</v>
      </c>
      <c r="H51" s="132">
        <v>41.91</v>
      </c>
    </row>
    <row r="52" spans="2:8" s="1" customFormat="1" x14ac:dyDescent="0.25">
      <c r="B52" s="1">
        <v>32</v>
      </c>
      <c r="C52" s="91">
        <v>42.28</v>
      </c>
      <c r="D52" s="92">
        <v>42.26</v>
      </c>
      <c r="E52" s="92"/>
      <c r="F52" s="92"/>
      <c r="G52" s="129">
        <v>41.68</v>
      </c>
      <c r="H52" s="132">
        <v>41.73</v>
      </c>
    </row>
    <row r="53" spans="2:8" s="1" customFormat="1" x14ac:dyDescent="0.25">
      <c r="B53" s="1">
        <v>33</v>
      </c>
      <c r="C53" s="91">
        <v>42.24</v>
      </c>
      <c r="D53" s="92">
        <v>41.75</v>
      </c>
      <c r="E53" s="92"/>
      <c r="F53" s="92"/>
      <c r="G53" s="129">
        <v>41.72</v>
      </c>
      <c r="H53" s="132">
        <v>42.72</v>
      </c>
    </row>
    <row r="54" spans="2:8" s="1" customFormat="1" x14ac:dyDescent="0.25">
      <c r="B54" s="1">
        <v>34</v>
      </c>
      <c r="C54" s="91">
        <v>42.23</v>
      </c>
      <c r="D54" s="92">
        <v>41.85</v>
      </c>
      <c r="E54" s="92"/>
      <c r="F54" s="92"/>
      <c r="G54" s="129">
        <v>41.78</v>
      </c>
      <c r="H54" s="132">
        <v>41.67</v>
      </c>
    </row>
    <row r="55" spans="2:8" s="1" customFormat="1" x14ac:dyDescent="0.25">
      <c r="B55" s="1">
        <v>35</v>
      </c>
      <c r="C55" s="91">
        <v>42.41</v>
      </c>
      <c r="D55" s="92">
        <v>41.78</v>
      </c>
      <c r="E55" s="92"/>
      <c r="F55" s="92"/>
      <c r="G55" s="129">
        <v>41.83</v>
      </c>
      <c r="H55" s="132">
        <v>41.72</v>
      </c>
    </row>
    <row r="56" spans="2:8" s="1" customFormat="1" x14ac:dyDescent="0.25">
      <c r="B56" s="1">
        <v>36</v>
      </c>
      <c r="C56" s="91">
        <v>42.25</v>
      </c>
      <c r="D56" s="92">
        <v>41.85</v>
      </c>
      <c r="E56" s="92"/>
      <c r="F56" s="92"/>
      <c r="G56" s="129">
        <v>41.55</v>
      </c>
      <c r="H56" s="132">
        <v>41.69</v>
      </c>
    </row>
    <row r="57" spans="2:8" s="1" customFormat="1" x14ac:dyDescent="0.25">
      <c r="B57" s="1">
        <v>37</v>
      </c>
      <c r="C57" s="91">
        <v>42.29</v>
      </c>
      <c r="D57" s="92">
        <v>42.2</v>
      </c>
      <c r="E57" s="92"/>
      <c r="F57" s="92"/>
      <c r="G57" s="129">
        <v>41.94</v>
      </c>
      <c r="H57" s="132">
        <v>41.73</v>
      </c>
    </row>
    <row r="58" spans="2:8" s="1" customFormat="1" x14ac:dyDescent="0.25">
      <c r="B58" s="1">
        <v>38</v>
      </c>
      <c r="C58" s="91">
        <v>42.24</v>
      </c>
      <c r="D58" s="92">
        <v>41.75</v>
      </c>
      <c r="E58" s="92"/>
      <c r="F58" s="92"/>
      <c r="G58" s="129">
        <v>42.17</v>
      </c>
      <c r="H58" s="132">
        <v>41.71</v>
      </c>
    </row>
    <row r="59" spans="2:8" s="1" customFormat="1" x14ac:dyDescent="0.25">
      <c r="B59" s="1">
        <v>39</v>
      </c>
      <c r="C59" s="91">
        <v>42.21</v>
      </c>
      <c r="D59" s="92">
        <v>41.67</v>
      </c>
      <c r="E59" s="92"/>
      <c r="F59" s="92"/>
      <c r="G59" s="129">
        <v>41.59</v>
      </c>
      <c r="H59" s="132">
        <v>41.64</v>
      </c>
    </row>
    <row r="60" spans="2:8" s="1" customFormat="1" x14ac:dyDescent="0.25">
      <c r="B60" s="1">
        <v>40</v>
      </c>
      <c r="C60" s="91">
        <v>42.13</v>
      </c>
      <c r="D60" s="92">
        <v>41.82</v>
      </c>
      <c r="E60" s="92"/>
      <c r="F60" s="92"/>
      <c r="G60" s="129">
        <v>41.52</v>
      </c>
      <c r="H60" s="132">
        <v>41.57</v>
      </c>
    </row>
    <row r="61" spans="2:8" s="1" customFormat="1" x14ac:dyDescent="0.25">
      <c r="B61" s="1">
        <v>41</v>
      </c>
      <c r="C61" s="91">
        <v>42.21</v>
      </c>
      <c r="D61" s="92">
        <v>41.81</v>
      </c>
      <c r="E61" s="92"/>
      <c r="F61" s="92"/>
      <c r="G61" s="129">
        <v>41.72</v>
      </c>
      <c r="H61" s="132">
        <v>41.7</v>
      </c>
    </row>
    <row r="62" spans="2:8" s="1" customFormat="1" x14ac:dyDescent="0.25">
      <c r="B62" s="1">
        <v>42</v>
      </c>
      <c r="C62" s="91">
        <v>42.31</v>
      </c>
      <c r="D62" s="92">
        <v>41.8</v>
      </c>
      <c r="E62" s="92"/>
      <c r="F62" s="92"/>
      <c r="G62" s="129">
        <v>41.59</v>
      </c>
      <c r="H62" s="132">
        <v>41.71</v>
      </c>
    </row>
    <row r="63" spans="2:8" s="1" customFormat="1" x14ac:dyDescent="0.25">
      <c r="B63" s="1">
        <v>43</v>
      </c>
      <c r="C63" s="91">
        <v>42.54</v>
      </c>
      <c r="D63" s="92">
        <v>41.65</v>
      </c>
      <c r="E63" s="92"/>
      <c r="F63" s="92"/>
      <c r="G63" s="129">
        <v>41.52</v>
      </c>
      <c r="H63" s="132"/>
    </row>
    <row r="64" spans="2:8" s="1" customFormat="1" x14ac:dyDescent="0.25">
      <c r="B64" s="1">
        <v>44</v>
      </c>
      <c r="C64" s="91">
        <v>42.15</v>
      </c>
      <c r="D64" s="92">
        <v>41.91</v>
      </c>
      <c r="E64" s="92"/>
      <c r="F64" s="92"/>
      <c r="G64" s="129">
        <v>41.85</v>
      </c>
      <c r="H64" s="132"/>
    </row>
    <row r="65" spans="2:12" x14ac:dyDescent="0.25">
      <c r="B65" s="1">
        <v>45</v>
      </c>
      <c r="C65" s="91"/>
      <c r="D65" s="92">
        <v>42.05</v>
      </c>
      <c r="E65" s="92"/>
      <c r="F65" s="92"/>
      <c r="G65" s="129">
        <v>41.47</v>
      </c>
      <c r="H65" s="132"/>
      <c r="I65" s="1"/>
      <c r="J65" s="1"/>
      <c r="K65" s="1"/>
      <c r="L65" s="1"/>
    </row>
    <row r="66" spans="2:12" x14ac:dyDescent="0.25">
      <c r="B66" s="1">
        <v>46</v>
      </c>
      <c r="C66" s="91"/>
      <c r="D66" s="92">
        <v>41.79</v>
      </c>
      <c r="E66" s="92"/>
      <c r="F66" s="92"/>
      <c r="G66" s="129">
        <v>41.8</v>
      </c>
      <c r="H66" s="132"/>
      <c r="I66" s="1"/>
      <c r="J66" s="1"/>
      <c r="K66" s="1"/>
      <c r="L66" s="1"/>
    </row>
    <row r="67" spans="2:12" x14ac:dyDescent="0.25">
      <c r="B67" s="1">
        <v>47</v>
      </c>
      <c r="C67" s="91"/>
      <c r="D67" s="92">
        <v>42.01</v>
      </c>
      <c r="E67" s="92"/>
      <c r="F67" s="92"/>
      <c r="G67" s="129">
        <v>41.67</v>
      </c>
      <c r="H67" s="132"/>
      <c r="I67" s="1"/>
      <c r="J67" s="1"/>
      <c r="K67" s="1"/>
      <c r="L67" s="1"/>
    </row>
    <row r="68" spans="2:12" x14ac:dyDescent="0.25">
      <c r="B68" s="1">
        <v>48</v>
      </c>
      <c r="C68" s="91"/>
      <c r="D68" s="92">
        <v>41.99</v>
      </c>
      <c r="E68" s="92"/>
      <c r="F68" s="92"/>
      <c r="G68" s="129">
        <v>42.25</v>
      </c>
      <c r="H68" s="132"/>
      <c r="I68" s="1"/>
      <c r="J68" s="1"/>
      <c r="K68" s="1"/>
      <c r="L68" s="1"/>
    </row>
    <row r="69" spans="2:12" x14ac:dyDescent="0.25">
      <c r="B69" s="1">
        <v>49</v>
      </c>
      <c r="C69" s="91"/>
      <c r="D69" s="92">
        <v>41.86</v>
      </c>
      <c r="E69" s="92"/>
      <c r="F69" s="92"/>
      <c r="G69" s="129">
        <v>41.84</v>
      </c>
      <c r="H69" s="132"/>
      <c r="I69" s="1"/>
      <c r="J69" s="1"/>
      <c r="K69" s="1"/>
      <c r="L69" s="1"/>
    </row>
    <row r="70" spans="2:12" x14ac:dyDescent="0.25">
      <c r="B70" s="1">
        <v>50</v>
      </c>
      <c r="C70" s="91"/>
      <c r="D70" s="92">
        <v>41.91</v>
      </c>
      <c r="E70" s="92"/>
      <c r="F70" s="92"/>
      <c r="G70" s="129">
        <v>41.71</v>
      </c>
      <c r="H70" s="132"/>
      <c r="I70" s="1"/>
      <c r="J70" s="1"/>
      <c r="K70" s="1"/>
      <c r="L70" s="1"/>
    </row>
    <row r="71" spans="2:12" x14ac:dyDescent="0.25">
      <c r="B71" s="1">
        <v>51</v>
      </c>
      <c r="C71" s="91"/>
      <c r="D71" s="92">
        <v>41.97</v>
      </c>
      <c r="E71" s="92"/>
      <c r="F71" s="92"/>
      <c r="G71" s="129">
        <v>41.74</v>
      </c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>
        <v>41.82</v>
      </c>
      <c r="E72" s="92"/>
      <c r="F72" s="92"/>
      <c r="G72" s="129">
        <v>41.72</v>
      </c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>
        <v>42.06</v>
      </c>
      <c r="E73" s="92"/>
      <c r="F73" s="92"/>
      <c r="G73" s="129"/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>
        <v>42.04</v>
      </c>
      <c r="E74" s="92"/>
      <c r="F74" s="92"/>
      <c r="G74" s="129"/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>
        <v>41.76</v>
      </c>
      <c r="E75" s="92"/>
      <c r="F75" s="92"/>
      <c r="G75" s="129"/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>
        <v>41.73</v>
      </c>
      <c r="E76" s="179"/>
      <c r="F76" s="179"/>
      <c r="G76" s="133"/>
      <c r="H76" s="134"/>
      <c r="I76" s="1"/>
      <c r="J76" s="1"/>
      <c r="K76" s="1"/>
      <c r="L76" s="1"/>
    </row>
    <row r="77" spans="2:12" x14ac:dyDescent="0.25">
      <c r="B77" s="1">
        <v>57</v>
      </c>
      <c r="D77" s="2">
        <v>41.89</v>
      </c>
      <c r="I77" s="1"/>
      <c r="J77" s="1"/>
      <c r="K77" s="1"/>
      <c r="L77" s="1"/>
    </row>
    <row r="78" spans="2:12" x14ac:dyDescent="0.25">
      <c r="B78" s="1">
        <v>58</v>
      </c>
      <c r="D78" s="2">
        <v>41.92</v>
      </c>
      <c r="I78" s="1"/>
      <c r="J78" s="1"/>
      <c r="K78" s="1"/>
      <c r="L78" s="1"/>
    </row>
    <row r="79" spans="2:12" x14ac:dyDescent="0.25">
      <c r="B79" s="1">
        <v>59</v>
      </c>
    </row>
    <row r="80" spans="2:12" x14ac:dyDescent="0.25">
      <c r="B80" s="1">
        <v>60</v>
      </c>
    </row>
    <row r="81" s="1" customFormat="1" x14ac:dyDescent="0.25"/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2"/>
  <sheetViews>
    <sheetView tabSelected="1" zoomScale="75" zoomScaleNormal="75" zoomScalePageLayoutView="75" workbookViewId="0">
      <selection activeCell="H14" sqref="H14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8.710937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74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28" t="s">
        <v>33</v>
      </c>
      <c r="L9" s="128" t="s">
        <v>34</v>
      </c>
      <c r="M9" s="55" t="s">
        <v>35</v>
      </c>
      <c r="N9" s="55" t="s">
        <v>36</v>
      </c>
    </row>
    <row r="10" spans="1:16" s="3" customFormat="1" ht="30" customHeight="1" x14ac:dyDescent="0.25">
      <c r="A10" s="56">
        <v>1</v>
      </c>
      <c r="B10" s="57" t="s">
        <v>67</v>
      </c>
      <c r="C10" s="58">
        <v>3</v>
      </c>
      <c r="D10" s="58">
        <v>44</v>
      </c>
      <c r="E10" s="59">
        <f>D10</f>
        <v>44</v>
      </c>
      <c r="F10" s="122">
        <f>MIN(C22:C77)</f>
        <v>41.35</v>
      </c>
      <c r="G10" s="110">
        <f>AVERAGE(C22:C77)</f>
        <v>41.981363636363639</v>
      </c>
      <c r="H10" s="60">
        <v>2</v>
      </c>
      <c r="I10" s="110">
        <f>G10-F10</f>
        <v>0.63136363636363768</v>
      </c>
      <c r="J10" s="123">
        <v>2.1435185185185186E-2</v>
      </c>
      <c r="K10" s="306">
        <f>J10</f>
        <v>2.1435185185185186E-2</v>
      </c>
      <c r="L10" s="175">
        <f>K10</f>
        <v>2.1435185185185186E-2</v>
      </c>
      <c r="M10" s="63"/>
      <c r="N10" s="202"/>
      <c r="O10" s="204"/>
      <c r="P10" s="66"/>
    </row>
    <row r="11" spans="1:16" s="3" customFormat="1" ht="30" customHeight="1" thickBot="1" x14ac:dyDescent="0.3">
      <c r="A11" s="56">
        <v>2</v>
      </c>
      <c r="B11" s="57" t="s">
        <v>90</v>
      </c>
      <c r="C11" s="58">
        <v>1</v>
      </c>
      <c r="D11" s="58">
        <v>70</v>
      </c>
      <c r="E11" s="59">
        <f>D11-D10</f>
        <v>26</v>
      </c>
      <c r="F11" s="222">
        <f>MIN(D22:D77)</f>
        <v>41.99</v>
      </c>
      <c r="G11" s="111">
        <f>AVERAGE(D22:D77)</f>
        <v>42.499200000000009</v>
      </c>
      <c r="H11" s="60">
        <v>1</v>
      </c>
      <c r="I11" s="110">
        <f>G11-F11</f>
        <v>0.50920000000000698</v>
      </c>
      <c r="J11" s="123">
        <v>3.5370370370370365E-2</v>
      </c>
      <c r="K11" s="123">
        <f>J11-J10</f>
        <v>1.3935185185185179E-2</v>
      </c>
      <c r="L11" s="62">
        <f>K11</f>
        <v>1.3935185185185179E-2</v>
      </c>
      <c r="M11" s="63" t="s">
        <v>104</v>
      </c>
      <c r="N11" s="202"/>
      <c r="O11" s="211"/>
      <c r="P11" s="66"/>
    </row>
    <row r="12" spans="1:16" s="3" customFormat="1" ht="30" customHeight="1" thickBot="1" x14ac:dyDescent="0.3">
      <c r="A12" s="56">
        <v>3</v>
      </c>
      <c r="B12" s="57" t="s">
        <v>89</v>
      </c>
      <c r="C12" s="58">
        <v>21</v>
      </c>
      <c r="D12" s="58">
        <v>105</v>
      </c>
      <c r="E12" s="59">
        <f>D12-D11</f>
        <v>35</v>
      </c>
      <c r="F12" s="308">
        <f>MIN(E22:E77)</f>
        <v>41.78</v>
      </c>
      <c r="G12" s="221">
        <f>AVERAGE(E22:E77)</f>
        <v>41.943823529411759</v>
      </c>
      <c r="H12" s="60">
        <v>14</v>
      </c>
      <c r="I12" s="110">
        <f t="shared" ref="I12:I14" si="0">G12-F12</f>
        <v>0.16382352941175782</v>
      </c>
      <c r="J12" s="123">
        <v>5.3587962962962969E-2</v>
      </c>
      <c r="K12" s="123">
        <f>J12-J11</f>
        <v>1.8217592592592605E-2</v>
      </c>
      <c r="L12" s="62">
        <f>K12</f>
        <v>1.8217592592592605E-2</v>
      </c>
      <c r="M12" s="63" t="s">
        <v>105</v>
      </c>
      <c r="N12" s="202"/>
      <c r="O12" s="212"/>
      <c r="P12" s="66"/>
    </row>
    <row r="13" spans="1:16" s="3" customFormat="1" ht="30" customHeight="1" thickBot="1" x14ac:dyDescent="0.3">
      <c r="A13" s="56">
        <v>4</v>
      </c>
      <c r="B13" s="57" t="s">
        <v>67</v>
      </c>
      <c r="C13" s="58">
        <v>3</v>
      </c>
      <c r="D13" s="58">
        <v>166</v>
      </c>
      <c r="E13" s="59">
        <f>D13-D12</f>
        <v>61</v>
      </c>
      <c r="F13" s="302">
        <f>MIN(F22:F77)</f>
        <v>41.28</v>
      </c>
      <c r="G13" s="221">
        <f>AVERAGE(F22:F81)</f>
        <v>41.658333333333317</v>
      </c>
      <c r="H13" s="60">
        <v>2</v>
      </c>
      <c r="I13" s="110">
        <f t="shared" si="0"/>
        <v>0.37833333333331609</v>
      </c>
      <c r="J13" s="123">
        <v>8.413194444444444E-2</v>
      </c>
      <c r="K13" s="123">
        <f>J13-J12</f>
        <v>3.0543981481481471E-2</v>
      </c>
      <c r="L13" s="61">
        <f>K13+L10</f>
        <v>5.197916666666666E-2</v>
      </c>
      <c r="M13" s="63" t="s">
        <v>106</v>
      </c>
      <c r="N13" s="202"/>
      <c r="O13" s="216"/>
      <c r="P13" s="66"/>
    </row>
    <row r="14" spans="1:16" s="3" customFormat="1" ht="30" customHeight="1" thickBot="1" x14ac:dyDescent="0.3">
      <c r="A14" s="56">
        <v>5</v>
      </c>
      <c r="B14" s="57" t="s">
        <v>89</v>
      </c>
      <c r="C14" s="67">
        <v>69</v>
      </c>
      <c r="D14" s="58">
        <v>202</v>
      </c>
      <c r="E14" s="59">
        <f>D14-D13</f>
        <v>36</v>
      </c>
      <c r="F14" s="225">
        <f>MIN(G22:G77)</f>
        <v>41.83</v>
      </c>
      <c r="G14" s="110">
        <f>AVERAGE(G22:G77)</f>
        <v>42.079428571428579</v>
      </c>
      <c r="H14" s="60" t="s">
        <v>22</v>
      </c>
      <c r="I14" s="110">
        <f t="shared" si="0"/>
        <v>0.24942857142858088</v>
      </c>
      <c r="J14" s="123">
        <v>0.10280092592592593</v>
      </c>
      <c r="K14" s="123">
        <f>J14-J13</f>
        <v>1.8668981481481495E-2</v>
      </c>
      <c r="L14" s="61">
        <f>K14+L12</f>
        <v>3.6886574074074099E-2</v>
      </c>
      <c r="M14" s="63" t="s">
        <v>107</v>
      </c>
      <c r="N14" s="202"/>
      <c r="O14" s="213"/>
    </row>
    <row r="15" spans="1:16" s="3" customFormat="1" ht="30" customHeight="1" thickBot="1" x14ac:dyDescent="0.3">
      <c r="A15" s="68" t="s">
        <v>37</v>
      </c>
      <c r="B15" s="69" t="s">
        <v>90</v>
      </c>
      <c r="C15" s="70">
        <v>21</v>
      </c>
      <c r="D15" s="70">
        <v>246</v>
      </c>
      <c r="E15" s="59">
        <f>D15-D14</f>
        <v>44</v>
      </c>
      <c r="F15" s="308">
        <f>MIN(H22:H77)</f>
        <v>41.8</v>
      </c>
      <c r="G15" s="221">
        <f>AVERAGE(H22:H77)</f>
        <v>42.204651162790704</v>
      </c>
      <c r="H15" s="60"/>
      <c r="I15" s="110">
        <f>G15-F15</f>
        <v>0.40465116279070656</v>
      </c>
      <c r="J15" s="123">
        <v>0.12518518518518518</v>
      </c>
      <c r="K15" s="72">
        <f>J15-J14</f>
        <v>2.2384259259259243E-2</v>
      </c>
      <c r="L15" s="71">
        <f>K15+L11</f>
        <v>3.6319444444444418E-2</v>
      </c>
      <c r="M15" s="63" t="s">
        <v>108</v>
      </c>
      <c r="N15" s="202"/>
      <c r="O15" s="219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AVERAGE(F10,F13)</f>
        <v>41.314999999999998</v>
      </c>
      <c r="G16" s="81">
        <f>AVERAGE(G10,G13)</f>
        <v>41.819848484848478</v>
      </c>
      <c r="H16" s="176" t="s">
        <v>101</v>
      </c>
      <c r="I16" s="82">
        <f>AVERAGE(I10,I13)</f>
        <v>0.50484848484847689</v>
      </c>
      <c r="J16" s="75"/>
      <c r="K16" s="75"/>
      <c r="L16" s="75"/>
      <c r="M16" s="76"/>
      <c r="N16" s="76"/>
    </row>
    <row r="17" spans="1:14" s="3" customFormat="1" ht="30" customHeight="1" x14ac:dyDescent="0.25">
      <c r="A17" s="309"/>
      <c r="B17" s="310"/>
      <c r="C17" s="311"/>
      <c r="D17" s="311"/>
      <c r="E17" s="311"/>
      <c r="F17" s="80">
        <f>AVERAGE(F11,F15)</f>
        <v>41.894999999999996</v>
      </c>
      <c r="G17" s="81">
        <f>AVERAGE(G11,G15)</f>
        <v>42.351925581395356</v>
      </c>
      <c r="H17" s="176" t="s">
        <v>149</v>
      </c>
      <c r="I17" s="82">
        <f>AVERAGE(I11,I15)</f>
        <v>0.45692558139535677</v>
      </c>
      <c r="J17" s="311"/>
      <c r="K17" s="311"/>
      <c r="L17" s="311"/>
      <c r="M17" s="76"/>
      <c r="N17" s="76"/>
    </row>
    <row r="18" spans="1:14" ht="27.75" customHeight="1" x14ac:dyDescent="0.25">
      <c r="A18" s="77"/>
      <c r="B18" s="77"/>
      <c r="C18" s="77"/>
      <c r="D18" s="78"/>
      <c r="E18" s="79"/>
      <c r="F18" s="80">
        <f>AVERAGE(F12,F14)</f>
        <v>41.805</v>
      </c>
      <c r="G18" s="81">
        <f>AVERAGE(G12,G14)</f>
        <v>42.011626050420169</v>
      </c>
      <c r="H18" s="176" t="s">
        <v>150</v>
      </c>
      <c r="I18" s="82">
        <f>AVERAGE(I12,I14)</f>
        <v>0.20662605042016935</v>
      </c>
      <c r="J18" s="79"/>
      <c r="K18" s="79" t="s">
        <v>22</v>
      </c>
      <c r="L18" s="79"/>
      <c r="M18" s="76"/>
      <c r="N18" s="76"/>
    </row>
    <row r="19" spans="1:14" ht="30" customHeight="1" thickBot="1" x14ac:dyDescent="0.3">
      <c r="A19" s="83"/>
      <c r="B19" s="83"/>
      <c r="C19" s="83"/>
      <c r="D19" s="79"/>
      <c r="E19" s="79"/>
      <c r="F19" s="84">
        <f>AVERAGE(F10:F15)</f>
        <v>41.671666666666674</v>
      </c>
      <c r="G19" s="85">
        <f>AVERAGE(C22:H81)</f>
        <v>42.00344398340247</v>
      </c>
      <c r="H19" s="86"/>
      <c r="I19" s="87">
        <f>AVERAGE(I10:I15)</f>
        <v>0.38946670555466767</v>
      </c>
      <c r="J19" s="79"/>
      <c r="K19" s="79"/>
      <c r="L19" s="79"/>
      <c r="M19" s="83"/>
      <c r="N19" s="83"/>
    </row>
    <row r="21" spans="1:14" ht="15.75" thickBot="1" x14ac:dyDescent="0.3">
      <c r="C21" s="88" t="str">
        <f>B10</f>
        <v>Ткаченко Кирилл</v>
      </c>
      <c r="D21" s="88" t="str">
        <f>B11</f>
        <v>Резанко Оля</v>
      </c>
      <c r="E21" s="88" t="str">
        <f>B12</f>
        <v>Таволжан Виталий</v>
      </c>
      <c r="F21" s="88" t="str">
        <f>B13</f>
        <v>Ткаченко Кирилл</v>
      </c>
      <c r="G21" s="2" t="str">
        <f>B14</f>
        <v>Таволжан Виталий</v>
      </c>
      <c r="H21" s="2" t="str">
        <f>B15</f>
        <v>Резанко Оля</v>
      </c>
    </row>
    <row r="22" spans="1:14" x14ac:dyDescent="0.25">
      <c r="B22" s="1">
        <v>1</v>
      </c>
      <c r="C22" s="89">
        <v>43.16</v>
      </c>
      <c r="D22" s="90">
        <v>42.84</v>
      </c>
      <c r="E22" s="90">
        <v>42.33</v>
      </c>
      <c r="F22" s="90">
        <v>41.85</v>
      </c>
      <c r="G22" s="90">
        <v>42.24</v>
      </c>
      <c r="H22" s="298">
        <v>42.45</v>
      </c>
      <c r="M22" s="2"/>
      <c r="N22" s="2"/>
    </row>
    <row r="23" spans="1:14" x14ac:dyDescent="0.25">
      <c r="B23" s="1">
        <v>2</v>
      </c>
      <c r="C23" s="91">
        <v>42.68</v>
      </c>
      <c r="D23" s="92">
        <v>42.79</v>
      </c>
      <c r="E23" s="92">
        <v>42</v>
      </c>
      <c r="F23" s="92">
        <v>41.81</v>
      </c>
      <c r="G23" s="92">
        <v>42.06</v>
      </c>
      <c r="H23" s="299">
        <v>42.57</v>
      </c>
      <c r="M23" s="3"/>
      <c r="N23" s="3"/>
    </row>
    <row r="24" spans="1:14" x14ac:dyDescent="0.25">
      <c r="B24" s="1">
        <v>3</v>
      </c>
      <c r="C24" s="91">
        <v>42.36</v>
      </c>
      <c r="D24" s="92">
        <v>42.49</v>
      </c>
      <c r="E24" s="92">
        <v>42.06</v>
      </c>
      <c r="F24" s="92">
        <v>41.55</v>
      </c>
      <c r="G24" s="92">
        <v>42.24</v>
      </c>
      <c r="H24" s="299">
        <v>42.4</v>
      </c>
      <c r="M24" s="3"/>
      <c r="N24" s="3"/>
    </row>
    <row r="25" spans="1:14" x14ac:dyDescent="0.25">
      <c r="B25" s="1">
        <v>4</v>
      </c>
      <c r="C25" s="91">
        <v>42.17</v>
      </c>
      <c r="D25" s="92">
        <v>42.89</v>
      </c>
      <c r="E25" s="92">
        <v>41.94</v>
      </c>
      <c r="F25" s="92">
        <v>41.79</v>
      </c>
      <c r="G25" s="92">
        <v>42.16</v>
      </c>
      <c r="H25" s="299">
        <v>42.32</v>
      </c>
      <c r="M25" s="3"/>
      <c r="N25" s="3"/>
    </row>
    <row r="26" spans="1:14" x14ac:dyDescent="0.25">
      <c r="B26" s="1">
        <v>5</v>
      </c>
      <c r="C26" s="91">
        <v>41.89</v>
      </c>
      <c r="D26" s="92">
        <v>42.4</v>
      </c>
      <c r="E26" s="92">
        <v>42.05</v>
      </c>
      <c r="F26" s="92">
        <v>41.71</v>
      </c>
      <c r="G26" s="92">
        <v>41.91</v>
      </c>
      <c r="H26" s="299">
        <v>42.45</v>
      </c>
    </row>
    <row r="27" spans="1:14" x14ac:dyDescent="0.25">
      <c r="B27" s="1">
        <v>6</v>
      </c>
      <c r="C27" s="91">
        <v>41.84</v>
      </c>
      <c r="D27" s="92">
        <v>42.56</v>
      </c>
      <c r="E27" s="92">
        <v>41.91</v>
      </c>
      <c r="F27" s="92">
        <v>41.84</v>
      </c>
      <c r="G27" s="92">
        <v>42.28</v>
      </c>
      <c r="H27" s="299">
        <v>42.33</v>
      </c>
    </row>
    <row r="28" spans="1:14" x14ac:dyDescent="0.25">
      <c r="B28" s="1">
        <v>7</v>
      </c>
      <c r="C28" s="91">
        <v>41.57</v>
      </c>
      <c r="D28" s="92">
        <v>42.36</v>
      </c>
      <c r="E28" s="92">
        <v>42.25</v>
      </c>
      <c r="F28" s="92">
        <v>41.6</v>
      </c>
      <c r="G28" s="92">
        <v>42.04</v>
      </c>
      <c r="H28" s="299">
        <v>42.2</v>
      </c>
    </row>
    <row r="29" spans="1:14" x14ac:dyDescent="0.25">
      <c r="B29" s="1">
        <v>8</v>
      </c>
      <c r="C29" s="91">
        <v>41.58</v>
      </c>
      <c r="D29" s="92">
        <v>42.58</v>
      </c>
      <c r="E29" s="92">
        <v>41.85</v>
      </c>
      <c r="F29" s="92">
        <v>41.56</v>
      </c>
      <c r="G29" s="92">
        <v>42.17</v>
      </c>
      <c r="H29" s="299">
        <v>42.11</v>
      </c>
    </row>
    <row r="30" spans="1:14" x14ac:dyDescent="0.25">
      <c r="B30" s="1">
        <v>9</v>
      </c>
      <c r="C30" s="118">
        <v>41.51</v>
      </c>
      <c r="D30" s="92">
        <v>42.64</v>
      </c>
      <c r="E30" s="92">
        <v>42.1</v>
      </c>
      <c r="F30" s="92">
        <v>41.48</v>
      </c>
      <c r="G30" s="92">
        <v>42.15</v>
      </c>
      <c r="H30" s="299">
        <v>42.19</v>
      </c>
    </row>
    <row r="31" spans="1:14" x14ac:dyDescent="0.25">
      <c r="B31" s="1">
        <v>10</v>
      </c>
      <c r="C31" s="91">
        <v>41.53</v>
      </c>
      <c r="D31" s="92">
        <v>42.38</v>
      </c>
      <c r="E31" s="92">
        <v>41.9</v>
      </c>
      <c r="F31" s="92">
        <v>41.55</v>
      </c>
      <c r="G31" s="92">
        <v>42.06</v>
      </c>
      <c r="H31" s="299">
        <v>42.31</v>
      </c>
    </row>
    <row r="32" spans="1:14" x14ac:dyDescent="0.25">
      <c r="B32" s="1">
        <v>11</v>
      </c>
      <c r="C32" s="91">
        <v>42.17</v>
      </c>
      <c r="D32" s="92">
        <v>42.32</v>
      </c>
      <c r="E32" s="92">
        <v>41.86</v>
      </c>
      <c r="F32" s="92">
        <v>41.46</v>
      </c>
      <c r="G32" s="92">
        <v>41.95</v>
      </c>
      <c r="H32" s="299">
        <v>42.14</v>
      </c>
    </row>
    <row r="33" spans="2:12" x14ac:dyDescent="0.25">
      <c r="B33" s="1">
        <v>12</v>
      </c>
      <c r="C33" s="91">
        <v>41.77</v>
      </c>
      <c r="D33" s="92">
        <v>42.63</v>
      </c>
      <c r="E33" s="92">
        <v>41.83</v>
      </c>
      <c r="F33" s="92">
        <v>41.42</v>
      </c>
      <c r="G33" s="92">
        <v>42.12</v>
      </c>
      <c r="H33" s="299">
        <v>42.25</v>
      </c>
    </row>
    <row r="34" spans="2:12" x14ac:dyDescent="0.25">
      <c r="B34" s="1">
        <v>13</v>
      </c>
      <c r="C34" s="91">
        <v>42.03</v>
      </c>
      <c r="D34" s="92">
        <v>42.56</v>
      </c>
      <c r="E34" s="92">
        <v>41.84</v>
      </c>
      <c r="F34" s="92">
        <v>41.47</v>
      </c>
      <c r="G34" s="92">
        <v>42.07</v>
      </c>
      <c r="H34" s="299">
        <v>42.75</v>
      </c>
      <c r="I34" s="1"/>
      <c r="J34" s="1"/>
      <c r="K34" s="1"/>
      <c r="L34" s="1"/>
    </row>
    <row r="35" spans="2:12" x14ac:dyDescent="0.25">
      <c r="B35" s="1">
        <v>14</v>
      </c>
      <c r="C35" s="101">
        <v>42.83</v>
      </c>
      <c r="D35" s="92">
        <v>42.52</v>
      </c>
      <c r="E35" s="92">
        <v>41.78</v>
      </c>
      <c r="F35" s="92">
        <v>41.47</v>
      </c>
      <c r="G35" s="92">
        <v>42.14</v>
      </c>
      <c r="H35" s="299">
        <v>43.08</v>
      </c>
      <c r="I35" s="1"/>
      <c r="J35" s="1"/>
      <c r="K35" s="1"/>
      <c r="L35" s="1"/>
    </row>
    <row r="36" spans="2:12" x14ac:dyDescent="0.25">
      <c r="B36" s="1">
        <v>15</v>
      </c>
      <c r="C36" s="297">
        <v>41.98</v>
      </c>
      <c r="D36" s="92">
        <v>42.97</v>
      </c>
      <c r="E36" s="92">
        <v>41.9</v>
      </c>
      <c r="F36" s="92">
        <v>41.69</v>
      </c>
      <c r="G36" s="92">
        <v>42.13</v>
      </c>
      <c r="H36" s="299">
        <v>42.02</v>
      </c>
      <c r="I36" s="1"/>
      <c r="J36" s="1"/>
      <c r="K36" s="1"/>
      <c r="L36" s="1"/>
    </row>
    <row r="37" spans="2:12" x14ac:dyDescent="0.25">
      <c r="B37" s="1">
        <v>16</v>
      </c>
      <c r="C37" s="91">
        <v>42.85</v>
      </c>
      <c r="D37" s="135">
        <v>42.32</v>
      </c>
      <c r="E37" s="92">
        <v>41.87</v>
      </c>
      <c r="F37" s="92">
        <v>42.14</v>
      </c>
      <c r="G37" s="92">
        <v>42.07</v>
      </c>
      <c r="H37" s="299">
        <v>41.92</v>
      </c>
      <c r="I37" s="1"/>
      <c r="J37" s="1"/>
      <c r="K37" s="1"/>
      <c r="L37" s="1"/>
    </row>
    <row r="38" spans="2:12" x14ac:dyDescent="0.25">
      <c r="B38" s="1">
        <v>17</v>
      </c>
      <c r="C38" s="91">
        <v>45.94</v>
      </c>
      <c r="D38" s="92">
        <v>42.57</v>
      </c>
      <c r="E38" s="92">
        <v>41.85</v>
      </c>
      <c r="F38" s="92">
        <v>42.32</v>
      </c>
      <c r="G38" s="92">
        <v>42.36</v>
      </c>
      <c r="H38" s="299">
        <v>41.85</v>
      </c>
      <c r="I38" s="1"/>
      <c r="J38" s="1"/>
      <c r="K38" s="1"/>
      <c r="L38" s="1"/>
    </row>
    <row r="39" spans="2:12" x14ac:dyDescent="0.25">
      <c r="B39" s="1">
        <v>18</v>
      </c>
      <c r="C39" s="91">
        <v>43.39</v>
      </c>
      <c r="D39" s="92">
        <v>42.2</v>
      </c>
      <c r="E39" s="92">
        <v>41.88</v>
      </c>
      <c r="F39" s="92">
        <v>41.43</v>
      </c>
      <c r="G39" s="92">
        <v>42.1</v>
      </c>
      <c r="H39" s="299">
        <v>41.91</v>
      </c>
      <c r="I39" s="1"/>
      <c r="J39" s="1"/>
      <c r="K39" s="1"/>
      <c r="L39" s="1"/>
    </row>
    <row r="40" spans="2:12" x14ac:dyDescent="0.25">
      <c r="B40" s="1">
        <v>19</v>
      </c>
      <c r="C40" s="91">
        <v>42.1</v>
      </c>
      <c r="D40" s="92">
        <v>42.36</v>
      </c>
      <c r="E40" s="92">
        <v>41.94</v>
      </c>
      <c r="F40" s="92">
        <v>41.55</v>
      </c>
      <c r="G40" s="92">
        <v>42.12</v>
      </c>
      <c r="H40" s="299">
        <v>42.11</v>
      </c>
      <c r="I40" s="1"/>
      <c r="J40" s="1"/>
      <c r="K40" s="1"/>
      <c r="L40" s="1"/>
    </row>
    <row r="41" spans="2:12" x14ac:dyDescent="0.25">
      <c r="B41" s="1">
        <v>20</v>
      </c>
      <c r="C41" s="91">
        <v>41.54</v>
      </c>
      <c r="D41" s="92">
        <v>42.37</v>
      </c>
      <c r="E41" s="92">
        <v>41.96</v>
      </c>
      <c r="F41" s="92">
        <v>41.44</v>
      </c>
      <c r="G41" s="92">
        <v>41.83</v>
      </c>
      <c r="H41" s="299">
        <v>42.12</v>
      </c>
      <c r="I41" s="1"/>
      <c r="J41" s="1"/>
      <c r="K41" s="1"/>
      <c r="L41" s="1"/>
    </row>
    <row r="42" spans="2:12" x14ac:dyDescent="0.25">
      <c r="B42" s="1">
        <v>21</v>
      </c>
      <c r="C42" s="91">
        <v>42.88</v>
      </c>
      <c r="D42" s="92">
        <v>42.32</v>
      </c>
      <c r="E42" s="92">
        <v>41.83</v>
      </c>
      <c r="F42" s="92">
        <v>41.77</v>
      </c>
      <c r="G42" s="92">
        <v>41.96</v>
      </c>
      <c r="H42" s="299">
        <v>42.18</v>
      </c>
      <c r="I42" s="1"/>
      <c r="J42" s="1"/>
      <c r="K42" s="1"/>
      <c r="L42" s="1"/>
    </row>
    <row r="43" spans="2:12" x14ac:dyDescent="0.25">
      <c r="B43" s="1">
        <v>22</v>
      </c>
      <c r="C43" s="91">
        <v>42.2</v>
      </c>
      <c r="D43" s="92">
        <v>42.97</v>
      </c>
      <c r="E43" s="92">
        <v>41.82</v>
      </c>
      <c r="F43" s="92">
        <v>41.39</v>
      </c>
      <c r="G43" s="92">
        <v>42</v>
      </c>
      <c r="H43" s="299">
        <v>42.07</v>
      </c>
      <c r="I43" s="1"/>
      <c r="J43" s="1"/>
      <c r="K43" s="1"/>
      <c r="L43" s="1"/>
    </row>
    <row r="44" spans="2:12" x14ac:dyDescent="0.25">
      <c r="B44" s="1">
        <v>23</v>
      </c>
      <c r="C44" s="91">
        <v>41.54</v>
      </c>
      <c r="D44" s="92">
        <v>41.99</v>
      </c>
      <c r="E44" s="92">
        <v>41.78</v>
      </c>
      <c r="F44" s="92">
        <v>41.57</v>
      </c>
      <c r="G44" s="92">
        <v>41.97</v>
      </c>
      <c r="H44" s="299">
        <v>42.11</v>
      </c>
      <c r="I44" s="1"/>
      <c r="J44" s="1"/>
      <c r="K44" s="1"/>
      <c r="L44" s="1"/>
    </row>
    <row r="45" spans="2:12" x14ac:dyDescent="0.25">
      <c r="B45" s="1">
        <v>24</v>
      </c>
      <c r="C45" s="91">
        <v>41.86</v>
      </c>
      <c r="D45" s="92">
        <v>42.05</v>
      </c>
      <c r="E45" s="92">
        <v>41.82</v>
      </c>
      <c r="F45" s="92">
        <v>41.59</v>
      </c>
      <c r="G45" s="92">
        <v>42.1</v>
      </c>
      <c r="H45" s="299">
        <v>42.16</v>
      </c>
      <c r="I45" s="1"/>
      <c r="J45" s="1"/>
      <c r="K45" s="1"/>
      <c r="L45" s="1"/>
    </row>
    <row r="46" spans="2:12" x14ac:dyDescent="0.25">
      <c r="B46" s="1">
        <v>25</v>
      </c>
      <c r="C46" s="91">
        <v>41.56</v>
      </c>
      <c r="D46" s="92">
        <v>42.4</v>
      </c>
      <c r="E46" s="92">
        <v>42.04</v>
      </c>
      <c r="F46" s="92">
        <v>41.58</v>
      </c>
      <c r="G46" s="92">
        <v>41.97</v>
      </c>
      <c r="H46" s="299">
        <v>42.19</v>
      </c>
      <c r="I46" s="1"/>
      <c r="J46" s="1"/>
      <c r="K46" s="1"/>
      <c r="L46" s="1"/>
    </row>
    <row r="47" spans="2:12" x14ac:dyDescent="0.25">
      <c r="B47" s="1">
        <v>26</v>
      </c>
      <c r="C47" s="91">
        <v>41.35</v>
      </c>
      <c r="D47" s="92"/>
      <c r="E47" s="92">
        <v>42.09</v>
      </c>
      <c r="F47" s="92">
        <v>41.51</v>
      </c>
      <c r="G47" s="92">
        <v>42.05</v>
      </c>
      <c r="H47" s="299">
        <v>42.45</v>
      </c>
      <c r="I47" s="1"/>
      <c r="J47" s="1"/>
      <c r="K47" s="1"/>
      <c r="L47" s="1"/>
    </row>
    <row r="48" spans="2:12" x14ac:dyDescent="0.25">
      <c r="B48" s="1">
        <v>27</v>
      </c>
      <c r="C48" s="91">
        <v>41.48</v>
      </c>
      <c r="D48" s="92"/>
      <c r="E48" s="92">
        <v>41.87</v>
      </c>
      <c r="F48" s="92">
        <v>41.5</v>
      </c>
      <c r="G48" s="92">
        <v>42.03</v>
      </c>
      <c r="H48" s="299">
        <v>42.04</v>
      </c>
      <c r="I48" s="1"/>
      <c r="J48" s="1"/>
      <c r="K48" s="1"/>
      <c r="L48" s="1"/>
    </row>
    <row r="49" spans="2:12" x14ac:dyDescent="0.25">
      <c r="B49" s="1">
        <v>28</v>
      </c>
      <c r="C49" s="91">
        <v>41.63</v>
      </c>
      <c r="D49" s="92"/>
      <c r="E49" s="92">
        <v>41.85</v>
      </c>
      <c r="F49" s="92">
        <v>41.7</v>
      </c>
      <c r="G49" s="92">
        <v>42.09</v>
      </c>
      <c r="H49" s="299">
        <v>42.17</v>
      </c>
      <c r="I49" s="1"/>
      <c r="J49" s="1"/>
      <c r="K49" s="1"/>
      <c r="L49" s="1"/>
    </row>
    <row r="50" spans="2:12" x14ac:dyDescent="0.25">
      <c r="B50" s="1">
        <v>29</v>
      </c>
      <c r="C50" s="91">
        <v>41.38</v>
      </c>
      <c r="D50" s="92"/>
      <c r="E50" s="92">
        <v>41.96</v>
      </c>
      <c r="F50" s="92">
        <v>41.28</v>
      </c>
      <c r="G50" s="92">
        <v>41.93</v>
      </c>
      <c r="H50" s="299">
        <v>42.04</v>
      </c>
      <c r="I50" s="1"/>
      <c r="J50" s="1"/>
      <c r="K50" s="1"/>
      <c r="L50" s="1"/>
    </row>
    <row r="51" spans="2:12" x14ac:dyDescent="0.25">
      <c r="B51" s="1">
        <v>30</v>
      </c>
      <c r="C51" s="91">
        <v>41.84</v>
      </c>
      <c r="D51" s="92"/>
      <c r="E51" s="92">
        <v>41.8</v>
      </c>
      <c r="F51" s="92">
        <v>41.41</v>
      </c>
      <c r="G51" s="92">
        <v>41.92</v>
      </c>
      <c r="H51" s="299">
        <v>42.05</v>
      </c>
      <c r="I51" s="1"/>
      <c r="J51" s="1"/>
      <c r="K51" s="1"/>
      <c r="L51" s="1"/>
    </row>
    <row r="52" spans="2:12" x14ac:dyDescent="0.25">
      <c r="B52" s="1">
        <v>31</v>
      </c>
      <c r="C52" s="91">
        <v>41.55</v>
      </c>
      <c r="D52" s="92"/>
      <c r="E52" s="92">
        <v>41.9</v>
      </c>
      <c r="F52" s="92">
        <v>42.22</v>
      </c>
      <c r="G52" s="92">
        <v>42.03</v>
      </c>
      <c r="H52" s="299">
        <v>42.11</v>
      </c>
      <c r="I52" s="1"/>
      <c r="J52" s="1"/>
      <c r="K52" s="1"/>
      <c r="L52" s="1"/>
    </row>
    <row r="53" spans="2:12" x14ac:dyDescent="0.25">
      <c r="B53" s="1">
        <v>32</v>
      </c>
      <c r="C53" s="91">
        <v>41.47</v>
      </c>
      <c r="D53" s="198"/>
      <c r="E53" s="92">
        <v>42</v>
      </c>
      <c r="F53" s="92">
        <v>41.44</v>
      </c>
      <c r="G53" s="92">
        <v>41.95</v>
      </c>
      <c r="H53" s="299">
        <v>42.17</v>
      </c>
      <c r="I53" s="1"/>
      <c r="J53" s="1"/>
      <c r="K53" s="1"/>
      <c r="L53" s="1"/>
    </row>
    <row r="54" spans="2:12" x14ac:dyDescent="0.25">
      <c r="B54" s="1">
        <v>33</v>
      </c>
      <c r="C54" s="91">
        <v>41.59</v>
      </c>
      <c r="D54" s="92"/>
      <c r="E54" s="92">
        <v>42.09</v>
      </c>
      <c r="F54" s="92">
        <v>41.52</v>
      </c>
      <c r="G54" s="92">
        <v>42.12</v>
      </c>
      <c r="H54" s="299">
        <v>41.91</v>
      </c>
      <c r="I54" s="1"/>
      <c r="J54" s="1"/>
      <c r="K54" s="1"/>
      <c r="L54" s="1"/>
    </row>
    <row r="55" spans="2:12" x14ac:dyDescent="0.25">
      <c r="B55" s="1">
        <v>34</v>
      </c>
      <c r="C55" s="91">
        <v>41.5</v>
      </c>
      <c r="D55" s="92"/>
      <c r="E55" s="92">
        <v>42.14</v>
      </c>
      <c r="F55" s="92">
        <v>41.54</v>
      </c>
      <c r="G55" s="92">
        <v>42.28</v>
      </c>
      <c r="H55" s="299">
        <v>44.21</v>
      </c>
      <c r="I55" s="1"/>
      <c r="J55" s="1"/>
      <c r="K55" s="1"/>
      <c r="L55" s="1"/>
    </row>
    <row r="56" spans="2:12" x14ac:dyDescent="0.25">
      <c r="B56" s="1">
        <v>35</v>
      </c>
      <c r="C56" s="91">
        <v>41.43</v>
      </c>
      <c r="D56" s="92"/>
      <c r="E56" s="92"/>
      <c r="F56" s="92">
        <v>41.6</v>
      </c>
      <c r="G56" s="92">
        <v>42.18</v>
      </c>
      <c r="H56" s="299">
        <v>42.1</v>
      </c>
      <c r="I56" s="1"/>
      <c r="J56" s="1"/>
      <c r="K56" s="1"/>
      <c r="L56" s="1"/>
    </row>
    <row r="57" spans="2:12" x14ac:dyDescent="0.25">
      <c r="B57" s="1">
        <v>36</v>
      </c>
      <c r="C57" s="91">
        <v>41.81</v>
      </c>
      <c r="D57" s="92"/>
      <c r="E57" s="92"/>
      <c r="F57" s="92">
        <v>41.59</v>
      </c>
      <c r="G57" s="92"/>
      <c r="H57" s="299">
        <v>41.96</v>
      </c>
      <c r="I57" s="1"/>
      <c r="J57" s="1"/>
      <c r="K57" s="1"/>
      <c r="L57" s="1"/>
    </row>
    <row r="58" spans="2:12" x14ac:dyDescent="0.25">
      <c r="B58" s="1">
        <v>37</v>
      </c>
      <c r="C58" s="91">
        <v>41.47</v>
      </c>
      <c r="D58" s="92"/>
      <c r="E58" s="92"/>
      <c r="F58" s="92">
        <v>41.82</v>
      </c>
      <c r="G58" s="92"/>
      <c r="H58" s="299">
        <v>41.81</v>
      </c>
      <c r="I58" s="1"/>
      <c r="J58" s="1"/>
      <c r="K58" s="1"/>
      <c r="L58" s="1"/>
    </row>
    <row r="59" spans="2:12" x14ac:dyDescent="0.25">
      <c r="B59" s="1">
        <v>38</v>
      </c>
      <c r="C59" s="91">
        <v>41.59</v>
      </c>
      <c r="D59" s="92"/>
      <c r="E59" s="92"/>
      <c r="F59" s="92">
        <v>41.83</v>
      </c>
      <c r="G59" s="92"/>
      <c r="H59" s="299">
        <v>42.15</v>
      </c>
      <c r="I59" s="1"/>
      <c r="J59" s="1"/>
      <c r="K59" s="1"/>
      <c r="L59" s="1"/>
    </row>
    <row r="60" spans="2:12" x14ac:dyDescent="0.25">
      <c r="B60" s="1">
        <v>39</v>
      </c>
      <c r="C60" s="91">
        <v>41.68</v>
      </c>
      <c r="D60" s="92"/>
      <c r="E60" s="92"/>
      <c r="F60" s="92">
        <v>41.64</v>
      </c>
      <c r="G60" s="92"/>
      <c r="H60" s="299">
        <v>41.91</v>
      </c>
      <c r="I60" s="1"/>
      <c r="J60" s="1"/>
      <c r="K60" s="1"/>
      <c r="L60" s="1"/>
    </row>
    <row r="61" spans="2:12" x14ac:dyDescent="0.25">
      <c r="B61" s="1">
        <v>40</v>
      </c>
      <c r="C61" s="91">
        <v>41.54</v>
      </c>
      <c r="D61" s="92"/>
      <c r="E61" s="92"/>
      <c r="F61" s="92">
        <v>41.67</v>
      </c>
      <c r="G61" s="92"/>
      <c r="H61" s="299">
        <v>41.8</v>
      </c>
      <c r="I61" s="1"/>
      <c r="J61" s="1"/>
      <c r="K61" s="1"/>
      <c r="L61" s="1"/>
    </row>
    <row r="62" spans="2:12" x14ac:dyDescent="0.25">
      <c r="B62" s="1">
        <v>41</v>
      </c>
      <c r="C62" s="91">
        <v>41.74</v>
      </c>
      <c r="D62" s="92"/>
      <c r="E62" s="92"/>
      <c r="F62" s="92">
        <v>43.23</v>
      </c>
      <c r="G62" s="92"/>
      <c r="H62" s="299">
        <v>41.95</v>
      </c>
      <c r="I62" s="1"/>
      <c r="J62" s="1"/>
      <c r="K62" s="1"/>
      <c r="L62" s="1"/>
    </row>
    <row r="63" spans="2:12" x14ac:dyDescent="0.25">
      <c r="B63" s="1">
        <v>42</v>
      </c>
      <c r="C63" s="91">
        <v>41.46</v>
      </c>
      <c r="D63" s="92"/>
      <c r="E63" s="92"/>
      <c r="F63" s="92">
        <v>42.5</v>
      </c>
      <c r="G63" s="92"/>
      <c r="H63" s="299">
        <v>41.92</v>
      </c>
      <c r="I63" s="1"/>
      <c r="J63" s="1"/>
      <c r="K63" s="1"/>
      <c r="L63" s="1"/>
    </row>
    <row r="64" spans="2:12" x14ac:dyDescent="0.25">
      <c r="B64" s="1">
        <v>43</v>
      </c>
      <c r="C64" s="91">
        <v>41.63</v>
      </c>
      <c r="D64" s="92"/>
      <c r="E64" s="92"/>
      <c r="F64" s="92">
        <v>41.56</v>
      </c>
      <c r="G64" s="92"/>
      <c r="H64" s="299">
        <v>41.86</v>
      </c>
      <c r="I64" s="1"/>
      <c r="J64" s="1"/>
      <c r="K64" s="1"/>
      <c r="L64" s="1"/>
    </row>
    <row r="65" spans="2:12" x14ac:dyDescent="0.25">
      <c r="B65" s="1">
        <v>44</v>
      </c>
      <c r="C65" s="91">
        <v>42.11</v>
      </c>
      <c r="D65" s="92"/>
      <c r="E65" s="92"/>
      <c r="F65" s="92">
        <v>41.5</v>
      </c>
      <c r="G65" s="92"/>
      <c r="H65" s="299"/>
      <c r="I65" s="1"/>
      <c r="J65" s="1"/>
      <c r="K65" s="1"/>
      <c r="L65" s="1"/>
    </row>
    <row r="66" spans="2:12" x14ac:dyDescent="0.25">
      <c r="B66" s="1">
        <v>45</v>
      </c>
      <c r="C66" s="91"/>
      <c r="D66" s="92"/>
      <c r="E66" s="92"/>
      <c r="F66" s="92">
        <v>41.48</v>
      </c>
      <c r="G66" s="92"/>
      <c r="H66" s="299"/>
      <c r="I66" s="1"/>
      <c r="J66" s="1"/>
      <c r="K66" s="1"/>
      <c r="L66" s="1"/>
    </row>
    <row r="67" spans="2:12" x14ac:dyDescent="0.25">
      <c r="B67" s="1">
        <v>46</v>
      </c>
      <c r="C67" s="91"/>
      <c r="D67" s="92"/>
      <c r="E67" s="92"/>
      <c r="F67" s="92">
        <v>41.84</v>
      </c>
      <c r="G67" s="92"/>
      <c r="H67" s="299"/>
      <c r="I67" s="1"/>
      <c r="J67" s="1"/>
      <c r="K67" s="1"/>
      <c r="L67" s="1"/>
    </row>
    <row r="68" spans="2:12" x14ac:dyDescent="0.25">
      <c r="B68" s="1">
        <v>47</v>
      </c>
      <c r="C68" s="91"/>
      <c r="D68" s="92"/>
      <c r="E68" s="92"/>
      <c r="F68" s="92">
        <v>41.59</v>
      </c>
      <c r="G68" s="92"/>
      <c r="H68" s="299"/>
      <c r="I68" s="1"/>
      <c r="J68" s="1"/>
      <c r="K68" s="1"/>
      <c r="L68" s="1"/>
    </row>
    <row r="69" spans="2:12" x14ac:dyDescent="0.25">
      <c r="B69" s="1">
        <v>48</v>
      </c>
      <c r="C69" s="91"/>
      <c r="D69" s="92"/>
      <c r="E69" s="92"/>
      <c r="F69" s="92">
        <v>41.84</v>
      </c>
      <c r="G69" s="92"/>
      <c r="H69" s="299"/>
      <c r="I69" s="1"/>
      <c r="J69" s="1"/>
      <c r="K69" s="1"/>
      <c r="L69" s="1"/>
    </row>
    <row r="70" spans="2:12" x14ac:dyDescent="0.25">
      <c r="B70" s="1">
        <v>49</v>
      </c>
      <c r="C70" s="91"/>
      <c r="D70" s="92"/>
      <c r="E70" s="92"/>
      <c r="F70" s="92">
        <v>41.55</v>
      </c>
      <c r="G70" s="92"/>
      <c r="H70" s="299"/>
      <c r="I70" s="1"/>
      <c r="J70" s="1"/>
      <c r="K70" s="1"/>
      <c r="L70" s="1"/>
    </row>
    <row r="71" spans="2:12" x14ac:dyDescent="0.25">
      <c r="B71" s="1">
        <v>50</v>
      </c>
      <c r="C71" s="91"/>
      <c r="D71" s="92"/>
      <c r="E71" s="92"/>
      <c r="F71" s="92">
        <v>41.34</v>
      </c>
      <c r="G71" s="92"/>
      <c r="H71" s="299"/>
      <c r="I71" s="1"/>
      <c r="J71" s="1"/>
      <c r="K71" s="1"/>
      <c r="L71" s="1"/>
    </row>
    <row r="72" spans="2:12" x14ac:dyDescent="0.25">
      <c r="B72" s="1">
        <v>51</v>
      </c>
      <c r="C72" s="91"/>
      <c r="D72" s="92"/>
      <c r="E72" s="92"/>
      <c r="F72" s="92">
        <v>41.49</v>
      </c>
      <c r="G72" s="92"/>
      <c r="H72" s="299"/>
      <c r="I72" s="1"/>
      <c r="J72" s="1"/>
      <c r="K72" s="1"/>
      <c r="L72" s="1"/>
    </row>
    <row r="73" spans="2:12" x14ac:dyDescent="0.25">
      <c r="B73" s="1">
        <v>52</v>
      </c>
      <c r="C73" s="91"/>
      <c r="D73" s="92"/>
      <c r="E73" s="92"/>
      <c r="F73" s="92">
        <v>41.55</v>
      </c>
      <c r="G73" s="92"/>
      <c r="H73" s="299"/>
      <c r="I73" s="1"/>
      <c r="J73" s="1"/>
      <c r="K73" s="1"/>
      <c r="L73" s="1"/>
    </row>
    <row r="74" spans="2:12" x14ac:dyDescent="0.25">
      <c r="B74" s="1">
        <v>53</v>
      </c>
      <c r="C74" s="91"/>
      <c r="D74" s="92"/>
      <c r="E74" s="92"/>
      <c r="F74" s="92">
        <v>41.68</v>
      </c>
      <c r="G74" s="92"/>
      <c r="H74" s="299"/>
      <c r="I74" s="1"/>
      <c r="J74" s="1"/>
      <c r="K74" s="1"/>
      <c r="L74" s="1"/>
    </row>
    <row r="75" spans="2:12" x14ac:dyDescent="0.25">
      <c r="B75" s="1">
        <v>54</v>
      </c>
      <c r="C75" s="91"/>
      <c r="D75" s="92"/>
      <c r="E75" s="92"/>
      <c r="F75" s="92">
        <v>41.78</v>
      </c>
      <c r="G75" s="92"/>
      <c r="H75" s="299"/>
      <c r="I75" s="1"/>
      <c r="J75" s="1"/>
      <c r="K75" s="1"/>
      <c r="L75" s="1"/>
    </row>
    <row r="76" spans="2:12" x14ac:dyDescent="0.25">
      <c r="B76" s="1">
        <v>55</v>
      </c>
      <c r="C76" s="91"/>
      <c r="D76" s="92"/>
      <c r="E76" s="92"/>
      <c r="F76" s="92">
        <v>41.5</v>
      </c>
      <c r="G76" s="92"/>
      <c r="H76" s="299"/>
      <c r="I76" s="1"/>
      <c r="J76" s="1"/>
      <c r="K76" s="1"/>
      <c r="L76" s="1"/>
    </row>
    <row r="77" spans="2:12" x14ac:dyDescent="0.25">
      <c r="B77" s="1">
        <v>56</v>
      </c>
      <c r="C77" s="91"/>
      <c r="D77" s="92"/>
      <c r="E77" s="92"/>
      <c r="F77" s="92">
        <v>41.64</v>
      </c>
      <c r="G77" s="92"/>
      <c r="H77" s="299"/>
      <c r="I77" s="1"/>
      <c r="J77" s="1"/>
      <c r="K77" s="1"/>
      <c r="L77" s="1"/>
    </row>
    <row r="78" spans="2:12" x14ac:dyDescent="0.25">
      <c r="B78" s="1">
        <v>57</v>
      </c>
      <c r="C78" s="304"/>
      <c r="D78" s="92"/>
      <c r="E78" s="92"/>
      <c r="F78" s="92">
        <v>41.47</v>
      </c>
      <c r="G78" s="92"/>
      <c r="H78" s="299"/>
      <c r="I78" s="1"/>
      <c r="J78" s="1"/>
      <c r="K78" s="1"/>
      <c r="L78" s="1"/>
    </row>
    <row r="79" spans="2:12" x14ac:dyDescent="0.25">
      <c r="B79" s="1">
        <v>58</v>
      </c>
      <c r="C79" s="304"/>
      <c r="D79" s="92"/>
      <c r="E79" s="92"/>
      <c r="F79" s="92">
        <v>41.31</v>
      </c>
      <c r="G79" s="92"/>
      <c r="H79" s="299"/>
      <c r="I79" s="1"/>
      <c r="J79" s="1"/>
      <c r="K79" s="1"/>
      <c r="L79" s="1"/>
    </row>
    <row r="80" spans="2:12" x14ac:dyDescent="0.25">
      <c r="B80" s="1">
        <v>59</v>
      </c>
      <c r="C80" s="304"/>
      <c r="D80" s="92"/>
      <c r="E80" s="92"/>
      <c r="F80" s="92">
        <v>41.69</v>
      </c>
      <c r="G80" s="92"/>
      <c r="H80" s="299"/>
    </row>
    <row r="81" spans="2:8" ht="15.75" thickBot="1" x14ac:dyDescent="0.3">
      <c r="B81" s="1">
        <v>60</v>
      </c>
      <c r="C81" s="300"/>
      <c r="D81" s="179"/>
      <c r="E81" s="179"/>
      <c r="F81" s="179">
        <v>41.66</v>
      </c>
      <c r="G81" s="179"/>
      <c r="H81" s="301"/>
    </row>
    <row r="82" spans="2:8" x14ac:dyDescent="0.25">
      <c r="E82" s="19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2"/>
  <sheetViews>
    <sheetView topLeftCell="A14" zoomScale="75" zoomScaleNormal="75" zoomScalePageLayoutView="75" workbookViewId="0">
      <selection activeCell="J15" sqref="J1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>
        <v>777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thickBot="1" x14ac:dyDescent="0.3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thickBot="1" x14ac:dyDescent="0.3">
      <c r="A10" s="56">
        <v>1</v>
      </c>
      <c r="B10" s="57" t="s">
        <v>85</v>
      </c>
      <c r="C10" s="58">
        <v>1</v>
      </c>
      <c r="D10" s="58">
        <v>27</v>
      </c>
      <c r="E10" s="59">
        <f>D10</f>
        <v>27</v>
      </c>
      <c r="F10" s="224">
        <f>MIN(C21:C76)</f>
        <v>42.21</v>
      </c>
      <c r="G10" s="221">
        <f>AVERAGE(C21:C76)</f>
        <v>42.573333333333331</v>
      </c>
      <c r="H10" s="60"/>
      <c r="I10" s="110">
        <f>G10-F10</f>
        <v>0.36333333333332973</v>
      </c>
      <c r="J10" s="123">
        <v>1.3368055555555557E-2</v>
      </c>
      <c r="K10" s="195">
        <f>J10</f>
        <v>1.3368055555555557E-2</v>
      </c>
      <c r="L10" s="175">
        <f>K10</f>
        <v>1.3368055555555557E-2</v>
      </c>
      <c r="M10" s="63"/>
      <c r="N10" s="202"/>
      <c r="O10" s="204"/>
      <c r="P10" s="66"/>
    </row>
    <row r="11" spans="1:16" s="3" customFormat="1" ht="30" customHeight="1" thickBot="1" x14ac:dyDescent="0.3">
      <c r="A11" s="56">
        <v>2</v>
      </c>
      <c r="B11" s="57" t="s">
        <v>102</v>
      </c>
      <c r="C11" s="58">
        <v>2</v>
      </c>
      <c r="D11" s="58">
        <v>86</v>
      </c>
      <c r="E11" s="59">
        <f>D11-D10</f>
        <v>59</v>
      </c>
      <c r="F11" s="230">
        <f>MIN(D21:D76)</f>
        <v>41.37</v>
      </c>
      <c r="G11" s="228">
        <f>AVERAGE(D21:D76)</f>
        <v>41.644107142857138</v>
      </c>
      <c r="H11" s="60"/>
      <c r="I11" s="110">
        <f>G11-F11</f>
        <v>0.27410714285714022</v>
      </c>
      <c r="J11" s="123">
        <v>4.2534722222222217E-2</v>
      </c>
      <c r="K11" s="123">
        <f>J11-J10</f>
        <v>2.916666666666666E-2</v>
      </c>
      <c r="L11" s="62">
        <f>K11</f>
        <v>2.916666666666666E-2</v>
      </c>
      <c r="M11" s="63" t="s">
        <v>127</v>
      </c>
      <c r="N11" s="202"/>
      <c r="O11" s="215"/>
      <c r="P11" s="66"/>
    </row>
    <row r="12" spans="1:16" s="3" customFormat="1" ht="30" customHeight="1" x14ac:dyDescent="0.25">
      <c r="A12" s="56">
        <v>3</v>
      </c>
      <c r="B12" s="57" t="s">
        <v>85</v>
      </c>
      <c r="C12" s="58">
        <v>7</v>
      </c>
      <c r="D12" s="58">
        <v>105</v>
      </c>
      <c r="E12" s="59">
        <f>D12-D11</f>
        <v>19</v>
      </c>
      <c r="F12" s="223">
        <f>MIN(E21:E76)</f>
        <v>42.68</v>
      </c>
      <c r="G12" s="110">
        <f>AVERAGE(E21:E76)</f>
        <v>43.026666666666671</v>
      </c>
      <c r="H12" s="60"/>
      <c r="I12" s="110">
        <f t="shared" ref="I12:I14" si="0">G12-F12</f>
        <v>0.34666666666667112</v>
      </c>
      <c r="J12" s="123">
        <v>5.3136574074074072E-2</v>
      </c>
      <c r="K12" s="123">
        <f>J12-J11</f>
        <v>1.0601851851851855E-2</v>
      </c>
      <c r="L12" s="62">
        <f>K12+L10</f>
        <v>2.3969907407407412E-2</v>
      </c>
      <c r="M12" s="63" t="s">
        <v>128</v>
      </c>
      <c r="N12" s="202"/>
      <c r="O12" s="212"/>
      <c r="P12" s="66"/>
    </row>
    <row r="13" spans="1:16" s="3" customFormat="1" ht="30" customHeight="1" x14ac:dyDescent="0.25">
      <c r="A13" s="56">
        <v>4</v>
      </c>
      <c r="B13" s="57" t="s">
        <v>102</v>
      </c>
      <c r="C13" s="58">
        <v>33</v>
      </c>
      <c r="D13" s="58">
        <v>132</v>
      </c>
      <c r="E13" s="59">
        <f>D13-D12</f>
        <v>27</v>
      </c>
      <c r="F13" s="122">
        <f>MIN(F21:F76)</f>
        <v>41.55</v>
      </c>
      <c r="G13" s="110">
        <f>AVERAGE(F21:F76)</f>
        <v>41.888076923076923</v>
      </c>
      <c r="H13" s="60"/>
      <c r="I13" s="110">
        <f t="shared" si="0"/>
        <v>0.33807692307692605</v>
      </c>
      <c r="J13" s="123">
        <v>6.7349537037037041E-2</v>
      </c>
      <c r="K13" s="123">
        <f>J13-J12</f>
        <v>1.4212962962962969E-2</v>
      </c>
      <c r="L13" s="62">
        <f>K13+L11</f>
        <v>4.3379629629629629E-2</v>
      </c>
      <c r="M13" s="63" t="s">
        <v>129</v>
      </c>
      <c r="N13" s="202"/>
      <c r="O13" s="205"/>
      <c r="P13" s="66"/>
    </row>
    <row r="14" spans="1:16" s="3" customFormat="1" ht="30" customHeight="1" x14ac:dyDescent="0.25">
      <c r="A14" s="56">
        <v>5</v>
      </c>
      <c r="B14" s="57" t="s">
        <v>85</v>
      </c>
      <c r="C14" s="67">
        <v>21</v>
      </c>
      <c r="D14" s="58">
        <v>195</v>
      </c>
      <c r="E14" s="59">
        <f>D14-D13</f>
        <v>63</v>
      </c>
      <c r="F14" s="122">
        <f>MIN(G21:G76)</f>
        <v>42.21</v>
      </c>
      <c r="G14" s="110">
        <f>AVERAGE(G21:G76)</f>
        <v>42.648571428571429</v>
      </c>
      <c r="H14" s="60"/>
      <c r="I14" s="110">
        <f t="shared" si="0"/>
        <v>0.43857142857142861</v>
      </c>
      <c r="J14" s="123">
        <v>9.9652777777777771E-2</v>
      </c>
      <c r="K14" s="123">
        <f>J14-J13</f>
        <v>3.230324074074073E-2</v>
      </c>
      <c r="L14" s="61">
        <f>K14+L13</f>
        <v>7.5682870370370359E-2</v>
      </c>
      <c r="M14" s="63" t="s">
        <v>130</v>
      </c>
      <c r="N14" s="202"/>
      <c r="O14" s="213"/>
    </row>
    <row r="15" spans="1:16" s="3" customFormat="1" ht="30" customHeight="1" x14ac:dyDescent="0.25">
      <c r="A15" s="68" t="s">
        <v>37</v>
      </c>
      <c r="B15" s="69" t="s">
        <v>102</v>
      </c>
      <c r="C15" s="70">
        <v>33</v>
      </c>
      <c r="D15" s="70">
        <v>245</v>
      </c>
      <c r="E15" s="59">
        <f>D15-D14</f>
        <v>50</v>
      </c>
      <c r="F15" s="122">
        <f>MIN(H21:H76)</f>
        <v>41.62</v>
      </c>
      <c r="G15" s="110">
        <f>AVERAGE(H21:H76)</f>
        <v>42.002448979591847</v>
      </c>
      <c r="H15" s="60"/>
      <c r="I15" s="110">
        <f>G15-F15</f>
        <v>0.38244897959184954</v>
      </c>
      <c r="J15" s="123">
        <v>0.12518518518518518</v>
      </c>
      <c r="K15" s="72">
        <f>J15-J14</f>
        <v>2.5532407407407406E-2</v>
      </c>
      <c r="L15" s="71">
        <f>K15+L12</f>
        <v>4.9502314814814818E-2</v>
      </c>
      <c r="M15" s="63"/>
      <c r="N15" s="202"/>
      <c r="O15" s="219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AVERAGE(F10,F12,F1)</f>
        <v>42.445</v>
      </c>
      <c r="G16" s="120">
        <f>AVERAGE(G10,G12,G15)</f>
        <v>42.534149659863949</v>
      </c>
      <c r="H16" s="120"/>
      <c r="I16" s="121">
        <f>AVERAGE(I10,I12,I15)</f>
        <v>0.36414965986395015</v>
      </c>
      <c r="J16" s="75"/>
      <c r="K16" s="75"/>
      <c r="L16" s="75"/>
      <c r="M16" s="76"/>
      <c r="N16" s="76"/>
    </row>
    <row r="17" spans="1:14" ht="30" customHeight="1" x14ac:dyDescent="0.25">
      <c r="A17" s="77"/>
      <c r="B17" s="77"/>
      <c r="C17" s="77"/>
      <c r="D17" s="78"/>
      <c r="E17" s="79"/>
      <c r="F17" s="80">
        <f>AVERAGE(F11,F14,F1)</f>
        <v>41.79</v>
      </c>
      <c r="G17" s="81">
        <f>AVERAGE(G11,G14,G13)</f>
        <v>42.06025183150183</v>
      </c>
      <c r="H17" s="176"/>
      <c r="I17" s="82">
        <f>AVERAGE(I11,I14,I13)</f>
        <v>0.35025183150183165</v>
      </c>
      <c r="J17" s="79"/>
      <c r="K17" s="79" t="s">
        <v>22</v>
      </c>
      <c r="L17" s="79"/>
      <c r="M17" s="76"/>
      <c r="N17" s="76"/>
    </row>
    <row r="18" spans="1:14" ht="27.75" customHeight="1" thickBot="1" x14ac:dyDescent="0.3">
      <c r="A18" s="83"/>
      <c r="B18" s="83"/>
      <c r="C18" s="83"/>
      <c r="D18" s="79"/>
      <c r="E18" s="79"/>
      <c r="F18" s="84">
        <f>AVERAGE(F10:F15)</f>
        <v>41.940000000000005</v>
      </c>
      <c r="G18" s="85">
        <f>AVERAGE(C21:H76)</f>
        <v>42.204999999999998</v>
      </c>
      <c r="H18" s="86"/>
      <c r="I18" s="87">
        <f>AVERAGE(I10:I15)</f>
        <v>0.3572007456828909</v>
      </c>
      <c r="J18" s="79"/>
      <c r="K18" s="79"/>
      <c r="L18" s="79"/>
      <c r="M18" s="83"/>
      <c r="N18" s="83"/>
    </row>
    <row r="19" spans="1:14" ht="30" customHeight="1" x14ac:dyDescent="0.25"/>
    <row r="20" spans="1:14" ht="15.75" thickBot="1" x14ac:dyDescent="0.3">
      <c r="C20" s="88" t="str">
        <f>B10</f>
        <v>Ерофеев Денис</v>
      </c>
      <c r="D20" s="88" t="str">
        <f>B11</f>
        <v>Котляр Денис</v>
      </c>
      <c r="E20" s="88" t="str">
        <f>B12</f>
        <v>Ерофеев Денис</v>
      </c>
      <c r="F20" s="88" t="str">
        <f>B13</f>
        <v>Котляр Денис</v>
      </c>
      <c r="G20" s="2" t="str">
        <f>B14</f>
        <v>Ерофеев Денис</v>
      </c>
      <c r="H20" s="2" t="str">
        <f>B15</f>
        <v>Котляр Денис</v>
      </c>
    </row>
    <row r="21" spans="1:14" x14ac:dyDescent="0.25">
      <c r="B21" s="1">
        <v>1</v>
      </c>
      <c r="C21" s="89">
        <v>43.93</v>
      </c>
      <c r="D21" s="90">
        <v>41.66</v>
      </c>
      <c r="E21" s="90">
        <v>43.4</v>
      </c>
      <c r="F21" s="90">
        <v>41.78</v>
      </c>
      <c r="G21" s="130">
        <v>42.83</v>
      </c>
      <c r="H21" s="131">
        <v>41.72</v>
      </c>
      <c r="M21" s="2"/>
      <c r="N21" s="2"/>
    </row>
    <row r="22" spans="1:14" x14ac:dyDescent="0.25">
      <c r="B22" s="1">
        <v>2</v>
      </c>
      <c r="C22" s="91">
        <v>42.6</v>
      </c>
      <c r="D22" s="92">
        <v>41.77</v>
      </c>
      <c r="E22" s="92">
        <v>42.75</v>
      </c>
      <c r="F22" s="92">
        <v>41.74</v>
      </c>
      <c r="G22" s="129">
        <v>42.55</v>
      </c>
      <c r="H22" s="132">
        <v>42.91</v>
      </c>
      <c r="M22" s="3"/>
      <c r="N22" s="3"/>
    </row>
    <row r="23" spans="1:14" x14ac:dyDescent="0.25">
      <c r="B23" s="1">
        <v>3</v>
      </c>
      <c r="C23" s="91">
        <v>42.67</v>
      </c>
      <c r="D23" s="92">
        <v>41.54</v>
      </c>
      <c r="E23" s="92">
        <v>43.2</v>
      </c>
      <c r="F23" s="217">
        <v>41.82</v>
      </c>
      <c r="G23" s="129">
        <v>42.58</v>
      </c>
      <c r="H23" s="132">
        <v>41.8</v>
      </c>
      <c r="M23" s="3"/>
      <c r="N23" s="3"/>
    </row>
    <row r="24" spans="1:14" x14ac:dyDescent="0.25">
      <c r="B24" s="1">
        <v>4</v>
      </c>
      <c r="C24" s="91">
        <v>42.26</v>
      </c>
      <c r="D24" s="92">
        <v>41.72</v>
      </c>
      <c r="E24" s="92">
        <v>42.84</v>
      </c>
      <c r="F24" s="92">
        <v>42.02</v>
      </c>
      <c r="G24" s="129">
        <v>43.71</v>
      </c>
      <c r="H24" s="132">
        <v>41.78</v>
      </c>
      <c r="M24" s="3"/>
      <c r="N24" s="3"/>
    </row>
    <row r="25" spans="1:14" x14ac:dyDescent="0.25">
      <c r="B25" s="1">
        <v>5</v>
      </c>
      <c r="C25" s="91">
        <v>43.9</v>
      </c>
      <c r="D25" s="92">
        <v>41.73</v>
      </c>
      <c r="E25" s="92">
        <v>42.74</v>
      </c>
      <c r="F25" s="92">
        <v>41.61</v>
      </c>
      <c r="G25" s="129">
        <v>42.45</v>
      </c>
      <c r="H25" s="132">
        <v>41.79</v>
      </c>
    </row>
    <row r="26" spans="1:14" x14ac:dyDescent="0.25">
      <c r="B26" s="1">
        <v>6</v>
      </c>
      <c r="C26" s="91">
        <v>42.4</v>
      </c>
      <c r="D26" s="92">
        <v>41.75</v>
      </c>
      <c r="E26" s="92">
        <v>43.21</v>
      </c>
      <c r="F26" s="92">
        <v>41.66</v>
      </c>
      <c r="G26" s="129">
        <v>42.31</v>
      </c>
      <c r="H26" s="132">
        <v>41.77</v>
      </c>
    </row>
    <row r="27" spans="1:14" x14ac:dyDescent="0.25">
      <c r="B27" s="1">
        <v>7</v>
      </c>
      <c r="C27" s="91">
        <v>42.47</v>
      </c>
      <c r="D27" s="92">
        <v>41.73</v>
      </c>
      <c r="E27" s="92">
        <v>42.9</v>
      </c>
      <c r="F27" s="92">
        <v>41.89</v>
      </c>
      <c r="G27" s="129">
        <v>42.66</v>
      </c>
      <c r="H27" s="132">
        <v>42.07</v>
      </c>
    </row>
    <row r="28" spans="1:14" x14ac:dyDescent="0.25">
      <c r="B28" s="1">
        <v>8</v>
      </c>
      <c r="C28" s="91">
        <v>42.28</v>
      </c>
      <c r="D28" s="92">
        <v>41.49</v>
      </c>
      <c r="E28" s="92">
        <v>42.93</v>
      </c>
      <c r="F28" s="92">
        <v>41.73</v>
      </c>
      <c r="G28" s="129">
        <v>42.57</v>
      </c>
      <c r="H28" s="132">
        <v>41.74</v>
      </c>
    </row>
    <row r="29" spans="1:14" x14ac:dyDescent="0.25">
      <c r="B29" s="1">
        <v>9</v>
      </c>
      <c r="C29" s="118">
        <v>42.26</v>
      </c>
      <c r="D29" s="92">
        <v>41.64</v>
      </c>
      <c r="E29" s="92">
        <v>42.68</v>
      </c>
      <c r="F29" s="92">
        <v>41.68</v>
      </c>
      <c r="G29" s="129">
        <v>42.65</v>
      </c>
      <c r="H29" s="132">
        <v>41.67</v>
      </c>
    </row>
    <row r="30" spans="1:14" x14ac:dyDescent="0.25">
      <c r="B30" s="1">
        <v>10</v>
      </c>
      <c r="C30" s="91">
        <v>42.37</v>
      </c>
      <c r="D30" s="92">
        <v>41.7</v>
      </c>
      <c r="E30" s="92">
        <v>43.18</v>
      </c>
      <c r="F30" s="92">
        <v>41.55</v>
      </c>
      <c r="G30" s="129">
        <v>42.49</v>
      </c>
      <c r="H30" s="132">
        <v>41.64</v>
      </c>
    </row>
    <row r="31" spans="1:14" x14ac:dyDescent="0.25">
      <c r="B31" s="1">
        <v>11</v>
      </c>
      <c r="C31" s="91">
        <v>42.51</v>
      </c>
      <c r="D31" s="92">
        <v>41.65</v>
      </c>
      <c r="E31" s="92">
        <v>42.82</v>
      </c>
      <c r="F31" s="92">
        <v>41.78</v>
      </c>
      <c r="G31" s="129">
        <v>42.67</v>
      </c>
      <c r="H31" s="132">
        <v>41.76</v>
      </c>
    </row>
    <row r="32" spans="1:14" x14ac:dyDescent="0.25">
      <c r="B32" s="1">
        <v>12</v>
      </c>
      <c r="C32" s="91">
        <v>42.54</v>
      </c>
      <c r="D32" s="92">
        <v>41.5</v>
      </c>
      <c r="E32" s="92">
        <v>43.26</v>
      </c>
      <c r="F32" s="92">
        <v>41.81</v>
      </c>
      <c r="G32" s="129">
        <v>43.36</v>
      </c>
      <c r="H32" s="132">
        <v>41.74</v>
      </c>
    </row>
    <row r="33" spans="2:8" s="1" customFormat="1" x14ac:dyDescent="0.25">
      <c r="B33" s="1">
        <v>13</v>
      </c>
      <c r="C33" s="91">
        <v>42.31</v>
      </c>
      <c r="D33" s="92">
        <v>41.93</v>
      </c>
      <c r="E33" s="92">
        <v>42.95</v>
      </c>
      <c r="F33" s="92">
        <v>41.86</v>
      </c>
      <c r="G33" s="129">
        <v>43.73</v>
      </c>
      <c r="H33" s="132">
        <v>41.62</v>
      </c>
    </row>
    <row r="34" spans="2:8" s="1" customFormat="1" x14ac:dyDescent="0.25">
      <c r="B34" s="1">
        <v>14</v>
      </c>
      <c r="C34" s="101">
        <v>42.77</v>
      </c>
      <c r="D34" s="92">
        <v>41.65</v>
      </c>
      <c r="E34" s="92">
        <v>42.73</v>
      </c>
      <c r="F34" s="92">
        <v>42.08</v>
      </c>
      <c r="G34" s="129">
        <v>43.98</v>
      </c>
      <c r="H34" s="132">
        <v>42.04</v>
      </c>
    </row>
    <row r="35" spans="2:8" s="1" customFormat="1" x14ac:dyDescent="0.25">
      <c r="B35" s="1">
        <v>15</v>
      </c>
      <c r="C35" s="91">
        <v>42.47</v>
      </c>
      <c r="D35" s="92">
        <v>41.87</v>
      </c>
      <c r="E35" s="92">
        <v>42.95</v>
      </c>
      <c r="F35" s="92">
        <v>41.75</v>
      </c>
      <c r="G35" s="129">
        <v>42.26</v>
      </c>
      <c r="H35" s="132">
        <v>41.77</v>
      </c>
    </row>
    <row r="36" spans="2:8" s="1" customFormat="1" x14ac:dyDescent="0.25">
      <c r="B36" s="1">
        <v>16</v>
      </c>
      <c r="C36" s="91">
        <v>42.37</v>
      </c>
      <c r="D36" s="135">
        <v>41.73</v>
      </c>
      <c r="E36" s="92">
        <v>43.36</v>
      </c>
      <c r="F36" s="92">
        <v>41.86</v>
      </c>
      <c r="G36" s="129">
        <v>43.1</v>
      </c>
      <c r="H36" s="132">
        <v>41.77</v>
      </c>
    </row>
    <row r="37" spans="2:8" s="1" customFormat="1" x14ac:dyDescent="0.25">
      <c r="B37" s="1">
        <v>17</v>
      </c>
      <c r="C37" s="91">
        <v>42.5</v>
      </c>
      <c r="D37" s="92">
        <v>41.86</v>
      </c>
      <c r="E37" s="92">
        <v>42.68</v>
      </c>
      <c r="F37" s="92">
        <v>42.16</v>
      </c>
      <c r="G37" s="129">
        <v>43.81</v>
      </c>
      <c r="H37" s="132">
        <v>41.81</v>
      </c>
    </row>
    <row r="38" spans="2:8" s="1" customFormat="1" x14ac:dyDescent="0.25">
      <c r="B38" s="1">
        <v>18</v>
      </c>
      <c r="C38" s="91">
        <v>42.35</v>
      </c>
      <c r="D38" s="92">
        <v>41.67</v>
      </c>
      <c r="E38" s="92">
        <v>43.9</v>
      </c>
      <c r="F38" s="92">
        <v>42.04</v>
      </c>
      <c r="G38" s="129">
        <v>42.66</v>
      </c>
      <c r="H38" s="132">
        <v>41.72</v>
      </c>
    </row>
    <row r="39" spans="2:8" s="1" customFormat="1" x14ac:dyDescent="0.25">
      <c r="B39" s="1">
        <v>19</v>
      </c>
      <c r="C39" s="91">
        <v>42.65</v>
      </c>
      <c r="D39" s="92">
        <v>41.59</v>
      </c>
      <c r="E39" s="92"/>
      <c r="F39" s="92">
        <v>41.96</v>
      </c>
      <c r="G39" s="129">
        <v>42.39</v>
      </c>
      <c r="H39" s="132">
        <v>41.98</v>
      </c>
    </row>
    <row r="40" spans="2:8" s="1" customFormat="1" x14ac:dyDescent="0.25">
      <c r="B40" s="1">
        <v>20</v>
      </c>
      <c r="C40" s="91">
        <v>42.45</v>
      </c>
      <c r="D40" s="92">
        <v>41.55</v>
      </c>
      <c r="E40" s="92"/>
      <c r="F40" s="92">
        <v>42.02</v>
      </c>
      <c r="G40" s="129">
        <v>42.3</v>
      </c>
      <c r="H40" s="132">
        <v>41.92</v>
      </c>
    </row>
    <row r="41" spans="2:8" s="1" customFormat="1" x14ac:dyDescent="0.25">
      <c r="B41" s="1">
        <v>21</v>
      </c>
      <c r="C41" s="91">
        <v>42.27</v>
      </c>
      <c r="D41" s="92">
        <v>41.47</v>
      </c>
      <c r="E41" s="92"/>
      <c r="F41" s="92">
        <v>42.42</v>
      </c>
      <c r="G41" s="129">
        <v>42.68</v>
      </c>
      <c r="H41" s="132">
        <v>41.99</v>
      </c>
    </row>
    <row r="42" spans="2:8" s="1" customFormat="1" x14ac:dyDescent="0.25">
      <c r="B42" s="1">
        <v>22</v>
      </c>
      <c r="C42" s="91">
        <v>42.48</v>
      </c>
      <c r="D42" s="92">
        <v>41.51</v>
      </c>
      <c r="E42" s="92"/>
      <c r="F42" s="92">
        <v>41.63</v>
      </c>
      <c r="G42" s="129">
        <v>42.5</v>
      </c>
      <c r="H42" s="132">
        <v>42.07</v>
      </c>
    </row>
    <row r="43" spans="2:8" s="1" customFormat="1" x14ac:dyDescent="0.25">
      <c r="B43" s="1">
        <v>23</v>
      </c>
      <c r="C43" s="91">
        <v>42.5</v>
      </c>
      <c r="D43" s="92">
        <v>41.74</v>
      </c>
      <c r="E43" s="92"/>
      <c r="F43" s="92">
        <v>42.17</v>
      </c>
      <c r="G43" s="129">
        <v>42.59</v>
      </c>
      <c r="H43" s="132">
        <v>41.98</v>
      </c>
    </row>
    <row r="44" spans="2:8" s="1" customFormat="1" x14ac:dyDescent="0.25">
      <c r="B44" s="1">
        <v>24</v>
      </c>
      <c r="C44" s="91">
        <v>42.77</v>
      </c>
      <c r="D44" s="92">
        <v>41.66</v>
      </c>
      <c r="E44" s="92"/>
      <c r="F44" s="92">
        <v>41.83</v>
      </c>
      <c r="G44" s="129">
        <v>42.5</v>
      </c>
      <c r="H44" s="132">
        <v>41.82</v>
      </c>
    </row>
    <row r="45" spans="2:8" s="1" customFormat="1" x14ac:dyDescent="0.25">
      <c r="B45" s="1">
        <v>25</v>
      </c>
      <c r="C45" s="91">
        <v>42.33</v>
      </c>
      <c r="D45" s="92">
        <v>41.43</v>
      </c>
      <c r="E45" s="92"/>
      <c r="F45" s="92">
        <v>41.97</v>
      </c>
      <c r="G45" s="129">
        <v>42.68</v>
      </c>
      <c r="H45" s="132">
        <v>42.02</v>
      </c>
    </row>
    <row r="46" spans="2:8" s="1" customFormat="1" x14ac:dyDescent="0.25">
      <c r="B46" s="1">
        <v>26</v>
      </c>
      <c r="C46" s="91">
        <v>42.21</v>
      </c>
      <c r="D46" s="92">
        <v>41.5</v>
      </c>
      <c r="E46" s="92"/>
      <c r="F46" s="92">
        <v>42.27</v>
      </c>
      <c r="G46" s="129">
        <v>42.5</v>
      </c>
      <c r="H46" s="132">
        <v>41.88</v>
      </c>
    </row>
    <row r="47" spans="2:8" s="1" customFormat="1" x14ac:dyDescent="0.25">
      <c r="B47" s="1">
        <v>27</v>
      </c>
      <c r="C47" s="91">
        <v>42.86</v>
      </c>
      <c r="D47" s="92">
        <v>41.77</v>
      </c>
      <c r="E47" s="92"/>
      <c r="F47" s="92"/>
      <c r="G47" s="129">
        <v>42.36</v>
      </c>
      <c r="H47" s="132">
        <v>42.28</v>
      </c>
    </row>
    <row r="48" spans="2:8" s="1" customFormat="1" x14ac:dyDescent="0.25">
      <c r="B48" s="1">
        <v>28</v>
      </c>
      <c r="C48" s="91"/>
      <c r="D48" s="92">
        <v>41.68</v>
      </c>
      <c r="E48" s="92"/>
      <c r="F48" s="92"/>
      <c r="G48" s="129">
        <v>42.79</v>
      </c>
      <c r="H48" s="132">
        <v>42.11</v>
      </c>
    </row>
    <row r="49" spans="2:8" s="1" customFormat="1" x14ac:dyDescent="0.25">
      <c r="B49" s="1">
        <v>29</v>
      </c>
      <c r="C49" s="91"/>
      <c r="D49" s="92">
        <v>41.55</v>
      </c>
      <c r="E49" s="92"/>
      <c r="F49" s="92"/>
      <c r="G49" s="129">
        <v>42.63</v>
      </c>
      <c r="H49" s="132">
        <v>42</v>
      </c>
    </row>
    <row r="50" spans="2:8" s="1" customFormat="1" x14ac:dyDescent="0.25">
      <c r="B50" s="1">
        <v>30</v>
      </c>
      <c r="C50" s="91"/>
      <c r="D50" s="92">
        <v>41.51</v>
      </c>
      <c r="E50" s="92"/>
      <c r="F50" s="92"/>
      <c r="G50" s="129">
        <v>42.44</v>
      </c>
      <c r="H50" s="132">
        <v>41.97</v>
      </c>
    </row>
    <row r="51" spans="2:8" s="1" customFormat="1" x14ac:dyDescent="0.25">
      <c r="B51" s="1">
        <v>31</v>
      </c>
      <c r="C51" s="91"/>
      <c r="D51" s="92">
        <v>41.61</v>
      </c>
      <c r="E51" s="92"/>
      <c r="F51" s="92"/>
      <c r="G51" s="129">
        <v>42.39</v>
      </c>
      <c r="H51" s="132">
        <v>42.11</v>
      </c>
    </row>
    <row r="52" spans="2:8" s="1" customFormat="1" x14ac:dyDescent="0.25">
      <c r="B52" s="1">
        <v>32</v>
      </c>
      <c r="C52" s="91"/>
      <c r="D52" s="92">
        <v>41.52</v>
      </c>
      <c r="E52" s="92"/>
      <c r="F52" s="92"/>
      <c r="G52" s="129">
        <v>42.46</v>
      </c>
      <c r="H52" s="132">
        <v>42.17</v>
      </c>
    </row>
    <row r="53" spans="2:8" s="1" customFormat="1" x14ac:dyDescent="0.25">
      <c r="B53" s="1">
        <v>33</v>
      </c>
      <c r="C53" s="91"/>
      <c r="D53" s="92">
        <v>41.56</v>
      </c>
      <c r="E53" s="92"/>
      <c r="F53" s="92"/>
      <c r="G53" s="129">
        <v>42.4</v>
      </c>
      <c r="H53" s="132">
        <v>41.85</v>
      </c>
    </row>
    <row r="54" spans="2:8" s="1" customFormat="1" x14ac:dyDescent="0.25">
      <c r="B54" s="1">
        <v>34</v>
      </c>
      <c r="C54" s="91"/>
      <c r="D54" s="92">
        <v>41.8</v>
      </c>
      <c r="E54" s="92"/>
      <c r="F54" s="92"/>
      <c r="G54" s="129">
        <v>42.32</v>
      </c>
      <c r="H54" s="132">
        <v>41.87</v>
      </c>
    </row>
    <row r="55" spans="2:8" s="1" customFormat="1" x14ac:dyDescent="0.25">
      <c r="B55" s="1">
        <v>35</v>
      </c>
      <c r="C55" s="91"/>
      <c r="D55" s="92">
        <v>41.82</v>
      </c>
      <c r="E55" s="92"/>
      <c r="F55" s="92"/>
      <c r="G55" s="129">
        <v>42.61</v>
      </c>
      <c r="H55" s="132">
        <v>41.96</v>
      </c>
    </row>
    <row r="56" spans="2:8" s="1" customFormat="1" x14ac:dyDescent="0.25">
      <c r="B56" s="1">
        <v>36</v>
      </c>
      <c r="C56" s="91"/>
      <c r="D56" s="92">
        <v>41.52</v>
      </c>
      <c r="E56" s="92"/>
      <c r="F56" s="92"/>
      <c r="G56" s="129">
        <v>42.33</v>
      </c>
      <c r="H56" s="132">
        <v>41.8</v>
      </c>
    </row>
    <row r="57" spans="2:8" s="1" customFormat="1" x14ac:dyDescent="0.25">
      <c r="B57" s="1">
        <v>37</v>
      </c>
      <c r="C57" s="91"/>
      <c r="D57" s="92">
        <v>41.39</v>
      </c>
      <c r="E57" s="92"/>
      <c r="F57" s="92"/>
      <c r="G57" s="129">
        <v>42.41</v>
      </c>
      <c r="H57" s="132">
        <v>41.88</v>
      </c>
    </row>
    <row r="58" spans="2:8" s="1" customFormat="1" x14ac:dyDescent="0.25">
      <c r="B58" s="1">
        <v>38</v>
      </c>
      <c r="C58" s="91"/>
      <c r="D58" s="92">
        <v>41.38</v>
      </c>
      <c r="E58" s="92"/>
      <c r="F58" s="92"/>
      <c r="G58" s="129">
        <v>42.34</v>
      </c>
      <c r="H58" s="132">
        <v>43.48</v>
      </c>
    </row>
    <row r="59" spans="2:8" s="1" customFormat="1" x14ac:dyDescent="0.25">
      <c r="B59" s="1">
        <v>39</v>
      </c>
      <c r="C59" s="91"/>
      <c r="D59" s="92">
        <v>41.59</v>
      </c>
      <c r="E59" s="92"/>
      <c r="F59" s="92"/>
      <c r="G59" s="129">
        <v>42.4</v>
      </c>
      <c r="H59" s="132">
        <v>41.87</v>
      </c>
    </row>
    <row r="60" spans="2:8" s="1" customFormat="1" x14ac:dyDescent="0.25">
      <c r="B60" s="1">
        <v>40</v>
      </c>
      <c r="C60" s="91"/>
      <c r="D60" s="92">
        <v>41.37</v>
      </c>
      <c r="E60" s="92"/>
      <c r="F60" s="92"/>
      <c r="G60" s="129">
        <v>42.21</v>
      </c>
      <c r="H60" s="132">
        <v>41.93</v>
      </c>
    </row>
    <row r="61" spans="2:8" s="1" customFormat="1" x14ac:dyDescent="0.25">
      <c r="B61" s="1">
        <v>41</v>
      </c>
      <c r="C61" s="91"/>
      <c r="D61" s="92">
        <v>41.55</v>
      </c>
      <c r="E61" s="92"/>
      <c r="F61" s="92"/>
      <c r="G61" s="129">
        <v>42.5</v>
      </c>
      <c r="H61" s="132">
        <v>42.16</v>
      </c>
    </row>
    <row r="62" spans="2:8" s="1" customFormat="1" x14ac:dyDescent="0.25">
      <c r="B62" s="1">
        <v>42</v>
      </c>
      <c r="C62" s="91"/>
      <c r="D62" s="92">
        <v>42.32</v>
      </c>
      <c r="E62" s="92"/>
      <c r="F62" s="92"/>
      <c r="G62" s="129">
        <v>42.25</v>
      </c>
      <c r="H62" s="132">
        <v>42.06</v>
      </c>
    </row>
    <row r="63" spans="2:8" s="1" customFormat="1" x14ac:dyDescent="0.25">
      <c r="B63" s="1">
        <v>43</v>
      </c>
      <c r="C63" s="91"/>
      <c r="D63" s="92">
        <v>41.63</v>
      </c>
      <c r="E63" s="92"/>
      <c r="F63" s="92"/>
      <c r="G63" s="129">
        <v>42.39</v>
      </c>
      <c r="H63" s="132">
        <v>42.21</v>
      </c>
    </row>
    <row r="64" spans="2:8" s="1" customFormat="1" x14ac:dyDescent="0.25">
      <c r="B64" s="1">
        <v>44</v>
      </c>
      <c r="C64" s="91"/>
      <c r="D64" s="92">
        <v>41.73</v>
      </c>
      <c r="E64" s="92"/>
      <c r="F64" s="92"/>
      <c r="G64" s="129">
        <v>42.25</v>
      </c>
      <c r="H64" s="132">
        <v>42.07</v>
      </c>
    </row>
    <row r="65" spans="2:12" x14ac:dyDescent="0.25">
      <c r="B65" s="1">
        <v>45</v>
      </c>
      <c r="C65" s="91"/>
      <c r="D65" s="92">
        <v>41.75</v>
      </c>
      <c r="E65" s="92"/>
      <c r="F65" s="92"/>
      <c r="G65" s="129">
        <v>42.61</v>
      </c>
      <c r="H65" s="132">
        <v>41.88</v>
      </c>
      <c r="I65" s="1"/>
      <c r="J65" s="1"/>
      <c r="K65" s="1"/>
      <c r="L65" s="1"/>
    </row>
    <row r="66" spans="2:12" x14ac:dyDescent="0.25">
      <c r="B66" s="1">
        <v>46</v>
      </c>
      <c r="C66" s="91"/>
      <c r="D66" s="92">
        <v>41.61</v>
      </c>
      <c r="E66" s="92"/>
      <c r="F66" s="92"/>
      <c r="G66" s="129">
        <v>42.57</v>
      </c>
      <c r="H66" s="132">
        <v>42.47</v>
      </c>
      <c r="I66" s="1"/>
      <c r="J66" s="1"/>
      <c r="K66" s="1"/>
      <c r="L66" s="1"/>
    </row>
    <row r="67" spans="2:12" x14ac:dyDescent="0.25">
      <c r="B67" s="1">
        <v>47</v>
      </c>
      <c r="C67" s="91"/>
      <c r="D67" s="92">
        <v>41.68</v>
      </c>
      <c r="E67" s="92"/>
      <c r="F67" s="92"/>
      <c r="G67" s="129">
        <v>42.63</v>
      </c>
      <c r="H67" s="132">
        <v>42.75</v>
      </c>
      <c r="I67" s="1"/>
      <c r="J67" s="1"/>
      <c r="K67" s="1"/>
      <c r="L67" s="1"/>
    </row>
    <row r="68" spans="2:12" x14ac:dyDescent="0.25">
      <c r="B68" s="1">
        <v>48</v>
      </c>
      <c r="C68" s="91"/>
      <c r="D68" s="92">
        <v>41.77</v>
      </c>
      <c r="E68" s="92"/>
      <c r="F68" s="92"/>
      <c r="G68" s="129">
        <v>42.65</v>
      </c>
      <c r="H68" s="132">
        <v>42.19</v>
      </c>
      <c r="I68" s="1"/>
      <c r="J68" s="1"/>
      <c r="K68" s="1"/>
      <c r="L68" s="1"/>
    </row>
    <row r="69" spans="2:12" x14ac:dyDescent="0.25">
      <c r="B69" s="1">
        <v>49</v>
      </c>
      <c r="C69" s="91"/>
      <c r="D69" s="92">
        <v>41.47</v>
      </c>
      <c r="E69" s="92"/>
      <c r="F69" s="92"/>
      <c r="G69" s="129">
        <v>42.88</v>
      </c>
      <c r="H69" s="132">
        <v>42.27</v>
      </c>
      <c r="I69" s="1"/>
      <c r="J69" s="1"/>
      <c r="K69" s="1"/>
      <c r="L69" s="1"/>
    </row>
    <row r="70" spans="2:12" x14ac:dyDescent="0.25">
      <c r="B70" s="1">
        <v>50</v>
      </c>
      <c r="C70" s="91"/>
      <c r="D70" s="92">
        <v>41.53</v>
      </c>
      <c r="E70" s="92"/>
      <c r="F70" s="92"/>
      <c r="G70" s="129">
        <v>42.44</v>
      </c>
      <c r="H70" s="132"/>
      <c r="I70" s="1"/>
      <c r="J70" s="1"/>
      <c r="K70" s="1"/>
      <c r="L70" s="1"/>
    </row>
    <row r="71" spans="2:12" x14ac:dyDescent="0.25">
      <c r="B71" s="1">
        <v>51</v>
      </c>
      <c r="C71" s="91"/>
      <c r="D71" s="92">
        <v>41.59</v>
      </c>
      <c r="E71" s="92"/>
      <c r="F71" s="92"/>
      <c r="G71" s="129">
        <v>42.68</v>
      </c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>
        <v>41.49</v>
      </c>
      <c r="E72" s="92"/>
      <c r="F72" s="92"/>
      <c r="G72" s="129">
        <v>43.51</v>
      </c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>
        <v>41.74</v>
      </c>
      <c r="E73" s="92"/>
      <c r="F73" s="92"/>
      <c r="G73" s="129">
        <v>42.72</v>
      </c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>
        <v>41.57</v>
      </c>
      <c r="E74" s="92"/>
      <c r="F74" s="92"/>
      <c r="G74" s="129">
        <v>42.24</v>
      </c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>
        <v>41.77</v>
      </c>
      <c r="E75" s="92"/>
      <c r="F75" s="92"/>
      <c r="G75" s="129">
        <v>42.6</v>
      </c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>
        <v>41.76</v>
      </c>
      <c r="E76" s="179"/>
      <c r="F76" s="179"/>
      <c r="G76" s="133">
        <v>42.8</v>
      </c>
      <c r="H76" s="134"/>
      <c r="I76" s="1"/>
      <c r="J76" s="1"/>
      <c r="K76" s="1"/>
      <c r="L76" s="1"/>
    </row>
    <row r="77" spans="2:12" x14ac:dyDescent="0.25">
      <c r="B77" s="1">
        <v>57</v>
      </c>
      <c r="D77" s="2">
        <v>41.66</v>
      </c>
      <c r="G77" s="2">
        <v>42.81</v>
      </c>
      <c r="I77" s="1"/>
      <c r="J77" s="1"/>
      <c r="K77" s="1"/>
      <c r="L77" s="1"/>
    </row>
    <row r="78" spans="2:12" x14ac:dyDescent="0.25">
      <c r="B78" s="1">
        <v>58</v>
      </c>
      <c r="D78" s="2">
        <v>41.94</v>
      </c>
      <c r="G78" s="2">
        <v>42.71</v>
      </c>
      <c r="I78" s="1"/>
      <c r="J78" s="1"/>
      <c r="K78" s="1"/>
      <c r="L78" s="1"/>
    </row>
    <row r="79" spans="2:12" x14ac:dyDescent="0.25">
      <c r="B79" s="1">
        <v>59</v>
      </c>
      <c r="G79" s="2">
        <v>42.82</v>
      </c>
    </row>
    <row r="80" spans="2:12" x14ac:dyDescent="0.25">
      <c r="B80" s="1">
        <v>60</v>
      </c>
      <c r="G80" s="2">
        <v>42.89</v>
      </c>
    </row>
    <row r="81" spans="2:7" x14ac:dyDescent="0.25">
      <c r="B81" s="1">
        <v>61</v>
      </c>
      <c r="G81" s="2">
        <v>43.01</v>
      </c>
    </row>
    <row r="82" spans="2:7" x14ac:dyDescent="0.25">
      <c r="B82" s="1">
        <v>62</v>
      </c>
      <c r="G82" s="2">
        <v>42.89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topLeftCell="A7" zoomScale="75" zoomScaleNormal="75" zoomScalePageLayoutView="75" workbookViewId="0">
      <selection activeCell="C18" sqref="C18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98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  <c r="O9" s="203"/>
      <c r="P9" s="203"/>
    </row>
    <row r="10" spans="1:16" s="3" customFormat="1" ht="30" customHeight="1" x14ac:dyDescent="0.25">
      <c r="A10" s="56">
        <v>1</v>
      </c>
      <c r="B10" s="57" t="s">
        <v>70</v>
      </c>
      <c r="C10" s="58">
        <v>9</v>
      </c>
      <c r="D10" s="58">
        <v>38</v>
      </c>
      <c r="E10" s="59">
        <f>D10</f>
        <v>38</v>
      </c>
      <c r="F10" s="122">
        <f>MIN(C21:C76)</f>
        <v>41.75</v>
      </c>
      <c r="G10" s="110">
        <f>AVERAGE(C21:C76)</f>
        <v>42.364999999999988</v>
      </c>
      <c r="H10" s="60"/>
      <c r="I10" s="110">
        <f>G10-F10</f>
        <v>0.61499999999998778</v>
      </c>
      <c r="J10" s="123">
        <v>1.8703703703703705E-2</v>
      </c>
      <c r="K10" s="195">
        <f>J10</f>
        <v>1.8703703703703705E-2</v>
      </c>
      <c r="L10" s="175">
        <f>K10</f>
        <v>1.8703703703703705E-2</v>
      </c>
      <c r="N10" s="202"/>
      <c r="O10" s="204"/>
      <c r="P10" s="205"/>
    </row>
    <row r="11" spans="1:16" s="3" customFormat="1" ht="30" customHeight="1" x14ac:dyDescent="0.25">
      <c r="A11" s="56">
        <v>2</v>
      </c>
      <c r="B11" s="57" t="s">
        <v>97</v>
      </c>
      <c r="C11" s="58">
        <v>7</v>
      </c>
      <c r="D11" s="58">
        <v>69</v>
      </c>
      <c r="E11" s="59">
        <f>D11-D10</f>
        <v>31</v>
      </c>
      <c r="F11" s="196">
        <f>MIN(D21:D76)</f>
        <v>42.55</v>
      </c>
      <c r="G11" s="111">
        <f>AVERAGE(D21:D76)</f>
        <v>42.984999999999999</v>
      </c>
      <c r="H11" s="60"/>
      <c r="I11" s="110">
        <f>G11-F11</f>
        <v>0.43500000000000227</v>
      </c>
      <c r="J11" s="123">
        <v>3.5335648148148151E-2</v>
      </c>
      <c r="K11" s="123">
        <f>J11-J10</f>
        <v>1.6631944444444446E-2</v>
      </c>
      <c r="L11" s="62">
        <f>K11</f>
        <v>1.6631944444444446E-2</v>
      </c>
      <c r="M11" s="63" t="s">
        <v>140</v>
      </c>
      <c r="N11" s="202"/>
      <c r="O11" s="206"/>
      <c r="P11" s="205"/>
    </row>
    <row r="12" spans="1:16" s="3" customFormat="1" ht="30" customHeight="1" x14ac:dyDescent="0.25">
      <c r="A12" s="56">
        <v>3</v>
      </c>
      <c r="B12" s="57" t="s">
        <v>70</v>
      </c>
      <c r="C12" s="58">
        <v>5</v>
      </c>
      <c r="D12" s="58">
        <v>124</v>
      </c>
      <c r="E12" s="59">
        <f>D12-D11</f>
        <v>55</v>
      </c>
      <c r="F12" s="122">
        <f>MIN(E21:E76)</f>
        <v>42.01</v>
      </c>
      <c r="G12" s="110">
        <f>AVERAGE(E21:E76)</f>
        <v>42.321111111111108</v>
      </c>
      <c r="H12" s="60"/>
      <c r="I12" s="110">
        <f t="shared" ref="I12:I14" si="0">G12-F12</f>
        <v>0.31111111111111001</v>
      </c>
      <c r="J12" s="123">
        <v>6.340277777777778E-2</v>
      </c>
      <c r="K12" s="123">
        <f>J12-J11</f>
        <v>2.8067129629629629E-2</v>
      </c>
      <c r="L12" s="62">
        <f>K12+L11</f>
        <v>4.4699074074074072E-2</v>
      </c>
      <c r="M12" s="63" t="s">
        <v>141</v>
      </c>
      <c r="N12" s="202"/>
      <c r="O12" s="208"/>
      <c r="P12" s="205"/>
    </row>
    <row r="13" spans="1:16" s="3" customFormat="1" ht="30" customHeight="1" thickBot="1" x14ac:dyDescent="0.3">
      <c r="A13" s="56">
        <v>4</v>
      </c>
      <c r="B13" s="57" t="s">
        <v>97</v>
      </c>
      <c r="C13" s="58">
        <v>7</v>
      </c>
      <c r="D13" s="58">
        <v>165</v>
      </c>
      <c r="E13" s="59">
        <f>D13-D12</f>
        <v>41</v>
      </c>
      <c r="F13" s="227">
        <f>MIN(F21:F76)</f>
        <v>42.1</v>
      </c>
      <c r="G13" s="110">
        <f>AVERAGE(F21:F76)</f>
        <v>42.427000000000007</v>
      </c>
      <c r="H13" s="60"/>
      <c r="I13" s="110">
        <f t="shared" si="0"/>
        <v>0.32700000000000529</v>
      </c>
      <c r="J13" s="123">
        <v>8.4675925925925932E-2</v>
      </c>
      <c r="K13" s="123">
        <f>J13-J12</f>
        <v>2.1273148148148152E-2</v>
      </c>
      <c r="L13" s="62">
        <f>K13+L10</f>
        <v>3.9976851851851861E-2</v>
      </c>
      <c r="M13" s="63" t="s">
        <v>142</v>
      </c>
      <c r="N13" s="202"/>
      <c r="O13" s="205"/>
      <c r="P13" s="205"/>
    </row>
    <row r="14" spans="1:16" s="3" customFormat="1" ht="30" customHeight="1" thickBot="1" x14ac:dyDescent="0.3">
      <c r="A14" s="56">
        <v>5</v>
      </c>
      <c r="B14" s="57" t="s">
        <v>70</v>
      </c>
      <c r="C14" s="67">
        <v>6</v>
      </c>
      <c r="D14" s="58">
        <v>194</v>
      </c>
      <c r="E14" s="59">
        <f>D14-D13</f>
        <v>29</v>
      </c>
      <c r="F14" s="226">
        <f>MIN(G21:G76)</f>
        <v>41.63</v>
      </c>
      <c r="G14" s="221">
        <f>AVERAGE(G21:G76)</f>
        <v>42.034642857142849</v>
      </c>
      <c r="H14" s="60"/>
      <c r="I14" s="110">
        <f t="shared" si="0"/>
        <v>0.40464285714284642</v>
      </c>
      <c r="J14" s="123">
        <v>9.9930555555555564E-2</v>
      </c>
      <c r="K14" s="123">
        <f>J14-J13</f>
        <v>1.5254629629629632E-2</v>
      </c>
      <c r="L14" s="61">
        <f>K14+L12</f>
        <v>5.9953703703703703E-2</v>
      </c>
      <c r="M14" s="63" t="s">
        <v>143</v>
      </c>
      <c r="N14" s="202"/>
      <c r="O14" s="209"/>
      <c r="P14" s="207"/>
    </row>
    <row r="15" spans="1:16" s="3" customFormat="1" ht="30" customHeight="1" thickBot="1" x14ac:dyDescent="0.3">
      <c r="A15" s="68" t="s">
        <v>37</v>
      </c>
      <c r="B15" s="69" t="s">
        <v>97</v>
      </c>
      <c r="C15" s="70">
        <v>2</v>
      </c>
      <c r="D15" s="70">
        <v>244</v>
      </c>
      <c r="E15" s="59">
        <f>D15-D14</f>
        <v>50</v>
      </c>
      <c r="F15" s="224">
        <f>MIN(H21:H76)</f>
        <v>41.82</v>
      </c>
      <c r="G15" s="221">
        <f>AVERAGE(H21:H76)</f>
        <v>42.178979591836736</v>
      </c>
      <c r="H15" s="60"/>
      <c r="I15" s="110">
        <f>G15-F15</f>
        <v>0.35897959183673578</v>
      </c>
      <c r="J15" s="123">
        <v>0.12518518518518518</v>
      </c>
      <c r="K15" s="123">
        <f>J15-J14</f>
        <v>2.5254629629629613E-2</v>
      </c>
      <c r="L15" s="61">
        <f>K15+L13</f>
        <v>6.5231481481481474E-2</v>
      </c>
      <c r="M15" s="63" t="s">
        <v>144</v>
      </c>
      <c r="N15" s="202"/>
      <c r="O15" s="209"/>
      <c r="P15" s="207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AVERAGE(F10,F11,F13)</f>
        <v>42.133333333333333</v>
      </c>
      <c r="G16" s="120">
        <f>AVERAGE(G10,G11,G13)</f>
        <v>42.592333333333336</v>
      </c>
      <c r="H16" s="120"/>
      <c r="I16" s="121">
        <f>AVERAGE(I10,I11,I13)</f>
        <v>0.45899999999999846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AVERAGE(F12,F14,F15)</f>
        <v>41.82</v>
      </c>
      <c r="G17" s="81">
        <f>AVERAGE(G12,G14,G15)</f>
        <v>42.178244520030233</v>
      </c>
      <c r="H17" s="176"/>
      <c r="I17" s="82">
        <f>AVERAGE(I12,I14,I15)</f>
        <v>0.35824452003023072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41.976666666666667</v>
      </c>
      <c r="G18" s="85">
        <f>AVERAGE(C21:H76)</f>
        <v>42.366443514644388</v>
      </c>
      <c r="H18" s="86"/>
      <c r="I18" s="87">
        <f>AVERAGE(I10:I15)</f>
        <v>0.40862226001511459</v>
      </c>
      <c r="J18" s="79"/>
      <c r="K18" s="79"/>
      <c r="L18" s="79"/>
      <c r="M18" s="83"/>
      <c r="N18" s="83"/>
    </row>
    <row r="20" spans="1:14" ht="15.75" thickBot="1" x14ac:dyDescent="0.3">
      <c r="C20" s="88" t="str">
        <f>B10</f>
        <v>Родин Артем</v>
      </c>
      <c r="D20" s="88" t="str">
        <f>B11</f>
        <v>Кичмаренко Олег</v>
      </c>
      <c r="E20" s="88" t="str">
        <f>B12</f>
        <v>Родин Артем</v>
      </c>
      <c r="F20" s="88" t="str">
        <f>B13</f>
        <v>Кичмаренко Олег</v>
      </c>
      <c r="G20" s="2" t="str">
        <f>B14</f>
        <v>Родин Артем</v>
      </c>
      <c r="H20" s="2" t="str">
        <f>B15</f>
        <v>Кичмаренко Олег</v>
      </c>
    </row>
    <row r="21" spans="1:14" x14ac:dyDescent="0.25">
      <c r="B21" s="1">
        <v>1</v>
      </c>
      <c r="C21" s="89">
        <v>43.81</v>
      </c>
      <c r="D21" s="90">
        <v>43.56</v>
      </c>
      <c r="E21" s="90">
        <v>43.23</v>
      </c>
      <c r="F21" s="90">
        <v>42.84</v>
      </c>
      <c r="G21" s="130">
        <v>42.29</v>
      </c>
      <c r="H21" s="131">
        <v>42.24</v>
      </c>
      <c r="M21" s="2"/>
      <c r="N21" s="2"/>
    </row>
    <row r="22" spans="1:14" x14ac:dyDescent="0.25">
      <c r="B22" s="1">
        <v>2</v>
      </c>
      <c r="C22" s="91">
        <v>42.4</v>
      </c>
      <c r="D22" s="92">
        <v>42.76</v>
      </c>
      <c r="E22" s="92">
        <v>42.61</v>
      </c>
      <c r="F22" s="92">
        <v>42.52</v>
      </c>
      <c r="G22" s="129">
        <v>42.35</v>
      </c>
      <c r="H22" s="132">
        <v>41.91</v>
      </c>
      <c r="M22" s="3"/>
      <c r="N22" s="3"/>
    </row>
    <row r="23" spans="1:14" x14ac:dyDescent="0.25">
      <c r="B23" s="1">
        <v>3</v>
      </c>
      <c r="C23" s="91">
        <v>42.75</v>
      </c>
      <c r="D23" s="92">
        <v>42.79</v>
      </c>
      <c r="E23" s="92">
        <v>42.54</v>
      </c>
      <c r="F23" s="92">
        <v>42.39</v>
      </c>
      <c r="G23" s="129">
        <v>42.27</v>
      </c>
      <c r="H23" s="132">
        <v>42.04</v>
      </c>
      <c r="M23" s="3"/>
      <c r="N23" s="3"/>
    </row>
    <row r="24" spans="1:14" x14ac:dyDescent="0.25">
      <c r="B24" s="1">
        <v>4</v>
      </c>
      <c r="C24" s="91">
        <v>42.12</v>
      </c>
      <c r="D24" s="92">
        <v>42.99</v>
      </c>
      <c r="E24" s="92">
        <v>42.24</v>
      </c>
      <c r="F24" s="92">
        <v>42.39</v>
      </c>
      <c r="G24" s="129">
        <v>42.12</v>
      </c>
      <c r="H24" s="132">
        <v>42.31</v>
      </c>
      <c r="M24" s="3"/>
      <c r="N24" s="3"/>
    </row>
    <row r="25" spans="1:14" x14ac:dyDescent="0.25">
      <c r="B25" s="1">
        <v>5</v>
      </c>
      <c r="C25" s="91">
        <v>42.67</v>
      </c>
      <c r="D25" s="92">
        <v>42.84</v>
      </c>
      <c r="E25" s="92">
        <v>42.39</v>
      </c>
      <c r="F25" s="92">
        <v>42.28</v>
      </c>
      <c r="G25" s="129">
        <v>42.02</v>
      </c>
      <c r="H25" s="132">
        <v>42.31</v>
      </c>
    </row>
    <row r="26" spans="1:14" x14ac:dyDescent="0.25">
      <c r="B26" s="1">
        <v>6</v>
      </c>
      <c r="C26" s="91">
        <v>42.96</v>
      </c>
      <c r="D26" s="92">
        <v>42.71</v>
      </c>
      <c r="E26" s="92">
        <v>42.17</v>
      </c>
      <c r="F26" s="92">
        <v>42.13</v>
      </c>
      <c r="G26" s="129">
        <v>41.86</v>
      </c>
      <c r="H26" s="132">
        <v>42.19</v>
      </c>
    </row>
    <row r="27" spans="1:14" x14ac:dyDescent="0.25">
      <c r="B27" s="1">
        <v>7</v>
      </c>
      <c r="C27" s="91">
        <v>42.11</v>
      </c>
      <c r="D27" s="92">
        <v>42.8</v>
      </c>
      <c r="E27" s="92">
        <v>42.27</v>
      </c>
      <c r="F27" s="92">
        <v>42.19</v>
      </c>
      <c r="G27" s="129">
        <v>41.88</v>
      </c>
      <c r="H27" s="132">
        <v>42.25</v>
      </c>
    </row>
    <row r="28" spans="1:14" x14ac:dyDescent="0.25">
      <c r="B28" s="1">
        <v>8</v>
      </c>
      <c r="C28" s="91">
        <v>41.97</v>
      </c>
      <c r="D28" s="92">
        <v>42.71</v>
      </c>
      <c r="E28" s="92">
        <v>42.22</v>
      </c>
      <c r="F28" s="92">
        <v>42.28</v>
      </c>
      <c r="G28" s="129">
        <v>41.95</v>
      </c>
      <c r="H28" s="132">
        <v>42.06</v>
      </c>
    </row>
    <row r="29" spans="1:14" x14ac:dyDescent="0.25">
      <c r="B29" s="1">
        <v>9</v>
      </c>
      <c r="C29" s="118">
        <v>41.75</v>
      </c>
      <c r="D29" s="92">
        <v>42.98</v>
      </c>
      <c r="E29" s="92">
        <v>42.56</v>
      </c>
      <c r="F29" s="92">
        <v>42.2</v>
      </c>
      <c r="G29" s="129">
        <v>42.01</v>
      </c>
      <c r="H29" s="132">
        <v>42.16</v>
      </c>
    </row>
    <row r="30" spans="1:14" x14ac:dyDescent="0.25">
      <c r="B30" s="1">
        <v>10</v>
      </c>
      <c r="C30" s="91">
        <v>41.85</v>
      </c>
      <c r="D30" s="92">
        <v>43.03</v>
      </c>
      <c r="E30" s="92">
        <v>42.25</v>
      </c>
      <c r="F30" s="92">
        <v>42.43</v>
      </c>
      <c r="G30" s="129">
        <v>41.79</v>
      </c>
      <c r="H30" s="132">
        <v>42.18</v>
      </c>
    </row>
    <row r="31" spans="1:14" x14ac:dyDescent="0.25">
      <c r="B31" s="1">
        <v>11</v>
      </c>
      <c r="C31" s="91">
        <v>41.96</v>
      </c>
      <c r="D31" s="92">
        <v>43.1</v>
      </c>
      <c r="E31" s="92">
        <v>42.16</v>
      </c>
      <c r="F31" s="92">
        <v>42.31</v>
      </c>
      <c r="G31" s="129">
        <v>41.98</v>
      </c>
      <c r="H31" s="132">
        <v>42.13</v>
      </c>
    </row>
    <row r="32" spans="1:14" x14ac:dyDescent="0.25">
      <c r="B32" s="1">
        <v>12</v>
      </c>
      <c r="C32" s="91">
        <v>41.96</v>
      </c>
      <c r="D32" s="92">
        <v>42.93</v>
      </c>
      <c r="E32" s="92">
        <v>42.17</v>
      </c>
      <c r="F32" s="92">
        <v>42.56</v>
      </c>
      <c r="G32" s="129">
        <v>42.25</v>
      </c>
      <c r="H32" s="132">
        <v>41.96</v>
      </c>
    </row>
    <row r="33" spans="2:8" s="1" customFormat="1" x14ac:dyDescent="0.25">
      <c r="B33" s="1">
        <v>13</v>
      </c>
      <c r="C33" s="91">
        <v>41.86</v>
      </c>
      <c r="D33" s="92">
        <v>42.73</v>
      </c>
      <c r="E33" s="92">
        <v>42.31</v>
      </c>
      <c r="F33" s="92">
        <v>42.48</v>
      </c>
      <c r="G33" s="129">
        <v>42.06</v>
      </c>
      <c r="H33" s="132">
        <v>41.96</v>
      </c>
    </row>
    <row r="34" spans="2:8" s="1" customFormat="1" x14ac:dyDescent="0.25">
      <c r="B34" s="1">
        <v>14</v>
      </c>
      <c r="C34" s="200">
        <v>41.95</v>
      </c>
      <c r="D34" s="92">
        <v>43.06</v>
      </c>
      <c r="E34" s="92">
        <v>42.22</v>
      </c>
      <c r="F34" s="92">
        <v>42.47</v>
      </c>
      <c r="G34" s="129">
        <v>41.93</v>
      </c>
      <c r="H34" s="132">
        <v>42.12</v>
      </c>
    </row>
    <row r="35" spans="2:8" s="1" customFormat="1" x14ac:dyDescent="0.25">
      <c r="B35" s="1">
        <v>15</v>
      </c>
      <c r="C35" s="91">
        <v>41.95</v>
      </c>
      <c r="D35" s="92">
        <v>43.06</v>
      </c>
      <c r="E35" s="92">
        <v>42.36</v>
      </c>
      <c r="F35" s="92">
        <v>42.36</v>
      </c>
      <c r="G35" s="129">
        <v>42</v>
      </c>
      <c r="H35" s="132">
        <v>41.9</v>
      </c>
    </row>
    <row r="36" spans="2:8" s="1" customFormat="1" x14ac:dyDescent="0.25">
      <c r="B36" s="1">
        <v>16</v>
      </c>
      <c r="C36" s="91">
        <v>42.22</v>
      </c>
      <c r="D36" s="135">
        <v>42.85</v>
      </c>
      <c r="E36" s="92">
        <v>42.37</v>
      </c>
      <c r="F36" s="92">
        <v>42.34</v>
      </c>
      <c r="G36" s="129">
        <v>42.04</v>
      </c>
      <c r="H36" s="132">
        <v>42.87</v>
      </c>
    </row>
    <row r="37" spans="2:8" s="1" customFormat="1" x14ac:dyDescent="0.25">
      <c r="B37" s="1">
        <v>17</v>
      </c>
      <c r="C37" s="200">
        <v>42.73</v>
      </c>
      <c r="D37" s="92">
        <v>42.85</v>
      </c>
      <c r="E37" s="92">
        <v>42.75</v>
      </c>
      <c r="F37" s="92">
        <v>42.41</v>
      </c>
      <c r="G37" s="129">
        <v>41.95</v>
      </c>
      <c r="H37" s="132">
        <v>42.12</v>
      </c>
    </row>
    <row r="38" spans="2:8" s="1" customFormat="1" x14ac:dyDescent="0.25">
      <c r="B38" s="1">
        <v>18</v>
      </c>
      <c r="C38" s="91">
        <v>43.52</v>
      </c>
      <c r="D38" s="92">
        <v>42.86</v>
      </c>
      <c r="E38" s="92">
        <v>42.3</v>
      </c>
      <c r="F38" s="92">
        <v>42.31</v>
      </c>
      <c r="G38" s="129">
        <v>42.06</v>
      </c>
      <c r="H38" s="132">
        <v>42.22</v>
      </c>
    </row>
    <row r="39" spans="2:8" s="1" customFormat="1" x14ac:dyDescent="0.25">
      <c r="B39" s="1">
        <v>19</v>
      </c>
      <c r="C39" s="91">
        <v>42.68</v>
      </c>
      <c r="D39" s="92">
        <v>43.58</v>
      </c>
      <c r="E39" s="92">
        <v>42.34</v>
      </c>
      <c r="F39" s="92">
        <v>42.23</v>
      </c>
      <c r="G39" s="129">
        <v>41.71</v>
      </c>
      <c r="H39" s="132">
        <v>41.91</v>
      </c>
    </row>
    <row r="40" spans="2:8" s="1" customFormat="1" x14ac:dyDescent="0.25">
      <c r="B40" s="1">
        <v>20</v>
      </c>
      <c r="C40" s="91">
        <v>42.17</v>
      </c>
      <c r="D40" s="92">
        <v>42.75</v>
      </c>
      <c r="E40" s="92">
        <v>42.32</v>
      </c>
      <c r="F40" s="92">
        <v>42.28</v>
      </c>
      <c r="G40" s="129">
        <v>41.89</v>
      </c>
      <c r="H40" s="132">
        <v>42.32</v>
      </c>
    </row>
    <row r="41" spans="2:8" s="1" customFormat="1" x14ac:dyDescent="0.25">
      <c r="B41" s="1">
        <v>21</v>
      </c>
      <c r="C41" s="91">
        <v>42</v>
      </c>
      <c r="D41" s="92">
        <v>42.66</v>
      </c>
      <c r="E41" s="92">
        <v>42.32</v>
      </c>
      <c r="F41" s="92">
        <v>42.26</v>
      </c>
      <c r="G41" s="129">
        <v>41.63</v>
      </c>
      <c r="H41" s="132">
        <v>42.22</v>
      </c>
    </row>
    <row r="42" spans="2:8" s="1" customFormat="1" x14ac:dyDescent="0.25">
      <c r="B42" s="1">
        <v>22</v>
      </c>
      <c r="C42" s="91">
        <v>42.06</v>
      </c>
      <c r="D42" s="92">
        <v>43.25</v>
      </c>
      <c r="E42" s="92">
        <v>42.1</v>
      </c>
      <c r="F42" s="92">
        <v>42.75</v>
      </c>
      <c r="G42" s="129">
        <v>43</v>
      </c>
      <c r="H42" s="132">
        <v>41.93</v>
      </c>
    </row>
    <row r="43" spans="2:8" s="1" customFormat="1" x14ac:dyDescent="0.25">
      <c r="B43" s="1">
        <v>23</v>
      </c>
      <c r="C43" s="91">
        <v>42.12</v>
      </c>
      <c r="D43" s="92">
        <v>42.55</v>
      </c>
      <c r="E43" s="92">
        <v>42.15</v>
      </c>
      <c r="F43" s="92">
        <v>42.27</v>
      </c>
      <c r="G43" s="129">
        <v>41.85</v>
      </c>
      <c r="H43" s="132">
        <v>41.96</v>
      </c>
    </row>
    <row r="44" spans="2:8" s="1" customFormat="1" x14ac:dyDescent="0.25">
      <c r="B44" s="1">
        <v>24</v>
      </c>
      <c r="C44" s="91">
        <v>42.13</v>
      </c>
      <c r="D44" s="92">
        <v>42.66</v>
      </c>
      <c r="E44" s="92">
        <v>42.02</v>
      </c>
      <c r="F44" s="92">
        <v>42.29</v>
      </c>
      <c r="G44" s="129">
        <v>41.88</v>
      </c>
      <c r="H44" s="132">
        <v>41.82</v>
      </c>
    </row>
    <row r="45" spans="2:8" s="1" customFormat="1" x14ac:dyDescent="0.25">
      <c r="B45" s="1">
        <v>25</v>
      </c>
      <c r="C45" s="91">
        <v>42.28</v>
      </c>
      <c r="D45" s="92">
        <v>43.17</v>
      </c>
      <c r="E45" s="92">
        <v>42.91</v>
      </c>
      <c r="F45" s="92">
        <v>42.34</v>
      </c>
      <c r="G45" s="129">
        <v>42.01</v>
      </c>
      <c r="H45" s="132">
        <v>42.04</v>
      </c>
    </row>
    <row r="46" spans="2:8" s="1" customFormat="1" x14ac:dyDescent="0.25">
      <c r="B46" s="1">
        <v>26</v>
      </c>
      <c r="C46" s="91">
        <v>42.36</v>
      </c>
      <c r="D46" s="92">
        <v>42.81</v>
      </c>
      <c r="E46" s="92">
        <v>42.2</v>
      </c>
      <c r="F46" s="92">
        <v>42.45</v>
      </c>
      <c r="G46" s="129">
        <v>42.03</v>
      </c>
      <c r="H46" s="132">
        <v>42.09</v>
      </c>
    </row>
    <row r="47" spans="2:8" s="1" customFormat="1" x14ac:dyDescent="0.25">
      <c r="B47" s="1">
        <v>27</v>
      </c>
      <c r="C47" s="91">
        <v>42.58</v>
      </c>
      <c r="D47" s="92">
        <v>42.76</v>
      </c>
      <c r="E47" s="92">
        <v>42.01</v>
      </c>
      <c r="F47" s="92">
        <v>42.34</v>
      </c>
      <c r="G47" s="129">
        <v>41.86</v>
      </c>
      <c r="H47" s="132">
        <v>42.14</v>
      </c>
    </row>
    <row r="48" spans="2:8" s="1" customFormat="1" x14ac:dyDescent="0.25">
      <c r="B48" s="1">
        <v>28</v>
      </c>
      <c r="C48" s="91">
        <v>42.42</v>
      </c>
      <c r="D48" s="92">
        <v>43.63</v>
      </c>
      <c r="E48" s="92">
        <v>42.04</v>
      </c>
      <c r="F48" s="92">
        <v>42.51</v>
      </c>
      <c r="G48" s="129">
        <v>42.3</v>
      </c>
      <c r="H48" s="132">
        <v>42.06</v>
      </c>
    </row>
    <row r="49" spans="2:8" s="1" customFormat="1" x14ac:dyDescent="0.25">
      <c r="B49" s="1">
        <v>29</v>
      </c>
      <c r="C49" s="91">
        <v>43.07</v>
      </c>
      <c r="D49" s="92">
        <v>44.12</v>
      </c>
      <c r="E49" s="92">
        <v>42.1</v>
      </c>
      <c r="F49" s="92">
        <v>42.79</v>
      </c>
      <c r="G49" s="129"/>
      <c r="H49" s="132">
        <v>42.01</v>
      </c>
    </row>
    <row r="50" spans="2:8" s="1" customFormat="1" x14ac:dyDescent="0.25">
      <c r="B50" s="1">
        <v>30</v>
      </c>
      <c r="C50" s="91">
        <v>42.37</v>
      </c>
      <c r="D50" s="92">
        <v>43</v>
      </c>
      <c r="E50" s="92">
        <v>42.1</v>
      </c>
      <c r="F50" s="92">
        <v>42.38</v>
      </c>
      <c r="G50" s="129"/>
      <c r="H50" s="132">
        <v>42.14</v>
      </c>
    </row>
    <row r="51" spans="2:8" s="1" customFormat="1" x14ac:dyDescent="0.25">
      <c r="B51" s="1">
        <v>31</v>
      </c>
      <c r="C51" s="91">
        <v>42.38</v>
      </c>
      <c r="D51" s="92"/>
      <c r="E51" s="92">
        <v>42.11</v>
      </c>
      <c r="F51" s="92">
        <v>42.53</v>
      </c>
      <c r="G51" s="129"/>
      <c r="H51" s="132">
        <v>41.99</v>
      </c>
    </row>
    <row r="52" spans="2:8" s="1" customFormat="1" x14ac:dyDescent="0.25">
      <c r="B52" s="1">
        <v>32</v>
      </c>
      <c r="C52" s="91">
        <v>42.39</v>
      </c>
      <c r="D52" s="92"/>
      <c r="E52" s="92">
        <v>42.4</v>
      </c>
      <c r="F52" s="92">
        <v>42.54</v>
      </c>
      <c r="G52" s="129"/>
      <c r="H52" s="132">
        <v>42.5</v>
      </c>
    </row>
    <row r="53" spans="2:8" s="1" customFormat="1" x14ac:dyDescent="0.25">
      <c r="B53" s="1">
        <v>33</v>
      </c>
      <c r="C53" s="91">
        <v>42.34</v>
      </c>
      <c r="D53" s="92"/>
      <c r="E53" s="92">
        <v>42.45</v>
      </c>
      <c r="F53" s="92">
        <v>42.13</v>
      </c>
      <c r="G53" s="129"/>
      <c r="H53" s="132">
        <v>42.21</v>
      </c>
    </row>
    <row r="54" spans="2:8" s="1" customFormat="1" x14ac:dyDescent="0.25">
      <c r="B54" s="1">
        <v>34</v>
      </c>
      <c r="C54" s="91">
        <v>42.09</v>
      </c>
      <c r="D54" s="92"/>
      <c r="E54" s="92">
        <v>42.2</v>
      </c>
      <c r="F54" s="92">
        <v>42.44</v>
      </c>
      <c r="G54" s="129"/>
      <c r="H54" s="132">
        <v>42.09</v>
      </c>
    </row>
    <row r="55" spans="2:8" s="1" customFormat="1" x14ac:dyDescent="0.25">
      <c r="B55" s="1">
        <v>35</v>
      </c>
      <c r="C55" s="91">
        <v>42.5</v>
      </c>
      <c r="D55" s="92"/>
      <c r="E55" s="92">
        <v>42.17</v>
      </c>
      <c r="F55" s="92">
        <v>42.95</v>
      </c>
      <c r="G55" s="129"/>
      <c r="H55" s="132">
        <v>42.1</v>
      </c>
    </row>
    <row r="56" spans="2:8" s="1" customFormat="1" x14ac:dyDescent="0.25">
      <c r="B56" s="1">
        <v>36</v>
      </c>
      <c r="C56" s="91">
        <v>42.09</v>
      </c>
      <c r="D56" s="92"/>
      <c r="E56" s="92">
        <v>42.04</v>
      </c>
      <c r="F56" s="92">
        <v>42.2</v>
      </c>
      <c r="G56" s="129"/>
      <c r="H56" s="132">
        <v>42.18</v>
      </c>
    </row>
    <row r="57" spans="2:8" s="1" customFormat="1" x14ac:dyDescent="0.25">
      <c r="B57" s="1">
        <v>37</v>
      </c>
      <c r="C57" s="91">
        <v>42.25</v>
      </c>
      <c r="D57" s="92"/>
      <c r="E57" s="92">
        <v>42.59</v>
      </c>
      <c r="F57" s="92">
        <v>42.1</v>
      </c>
      <c r="G57" s="129"/>
      <c r="H57" s="132">
        <v>44.28</v>
      </c>
    </row>
    <row r="58" spans="2:8" s="1" customFormat="1" x14ac:dyDescent="0.25">
      <c r="B58" s="1">
        <v>38</v>
      </c>
      <c r="C58" s="91">
        <v>43.05</v>
      </c>
      <c r="D58" s="92"/>
      <c r="E58" s="92">
        <v>42.09</v>
      </c>
      <c r="F58" s="92">
        <v>42.37</v>
      </c>
      <c r="G58" s="129"/>
      <c r="H58" s="132">
        <v>42.09</v>
      </c>
    </row>
    <row r="59" spans="2:8" s="1" customFormat="1" x14ac:dyDescent="0.25">
      <c r="B59" s="1">
        <v>39</v>
      </c>
      <c r="C59" s="91"/>
      <c r="D59" s="92"/>
      <c r="E59" s="92">
        <v>42.1</v>
      </c>
      <c r="F59" s="92">
        <v>42.39</v>
      </c>
      <c r="G59" s="129"/>
      <c r="H59" s="132">
        <v>41.98</v>
      </c>
    </row>
    <row r="60" spans="2:8" s="1" customFormat="1" x14ac:dyDescent="0.25">
      <c r="B60" s="1">
        <v>40</v>
      </c>
      <c r="C60" s="91"/>
      <c r="D60" s="92"/>
      <c r="E60" s="92">
        <v>42.35</v>
      </c>
      <c r="F60" s="92">
        <v>43.65</v>
      </c>
      <c r="G60" s="129"/>
      <c r="H60" s="132">
        <v>41.94</v>
      </c>
    </row>
    <row r="61" spans="2:8" s="1" customFormat="1" x14ac:dyDescent="0.25">
      <c r="B61" s="1">
        <v>41</v>
      </c>
      <c r="C61" s="91"/>
      <c r="D61" s="92"/>
      <c r="E61" s="92">
        <v>42.21</v>
      </c>
      <c r="F61" s="92"/>
      <c r="G61" s="129"/>
      <c r="H61" s="132">
        <v>42.02</v>
      </c>
    </row>
    <row r="62" spans="2:8" s="1" customFormat="1" x14ac:dyDescent="0.25">
      <c r="B62" s="1">
        <v>42</v>
      </c>
      <c r="C62" s="91"/>
      <c r="D62" s="92"/>
      <c r="E62" s="92">
        <v>42.37</v>
      </c>
      <c r="F62" s="92"/>
      <c r="G62" s="129"/>
      <c r="H62" s="132">
        <v>42.29</v>
      </c>
    </row>
    <row r="63" spans="2:8" s="1" customFormat="1" x14ac:dyDescent="0.25">
      <c r="B63" s="1">
        <v>43</v>
      </c>
      <c r="C63" s="91"/>
      <c r="D63" s="92"/>
      <c r="E63" s="92">
        <v>42.11</v>
      </c>
      <c r="F63" s="92"/>
      <c r="G63" s="129"/>
      <c r="H63" s="132">
        <v>42.22</v>
      </c>
    </row>
    <row r="64" spans="2:8" s="1" customFormat="1" x14ac:dyDescent="0.25">
      <c r="B64" s="1">
        <v>44</v>
      </c>
      <c r="C64" s="91"/>
      <c r="D64" s="92"/>
      <c r="E64" s="92">
        <v>42.35</v>
      </c>
      <c r="F64" s="92"/>
      <c r="G64" s="129"/>
      <c r="H64" s="132">
        <v>42.23</v>
      </c>
    </row>
    <row r="65" spans="2:12" x14ac:dyDescent="0.25">
      <c r="B65" s="1">
        <v>45</v>
      </c>
      <c r="C65" s="91"/>
      <c r="D65" s="92"/>
      <c r="E65" s="92">
        <v>42.37</v>
      </c>
      <c r="F65" s="92"/>
      <c r="G65" s="129"/>
      <c r="H65" s="132">
        <v>42.16</v>
      </c>
      <c r="I65" s="1"/>
      <c r="J65" s="1"/>
      <c r="K65" s="1"/>
      <c r="L65" s="1"/>
    </row>
    <row r="66" spans="2:12" x14ac:dyDescent="0.25">
      <c r="B66" s="1">
        <v>46</v>
      </c>
      <c r="C66" s="91"/>
      <c r="D66" s="92"/>
      <c r="E66" s="92">
        <v>42.32</v>
      </c>
      <c r="F66" s="92"/>
      <c r="G66" s="129"/>
      <c r="H66" s="132">
        <v>42.38</v>
      </c>
      <c r="I66" s="1"/>
      <c r="J66" s="1"/>
      <c r="K66" s="1"/>
      <c r="L66" s="1"/>
    </row>
    <row r="67" spans="2:12" x14ac:dyDescent="0.25">
      <c r="B67" s="1">
        <v>47</v>
      </c>
      <c r="C67" s="91"/>
      <c r="D67" s="92"/>
      <c r="E67" s="92">
        <v>42.37</v>
      </c>
      <c r="F67" s="92"/>
      <c r="G67" s="129"/>
      <c r="H67" s="132">
        <v>42.33</v>
      </c>
      <c r="I67" s="1"/>
      <c r="J67" s="1"/>
      <c r="K67" s="1"/>
      <c r="L67" s="1"/>
    </row>
    <row r="68" spans="2:12" x14ac:dyDescent="0.25">
      <c r="B68" s="1">
        <v>48</v>
      </c>
      <c r="C68" s="91"/>
      <c r="D68" s="92"/>
      <c r="E68" s="92">
        <v>42.51</v>
      </c>
      <c r="F68" s="92"/>
      <c r="G68" s="129"/>
      <c r="H68" s="132">
        <v>42.01</v>
      </c>
      <c r="I68" s="1"/>
      <c r="J68" s="1"/>
      <c r="K68" s="1"/>
      <c r="L68" s="1"/>
    </row>
    <row r="69" spans="2:12" x14ac:dyDescent="0.25">
      <c r="B69" s="1">
        <v>49</v>
      </c>
      <c r="C69" s="91"/>
      <c r="D69" s="92"/>
      <c r="E69" s="92">
        <v>42.44</v>
      </c>
      <c r="F69" s="92"/>
      <c r="G69" s="129"/>
      <c r="H69" s="132">
        <v>42.2</v>
      </c>
      <c r="I69" s="1"/>
      <c r="J69" s="1"/>
      <c r="K69" s="1"/>
      <c r="L69" s="1"/>
    </row>
    <row r="70" spans="2:12" x14ac:dyDescent="0.25">
      <c r="B70" s="1">
        <v>50</v>
      </c>
      <c r="C70" s="91"/>
      <c r="D70" s="92"/>
      <c r="E70" s="92">
        <v>42.07</v>
      </c>
      <c r="F70" s="92"/>
      <c r="G70" s="129"/>
      <c r="H70" s="201"/>
      <c r="I70" s="1"/>
      <c r="J70" s="1"/>
      <c r="K70" s="1"/>
      <c r="L70" s="1"/>
    </row>
    <row r="71" spans="2:12" x14ac:dyDescent="0.25">
      <c r="B71" s="1">
        <v>51</v>
      </c>
      <c r="C71" s="91"/>
      <c r="D71" s="92"/>
      <c r="E71" s="92">
        <v>42.37</v>
      </c>
      <c r="F71" s="92"/>
      <c r="G71" s="129"/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/>
      <c r="E72" s="92">
        <v>42.21</v>
      </c>
      <c r="F72" s="92"/>
      <c r="G72" s="129"/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/>
      <c r="E73" s="92">
        <v>42.28</v>
      </c>
      <c r="F73" s="92"/>
      <c r="G73" s="129"/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/>
      <c r="E74" s="92">
        <v>43.13</v>
      </c>
      <c r="F74" s="92"/>
      <c r="G74" s="129"/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/>
      <c r="E75" s="92"/>
      <c r="F75" s="92"/>
      <c r="G75" s="129"/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/>
      <c r="E76" s="179"/>
      <c r="F76" s="179"/>
      <c r="G76" s="133"/>
      <c r="H76" s="134"/>
      <c r="I76" s="1"/>
      <c r="J76" s="1"/>
      <c r="K76" s="1"/>
      <c r="L76" s="1"/>
    </row>
    <row r="77" spans="2:12" x14ac:dyDescent="0.25">
      <c r="B77" s="1">
        <v>57</v>
      </c>
      <c r="I77" s="1"/>
      <c r="J77" s="1"/>
      <c r="K77" s="1"/>
      <c r="L77" s="1"/>
    </row>
    <row r="78" spans="2:12" x14ac:dyDescent="0.25">
      <c r="B78" s="1">
        <v>58</v>
      </c>
      <c r="I78" s="1"/>
      <c r="J78" s="1"/>
      <c r="K78" s="1"/>
      <c r="L78" s="1"/>
    </row>
    <row r="79" spans="2:12" x14ac:dyDescent="0.25">
      <c r="B79" s="1">
        <v>59</v>
      </c>
    </row>
    <row r="80" spans="2:12" x14ac:dyDescent="0.25">
      <c r="B80" s="1">
        <v>60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A5" sqref="A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8.14062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 t="s">
        <v>66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x14ac:dyDescent="0.25">
      <c r="A10" s="56">
        <v>1</v>
      </c>
      <c r="B10" s="57"/>
      <c r="C10" s="58"/>
      <c r="D10" s="58"/>
      <c r="E10" s="59">
        <f>D10</f>
        <v>0</v>
      </c>
      <c r="F10" s="122">
        <f>MIN(C21:C76)</f>
        <v>0</v>
      </c>
      <c r="G10" s="110" t="e">
        <f>AVERAGE(C21:C76)</f>
        <v>#DIV/0!</v>
      </c>
      <c r="H10" s="60"/>
      <c r="I10" s="110" t="e">
        <f>G10-F10</f>
        <v>#DIV/0!</v>
      </c>
      <c r="J10" s="123"/>
      <c r="K10" s="195">
        <f>J10</f>
        <v>0</v>
      </c>
      <c r="L10" s="175">
        <f>K10</f>
        <v>0</v>
      </c>
      <c r="M10" s="63"/>
      <c r="N10" s="202"/>
      <c r="O10" s="204"/>
      <c r="P10" s="66"/>
    </row>
    <row r="11" spans="1:16" s="3" customFormat="1" ht="30" customHeight="1" x14ac:dyDescent="0.25">
      <c r="A11" s="56">
        <v>2</v>
      </c>
      <c r="B11" s="57"/>
      <c r="C11" s="58"/>
      <c r="D11" s="58"/>
      <c r="E11" s="59">
        <f>D11-D10</f>
        <v>0</v>
      </c>
      <c r="F11" s="196">
        <f>MIN(D21:D76)</f>
        <v>0</v>
      </c>
      <c r="G11" s="111" t="e">
        <f>AVERAGE(D21:D76)</f>
        <v>#DIV/0!</v>
      </c>
      <c r="H11" s="60"/>
      <c r="I11" s="110" t="e">
        <f>G11-F11</f>
        <v>#DIV/0!</v>
      </c>
      <c r="J11" s="123"/>
      <c r="K11" s="123">
        <f>J11-J10</f>
        <v>0</v>
      </c>
      <c r="L11" s="62">
        <f>K11</f>
        <v>0</v>
      </c>
      <c r="M11" s="63"/>
      <c r="N11" s="202"/>
      <c r="O11" s="211"/>
      <c r="P11" s="66"/>
    </row>
    <row r="12" spans="1:16" s="3" customFormat="1" ht="30" customHeight="1" thickBot="1" x14ac:dyDescent="0.3">
      <c r="A12" s="56">
        <v>3</v>
      </c>
      <c r="B12" s="57"/>
      <c r="C12" s="58"/>
      <c r="D12" s="58"/>
      <c r="E12" s="59">
        <f>D12-D11</f>
        <v>0</v>
      </c>
      <c r="F12" s="227">
        <f>MIN(E21:E76)</f>
        <v>0</v>
      </c>
      <c r="G12" s="110" t="e">
        <f>AVERAGE(E21:E76)</f>
        <v>#DIV/0!</v>
      </c>
      <c r="H12" s="60"/>
      <c r="I12" s="110" t="e">
        <f t="shared" ref="I12:I14" si="0">G12-F12</f>
        <v>#DIV/0!</v>
      </c>
      <c r="J12" s="123"/>
      <c r="K12" s="123">
        <f>J12-J11</f>
        <v>0</v>
      </c>
      <c r="L12" s="62">
        <f>K12+L10</f>
        <v>0</v>
      </c>
      <c r="M12" s="63"/>
      <c r="N12" s="202"/>
      <c r="O12" s="216"/>
      <c r="P12" s="66"/>
    </row>
    <row r="13" spans="1:16" s="3" customFormat="1" ht="30" customHeight="1" thickBot="1" x14ac:dyDescent="0.3">
      <c r="A13" s="56">
        <v>4</v>
      </c>
      <c r="B13" s="57"/>
      <c r="C13" s="58"/>
      <c r="D13" s="58"/>
      <c r="E13" s="59">
        <f>D13-D12</f>
        <v>0</v>
      </c>
      <c r="F13" s="224">
        <f>MIN(F21:F76)</f>
        <v>0</v>
      </c>
      <c r="G13" s="221" t="e">
        <f>AVERAGE(F21:F76)</f>
        <v>#DIV/0!</v>
      </c>
      <c r="H13" s="60"/>
      <c r="I13" s="110" t="e">
        <f t="shared" si="0"/>
        <v>#DIV/0!</v>
      </c>
      <c r="J13" s="123"/>
      <c r="K13" s="123">
        <f>J13-J12</f>
        <v>0</v>
      </c>
      <c r="L13" s="61">
        <f>K13+L12</f>
        <v>0</v>
      </c>
      <c r="M13" s="63"/>
      <c r="N13" s="202"/>
      <c r="O13" s="216"/>
      <c r="P13" s="66"/>
    </row>
    <row r="14" spans="1:16" s="3" customFormat="1" ht="30" customHeight="1" thickBot="1" x14ac:dyDescent="0.3">
      <c r="A14" s="56">
        <v>5</v>
      </c>
      <c r="B14" s="57"/>
      <c r="C14" s="67"/>
      <c r="D14" s="58"/>
      <c r="E14" s="59">
        <f>D14-D13</f>
        <v>0</v>
      </c>
      <c r="F14" s="225">
        <f>MIN(G21:G76)</f>
        <v>0</v>
      </c>
      <c r="G14" s="110" t="e">
        <f>AVERAGE(G21:G76)</f>
        <v>#DIV/0!</v>
      </c>
      <c r="H14" s="60"/>
      <c r="I14" s="110" t="e">
        <f t="shared" si="0"/>
        <v>#DIV/0!</v>
      </c>
      <c r="J14" s="123"/>
      <c r="K14" s="123">
        <f>J14-J13</f>
        <v>0</v>
      </c>
      <c r="L14" s="62">
        <f>K14+L11</f>
        <v>0</v>
      </c>
      <c r="M14" s="63"/>
      <c r="N14" s="202"/>
      <c r="O14" s="213"/>
    </row>
    <row r="15" spans="1:16" s="3" customFormat="1" ht="30" customHeight="1" thickBot="1" x14ac:dyDescent="0.3">
      <c r="A15" s="68" t="s">
        <v>37</v>
      </c>
      <c r="B15" s="69"/>
      <c r="C15" s="70"/>
      <c r="D15" s="70"/>
      <c r="E15" s="59">
        <f>D15-D14</f>
        <v>0</v>
      </c>
      <c r="F15" s="226">
        <f>MIN(H21:H76)</f>
        <v>0</v>
      </c>
      <c r="G15" s="221" t="e">
        <f>AVERAGE(H21:H76)</f>
        <v>#DIV/0!</v>
      </c>
      <c r="H15" s="60"/>
      <c r="I15" s="110" t="e">
        <f>G15-F15</f>
        <v>#DIV/0!</v>
      </c>
      <c r="J15" s="123"/>
      <c r="K15" s="72">
        <f>J15-J14</f>
        <v>0</v>
      </c>
      <c r="L15" s="71">
        <f>K15+L14</f>
        <v>0</v>
      </c>
      <c r="M15" s="63"/>
      <c r="N15" s="202"/>
      <c r="O15" s="219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AVERAGE(F10,F12,F13)</f>
        <v>0</v>
      </c>
      <c r="G16" s="120" t="e">
        <f>AVERAGE(G10,G12,G13)</f>
        <v>#DIV/0!</v>
      </c>
      <c r="H16" s="120"/>
      <c r="I16" s="121" t="e">
        <f>AVERAGE(I10,I12,I13)</f>
        <v>#DIV/0!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AVERAGE(F11,F14,F15)</f>
        <v>0</v>
      </c>
      <c r="G17" s="81" t="e">
        <f>AVERAGE(G11,G14,G15)</f>
        <v>#DIV/0!</v>
      </c>
      <c r="H17" s="176"/>
      <c r="I17" s="82" t="e">
        <f>AVERAGE(I11,I14,I15)</f>
        <v>#DIV/0!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0</v>
      </c>
      <c r="G18" s="85" t="e">
        <f>AVERAGE(C21:H76)</f>
        <v>#DIV/0!</v>
      </c>
      <c r="H18" s="86"/>
      <c r="I18" s="87" t="e">
        <f>AVERAGE(I10:I15)</f>
        <v>#DIV/0!</v>
      </c>
      <c r="J18" s="79"/>
      <c r="K18" s="79"/>
      <c r="L18" s="79"/>
      <c r="M18" s="83"/>
      <c r="N18" s="83"/>
    </row>
    <row r="20" spans="1:14" ht="15.75" thickBot="1" x14ac:dyDescent="0.3">
      <c r="C20" s="88">
        <f>B10</f>
        <v>0</v>
      </c>
      <c r="D20" s="88">
        <f>B11</f>
        <v>0</v>
      </c>
      <c r="E20" s="88">
        <f>B12</f>
        <v>0</v>
      </c>
      <c r="F20" s="88">
        <f>B13</f>
        <v>0</v>
      </c>
      <c r="G20" s="2">
        <f>B14</f>
        <v>0</v>
      </c>
      <c r="H20" s="2">
        <f>B15</f>
        <v>0</v>
      </c>
    </row>
    <row r="21" spans="1:14" x14ac:dyDescent="0.25">
      <c r="B21" s="1">
        <v>1</v>
      </c>
      <c r="C21" s="89"/>
      <c r="D21" s="90"/>
      <c r="E21" s="90"/>
      <c r="F21" s="90"/>
      <c r="G21" s="130"/>
      <c r="H21" s="131"/>
      <c r="M21" s="2"/>
      <c r="N21" s="2"/>
    </row>
    <row r="22" spans="1:14" x14ac:dyDescent="0.25">
      <c r="B22" s="1">
        <v>2</v>
      </c>
      <c r="C22" s="91"/>
      <c r="D22" s="92"/>
      <c r="E22" s="92"/>
      <c r="F22" s="92"/>
      <c r="G22" s="129"/>
      <c r="H22" s="132"/>
      <c r="M22" s="3"/>
      <c r="N22" s="3"/>
    </row>
    <row r="23" spans="1:14" x14ac:dyDescent="0.25">
      <c r="B23" s="1">
        <v>3</v>
      </c>
      <c r="C23" s="91"/>
      <c r="D23" s="92"/>
      <c r="E23" s="92"/>
      <c r="F23" s="92"/>
      <c r="G23" s="129"/>
      <c r="H23" s="132"/>
      <c r="M23" s="3"/>
      <c r="N23" s="3"/>
    </row>
    <row r="24" spans="1:14" x14ac:dyDescent="0.25">
      <c r="B24" s="1">
        <v>4</v>
      </c>
      <c r="C24" s="91"/>
      <c r="D24" s="92"/>
      <c r="E24" s="92"/>
      <c r="F24" s="92"/>
      <c r="G24" s="129"/>
      <c r="H24" s="132"/>
      <c r="M24" s="3"/>
      <c r="N24" s="3"/>
    </row>
    <row r="25" spans="1:14" x14ac:dyDescent="0.25">
      <c r="B25" s="1">
        <v>5</v>
      </c>
      <c r="C25" s="91"/>
      <c r="D25" s="92"/>
      <c r="E25" s="92"/>
      <c r="F25" s="92"/>
      <c r="G25" s="129"/>
      <c r="H25" s="132"/>
    </row>
    <row r="26" spans="1:14" x14ac:dyDescent="0.25">
      <c r="B26" s="1">
        <v>6</v>
      </c>
      <c r="C26" s="91"/>
      <c r="D26" s="217"/>
      <c r="E26" s="92"/>
      <c r="F26" s="92"/>
      <c r="G26" s="129"/>
      <c r="H26" s="132"/>
    </row>
    <row r="27" spans="1:14" x14ac:dyDescent="0.25">
      <c r="B27" s="1">
        <v>7</v>
      </c>
      <c r="C27" s="91"/>
      <c r="D27" s="92"/>
      <c r="E27" s="92"/>
      <c r="F27" s="92"/>
      <c r="G27" s="129"/>
      <c r="H27" s="132"/>
    </row>
    <row r="28" spans="1:14" x14ac:dyDescent="0.25">
      <c r="B28" s="1">
        <v>8</v>
      </c>
      <c r="C28" s="91"/>
      <c r="D28" s="92"/>
      <c r="E28" s="92"/>
      <c r="F28" s="92"/>
      <c r="G28" s="129"/>
      <c r="H28" s="132"/>
    </row>
    <row r="29" spans="1:14" x14ac:dyDescent="0.25">
      <c r="B29" s="1">
        <v>9</v>
      </c>
      <c r="C29" s="118"/>
      <c r="D29" s="92"/>
      <c r="E29" s="92"/>
      <c r="F29" s="92"/>
      <c r="G29" s="129"/>
      <c r="H29" s="132"/>
    </row>
    <row r="30" spans="1:14" x14ac:dyDescent="0.25">
      <c r="B30" s="1">
        <v>10</v>
      </c>
      <c r="C30" s="91"/>
      <c r="D30" s="92"/>
      <c r="E30" s="92"/>
      <c r="F30" s="92"/>
      <c r="G30" s="129"/>
      <c r="H30" s="132"/>
    </row>
    <row r="31" spans="1:14" x14ac:dyDescent="0.25">
      <c r="B31" s="1">
        <v>11</v>
      </c>
      <c r="C31" s="91"/>
      <c r="D31" s="92"/>
      <c r="E31" s="92"/>
      <c r="F31" s="92"/>
      <c r="G31" s="129"/>
      <c r="H31" s="132"/>
    </row>
    <row r="32" spans="1:14" x14ac:dyDescent="0.25">
      <c r="B32" s="1">
        <v>12</v>
      </c>
      <c r="C32" s="91"/>
      <c r="D32" s="92"/>
      <c r="E32" s="92"/>
      <c r="F32" s="92"/>
      <c r="G32" s="129"/>
      <c r="H32" s="132"/>
    </row>
    <row r="33" spans="2:8" s="1" customFormat="1" x14ac:dyDescent="0.25">
      <c r="B33" s="1">
        <v>13</v>
      </c>
      <c r="C33" s="91"/>
      <c r="D33" s="92"/>
      <c r="E33" s="92"/>
      <c r="F33" s="92"/>
      <c r="G33" s="129"/>
      <c r="H33" s="132"/>
    </row>
    <row r="34" spans="2:8" s="1" customFormat="1" x14ac:dyDescent="0.25">
      <c r="B34" s="1">
        <v>14</v>
      </c>
      <c r="C34" s="101"/>
      <c r="D34" s="92"/>
      <c r="E34" s="92"/>
      <c r="F34" s="92"/>
      <c r="G34" s="129"/>
      <c r="H34" s="132"/>
    </row>
    <row r="35" spans="2:8" s="1" customFormat="1" x14ac:dyDescent="0.25">
      <c r="B35" s="1">
        <v>15</v>
      </c>
      <c r="C35" s="91"/>
      <c r="D35" s="92"/>
      <c r="E35" s="92"/>
      <c r="F35" s="92"/>
      <c r="G35" s="129"/>
      <c r="H35" s="132"/>
    </row>
    <row r="36" spans="2:8" s="1" customFormat="1" x14ac:dyDescent="0.25">
      <c r="B36" s="1">
        <v>16</v>
      </c>
      <c r="C36" s="91"/>
      <c r="D36" s="135"/>
      <c r="E36" s="92"/>
      <c r="F36" s="92"/>
      <c r="G36" s="129"/>
      <c r="H36" s="132"/>
    </row>
    <row r="37" spans="2:8" s="1" customFormat="1" x14ac:dyDescent="0.25">
      <c r="B37" s="1">
        <v>17</v>
      </c>
      <c r="C37" s="91"/>
      <c r="D37" s="92"/>
      <c r="E37" s="92"/>
      <c r="F37" s="92"/>
      <c r="G37" s="129"/>
      <c r="H37" s="132"/>
    </row>
    <row r="38" spans="2:8" s="1" customFormat="1" x14ac:dyDescent="0.25">
      <c r="B38" s="1">
        <v>18</v>
      </c>
      <c r="C38" s="91"/>
      <c r="D38" s="92"/>
      <c r="E38" s="92"/>
      <c r="F38" s="92"/>
      <c r="G38" s="129"/>
      <c r="H38" s="132"/>
    </row>
    <row r="39" spans="2:8" s="1" customFormat="1" x14ac:dyDescent="0.25">
      <c r="B39" s="1">
        <v>19</v>
      </c>
      <c r="C39" s="91"/>
      <c r="D39" s="92"/>
      <c r="E39" s="92"/>
      <c r="F39" s="92"/>
      <c r="G39" s="129"/>
      <c r="H39" s="132"/>
    </row>
    <row r="40" spans="2:8" s="1" customFormat="1" x14ac:dyDescent="0.25">
      <c r="B40" s="1">
        <v>20</v>
      </c>
      <c r="C40" s="91"/>
      <c r="D40" s="92"/>
      <c r="E40" s="92"/>
      <c r="F40" s="92"/>
      <c r="G40" s="129"/>
      <c r="H40" s="132"/>
    </row>
    <row r="41" spans="2:8" s="1" customFormat="1" x14ac:dyDescent="0.25">
      <c r="B41" s="1">
        <v>21</v>
      </c>
      <c r="C41" s="91"/>
      <c r="D41" s="92"/>
      <c r="E41" s="92"/>
      <c r="F41" s="92"/>
      <c r="G41" s="129"/>
      <c r="H41" s="132"/>
    </row>
    <row r="42" spans="2:8" s="1" customFormat="1" x14ac:dyDescent="0.25">
      <c r="B42" s="1">
        <v>22</v>
      </c>
      <c r="C42" s="91"/>
      <c r="D42" s="92"/>
      <c r="E42" s="92"/>
      <c r="F42" s="92"/>
      <c r="G42" s="129"/>
      <c r="H42" s="132"/>
    </row>
    <row r="43" spans="2:8" s="1" customFormat="1" x14ac:dyDescent="0.25">
      <c r="B43" s="1">
        <v>23</v>
      </c>
      <c r="C43" s="91"/>
      <c r="D43" s="92"/>
      <c r="E43" s="92"/>
      <c r="F43" s="92"/>
      <c r="G43" s="129"/>
      <c r="H43" s="132"/>
    </row>
    <row r="44" spans="2:8" s="1" customFormat="1" x14ac:dyDescent="0.25">
      <c r="B44" s="1">
        <v>24</v>
      </c>
      <c r="C44" s="91"/>
      <c r="D44" s="92"/>
      <c r="E44" s="92"/>
      <c r="F44" s="92"/>
      <c r="G44" s="129"/>
      <c r="H44" s="132"/>
    </row>
    <row r="45" spans="2:8" s="1" customFormat="1" x14ac:dyDescent="0.25">
      <c r="B45" s="1">
        <v>25</v>
      </c>
      <c r="C45" s="91"/>
      <c r="D45" s="92"/>
      <c r="E45" s="92"/>
      <c r="F45" s="92"/>
      <c r="G45" s="129"/>
      <c r="H45" s="132"/>
    </row>
    <row r="46" spans="2:8" s="1" customFormat="1" x14ac:dyDescent="0.25">
      <c r="B46" s="1">
        <v>26</v>
      </c>
      <c r="C46" s="91"/>
      <c r="D46" s="92"/>
      <c r="E46" s="92"/>
      <c r="F46" s="92"/>
      <c r="G46" s="129"/>
      <c r="H46" s="132"/>
    </row>
    <row r="47" spans="2:8" s="1" customFormat="1" x14ac:dyDescent="0.25">
      <c r="B47" s="1">
        <v>27</v>
      </c>
      <c r="C47" s="91"/>
      <c r="D47" s="92"/>
      <c r="E47" s="92"/>
      <c r="F47" s="92"/>
      <c r="G47" s="129"/>
      <c r="H47" s="132"/>
    </row>
    <row r="48" spans="2:8" s="1" customFormat="1" x14ac:dyDescent="0.25">
      <c r="B48" s="1">
        <v>28</v>
      </c>
      <c r="C48" s="91"/>
      <c r="D48" s="92"/>
      <c r="E48" s="92"/>
      <c r="F48" s="92"/>
      <c r="G48" s="129"/>
      <c r="H48" s="132"/>
    </row>
    <row r="49" spans="2:8" s="1" customFormat="1" x14ac:dyDescent="0.25">
      <c r="B49" s="1">
        <v>29</v>
      </c>
      <c r="C49" s="91"/>
      <c r="D49" s="92"/>
      <c r="E49" s="92"/>
      <c r="F49" s="92"/>
      <c r="G49" s="129"/>
      <c r="H49" s="132"/>
    </row>
    <row r="50" spans="2:8" s="1" customFormat="1" x14ac:dyDescent="0.25">
      <c r="B50" s="1">
        <v>30</v>
      </c>
      <c r="C50" s="91"/>
      <c r="D50" s="92"/>
      <c r="E50" s="92"/>
      <c r="F50" s="92"/>
      <c r="G50" s="129"/>
      <c r="H50" s="220"/>
    </row>
    <row r="51" spans="2:8" s="1" customFormat="1" x14ac:dyDescent="0.25">
      <c r="B51" s="1">
        <v>31</v>
      </c>
      <c r="C51" s="91"/>
      <c r="D51" s="92"/>
      <c r="E51" s="92"/>
      <c r="F51" s="92"/>
      <c r="G51" s="129"/>
      <c r="H51" s="132"/>
    </row>
    <row r="52" spans="2:8" s="1" customFormat="1" x14ac:dyDescent="0.25">
      <c r="B52" s="1">
        <v>32</v>
      </c>
      <c r="C52" s="91"/>
      <c r="D52" s="92"/>
      <c r="E52" s="92"/>
      <c r="F52" s="92"/>
      <c r="G52" s="129"/>
      <c r="H52" s="132"/>
    </row>
    <row r="53" spans="2:8" s="1" customFormat="1" x14ac:dyDescent="0.25">
      <c r="B53" s="1">
        <v>33</v>
      </c>
      <c r="C53" s="91"/>
      <c r="D53" s="92"/>
      <c r="E53" s="92"/>
      <c r="F53" s="92"/>
      <c r="G53" s="129"/>
      <c r="H53" s="132"/>
    </row>
    <row r="54" spans="2:8" s="1" customFormat="1" x14ac:dyDescent="0.25">
      <c r="B54" s="1">
        <v>34</v>
      </c>
      <c r="C54" s="91"/>
      <c r="D54" s="92"/>
      <c r="E54" s="92"/>
      <c r="F54" s="92"/>
      <c r="G54" s="129"/>
      <c r="H54" s="132"/>
    </row>
    <row r="55" spans="2:8" s="1" customFormat="1" x14ac:dyDescent="0.25">
      <c r="B55" s="1">
        <v>35</v>
      </c>
      <c r="C55" s="91"/>
      <c r="D55" s="92"/>
      <c r="E55" s="92"/>
      <c r="F55" s="92"/>
      <c r="G55" s="129"/>
      <c r="H55" s="132"/>
    </row>
    <row r="56" spans="2:8" s="1" customFormat="1" x14ac:dyDescent="0.25">
      <c r="B56" s="1">
        <v>36</v>
      </c>
      <c r="C56" s="91"/>
      <c r="D56" s="92"/>
      <c r="E56" s="92"/>
      <c r="F56" s="92"/>
      <c r="G56" s="129"/>
      <c r="H56" s="132"/>
    </row>
    <row r="57" spans="2:8" s="1" customFormat="1" x14ac:dyDescent="0.25">
      <c r="B57" s="1">
        <v>37</v>
      </c>
      <c r="C57" s="91"/>
      <c r="D57" s="92"/>
      <c r="E57" s="92"/>
      <c r="F57" s="92"/>
      <c r="G57" s="129"/>
      <c r="H57" s="132"/>
    </row>
    <row r="58" spans="2:8" s="1" customFormat="1" x14ac:dyDescent="0.25">
      <c r="B58" s="1">
        <v>38</v>
      </c>
      <c r="C58" s="91"/>
      <c r="D58" s="92"/>
      <c r="E58" s="92"/>
      <c r="F58" s="92"/>
      <c r="G58" s="129"/>
      <c r="H58" s="132"/>
    </row>
    <row r="59" spans="2:8" s="1" customFormat="1" x14ac:dyDescent="0.25">
      <c r="B59" s="1">
        <v>39</v>
      </c>
      <c r="C59" s="91"/>
      <c r="D59" s="92"/>
      <c r="E59" s="92"/>
      <c r="F59" s="92"/>
      <c r="G59" s="129"/>
      <c r="H59" s="132"/>
    </row>
    <row r="60" spans="2:8" s="1" customFormat="1" x14ac:dyDescent="0.25">
      <c r="B60" s="1">
        <v>40</v>
      </c>
      <c r="C60" s="91"/>
      <c r="D60" s="92"/>
      <c r="E60" s="92"/>
      <c r="F60" s="92"/>
      <c r="G60" s="129"/>
      <c r="H60" s="132"/>
    </row>
    <row r="61" spans="2:8" s="1" customFormat="1" x14ac:dyDescent="0.25">
      <c r="B61" s="1">
        <v>41</v>
      </c>
      <c r="C61" s="91"/>
      <c r="D61" s="92"/>
      <c r="E61" s="92"/>
      <c r="F61" s="92"/>
      <c r="G61" s="129"/>
      <c r="H61" s="132"/>
    </row>
    <row r="62" spans="2:8" s="1" customFormat="1" x14ac:dyDescent="0.25">
      <c r="B62" s="1">
        <v>42</v>
      </c>
      <c r="C62" s="91"/>
      <c r="D62" s="92"/>
      <c r="E62" s="92"/>
      <c r="F62" s="92"/>
      <c r="G62" s="129"/>
      <c r="H62" s="132"/>
    </row>
    <row r="63" spans="2:8" s="1" customFormat="1" x14ac:dyDescent="0.25">
      <c r="B63" s="1">
        <v>43</v>
      </c>
      <c r="C63" s="91"/>
      <c r="D63" s="92"/>
      <c r="E63" s="92"/>
      <c r="F63" s="92"/>
      <c r="G63" s="129"/>
      <c r="H63" s="132"/>
    </row>
    <row r="64" spans="2:8" s="1" customFormat="1" x14ac:dyDescent="0.25">
      <c r="B64" s="1">
        <v>44</v>
      </c>
      <c r="C64" s="91"/>
      <c r="D64" s="92"/>
      <c r="E64" s="92"/>
      <c r="F64" s="92"/>
      <c r="G64" s="129"/>
      <c r="H64" s="132"/>
    </row>
    <row r="65" spans="2:12" x14ac:dyDescent="0.25">
      <c r="B65" s="1">
        <v>45</v>
      </c>
      <c r="C65" s="91"/>
      <c r="D65" s="92"/>
      <c r="E65" s="92"/>
      <c r="F65" s="92"/>
      <c r="G65" s="129"/>
      <c r="H65" s="132"/>
      <c r="I65" s="1"/>
      <c r="J65" s="1"/>
      <c r="K65" s="1"/>
      <c r="L65" s="1"/>
    </row>
    <row r="66" spans="2:12" x14ac:dyDescent="0.25">
      <c r="B66" s="1">
        <v>46</v>
      </c>
      <c r="C66" s="91"/>
      <c r="D66" s="92"/>
      <c r="E66" s="92"/>
      <c r="F66" s="92"/>
      <c r="G66" s="129"/>
      <c r="H66" s="132"/>
      <c r="I66" s="1"/>
      <c r="J66" s="1"/>
      <c r="K66" s="1"/>
      <c r="L66" s="1"/>
    </row>
    <row r="67" spans="2:12" x14ac:dyDescent="0.25">
      <c r="B67" s="1">
        <v>47</v>
      </c>
      <c r="C67" s="91"/>
      <c r="D67" s="92"/>
      <c r="E67" s="92"/>
      <c r="F67" s="92"/>
      <c r="G67" s="129"/>
      <c r="H67" s="132"/>
      <c r="I67" s="1"/>
      <c r="J67" s="1"/>
      <c r="K67" s="1"/>
      <c r="L67" s="1"/>
    </row>
    <row r="68" spans="2:12" x14ac:dyDescent="0.25">
      <c r="B68" s="1">
        <v>48</v>
      </c>
      <c r="C68" s="91"/>
      <c r="D68" s="92"/>
      <c r="E68" s="92"/>
      <c r="F68" s="92"/>
      <c r="G68" s="129"/>
      <c r="H68" s="132"/>
      <c r="I68" s="1"/>
      <c r="J68" s="1"/>
      <c r="K68" s="1"/>
      <c r="L68" s="1"/>
    </row>
    <row r="69" spans="2:12" x14ac:dyDescent="0.25">
      <c r="B69" s="1">
        <v>49</v>
      </c>
      <c r="C69" s="91"/>
      <c r="D69" s="92"/>
      <c r="E69" s="92"/>
      <c r="F69" s="92"/>
      <c r="G69" s="129"/>
      <c r="H69" s="132"/>
      <c r="I69" s="1"/>
      <c r="J69" s="1"/>
      <c r="K69" s="1"/>
      <c r="L69" s="1"/>
    </row>
    <row r="70" spans="2:12" x14ac:dyDescent="0.25">
      <c r="B70" s="1">
        <v>50</v>
      </c>
      <c r="C70" s="91"/>
      <c r="D70" s="92"/>
      <c r="E70" s="92"/>
      <c r="F70" s="92"/>
      <c r="G70" s="129"/>
      <c r="H70" s="132"/>
      <c r="I70" s="1"/>
      <c r="J70" s="1"/>
      <c r="K70" s="1"/>
      <c r="L70" s="1"/>
    </row>
    <row r="71" spans="2:12" x14ac:dyDescent="0.25">
      <c r="B71" s="1">
        <v>51</v>
      </c>
      <c r="C71" s="91"/>
      <c r="D71" s="92"/>
      <c r="E71" s="92"/>
      <c r="F71" s="92"/>
      <c r="G71" s="129"/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/>
      <c r="E72" s="92"/>
      <c r="F72" s="92"/>
      <c r="G72" s="129"/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/>
      <c r="E73" s="92"/>
      <c r="F73" s="92"/>
      <c r="G73" s="129"/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/>
      <c r="E74" s="92"/>
      <c r="F74" s="92"/>
      <c r="G74" s="129"/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/>
      <c r="E75" s="92"/>
      <c r="F75" s="92"/>
      <c r="G75" s="129"/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/>
      <c r="E76" s="179"/>
      <c r="F76" s="179"/>
      <c r="G76" s="133"/>
      <c r="H76" s="134"/>
      <c r="I76" s="1"/>
      <c r="J76" s="1"/>
      <c r="K76" s="1"/>
      <c r="L76" s="1"/>
    </row>
    <row r="77" spans="2:12" x14ac:dyDescent="0.25">
      <c r="B77" s="1">
        <v>57</v>
      </c>
      <c r="I77" s="1"/>
      <c r="J77" s="1"/>
      <c r="K77" s="1"/>
      <c r="L77" s="1"/>
    </row>
    <row r="78" spans="2:12" x14ac:dyDescent="0.25">
      <c r="B78" s="1">
        <v>58</v>
      </c>
      <c r="I78" s="1"/>
      <c r="J78" s="1"/>
      <c r="K78" s="1"/>
      <c r="L78" s="1"/>
    </row>
    <row r="79" spans="2:12" x14ac:dyDescent="0.25">
      <c r="B79" s="1">
        <v>59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zoomScale="75" zoomScaleNormal="75" zoomScalePageLayoutView="75" workbookViewId="0">
      <selection activeCell="A5" sqref="A5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81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>
        <v>11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x14ac:dyDescent="0.25">
      <c r="A10" s="56">
        <v>1</v>
      </c>
      <c r="B10" s="57"/>
      <c r="C10" s="58"/>
      <c r="D10" s="58"/>
      <c r="E10" s="59">
        <f>D10</f>
        <v>0</v>
      </c>
      <c r="F10" s="122">
        <f>MIN(C21:C76)</f>
        <v>0</v>
      </c>
      <c r="G10" s="110" t="e">
        <f>AVERAGE(C21:C76)</f>
        <v>#DIV/0!</v>
      </c>
      <c r="H10" s="60"/>
      <c r="I10" s="110" t="e">
        <f>G10-F10</f>
        <v>#DIV/0!</v>
      </c>
      <c r="J10" s="123"/>
      <c r="K10" s="195">
        <f>J10</f>
        <v>0</v>
      </c>
      <c r="L10" s="175">
        <f>K10</f>
        <v>0</v>
      </c>
      <c r="M10" s="63"/>
      <c r="N10" s="64"/>
      <c r="O10" s="117"/>
      <c r="P10" s="66"/>
    </row>
    <row r="11" spans="1:16" s="3" customFormat="1" ht="30" customHeight="1" x14ac:dyDescent="0.25">
      <c r="A11" s="56">
        <v>2</v>
      </c>
      <c r="B11" s="57"/>
      <c r="C11" s="58"/>
      <c r="D11" s="58"/>
      <c r="E11" s="59">
        <f>D11-D10</f>
        <v>0</v>
      </c>
      <c r="F11" s="196">
        <f>MIN(D21:D76)</f>
        <v>0</v>
      </c>
      <c r="G11" s="111" t="e">
        <f>AVERAGE(D21:D76)</f>
        <v>#DIV/0!</v>
      </c>
      <c r="H11" s="60"/>
      <c r="I11" s="110" t="e">
        <f>G11-F11</f>
        <v>#DIV/0!</v>
      </c>
      <c r="J11" s="123"/>
      <c r="K11" s="123">
        <f>J11-J10</f>
        <v>0</v>
      </c>
      <c r="L11" s="62">
        <f>K11</f>
        <v>0</v>
      </c>
      <c r="M11" s="63"/>
      <c r="N11" s="202"/>
      <c r="O11" s="215"/>
      <c r="P11" s="66"/>
    </row>
    <row r="12" spans="1:16" s="3" customFormat="1" ht="30" customHeight="1" x14ac:dyDescent="0.25">
      <c r="A12" s="56">
        <v>3</v>
      </c>
      <c r="B12" s="57"/>
      <c r="C12" s="58"/>
      <c r="D12" s="58"/>
      <c r="E12" s="59">
        <f>D12-D11</f>
        <v>0</v>
      </c>
      <c r="F12" s="122">
        <f>MIN(E21:E76)</f>
        <v>0</v>
      </c>
      <c r="G12" s="110" t="e">
        <f>AVERAGE(E21:E76)</f>
        <v>#DIV/0!</v>
      </c>
      <c r="H12" s="60"/>
      <c r="I12" s="110" t="e">
        <f t="shared" ref="I12:I14" si="0">G12-F12</f>
        <v>#DIV/0!</v>
      </c>
      <c r="J12" s="123"/>
      <c r="K12" s="123">
        <f>J12-J11</f>
        <v>0</v>
      </c>
      <c r="L12" s="62">
        <f>K12+L10</f>
        <v>0</v>
      </c>
      <c r="M12" s="63"/>
      <c r="N12" s="202"/>
      <c r="O12" s="212"/>
      <c r="P12" s="66"/>
    </row>
    <row r="13" spans="1:16" s="3" customFormat="1" ht="30" customHeight="1" thickBot="1" x14ac:dyDescent="0.3">
      <c r="A13" s="56">
        <v>4</v>
      </c>
      <c r="B13" s="57"/>
      <c r="C13" s="58"/>
      <c r="D13" s="58"/>
      <c r="E13" s="59">
        <f>D13-D12</f>
        <v>0</v>
      </c>
      <c r="F13" s="227">
        <f>MIN(F21:F76)</f>
        <v>0</v>
      </c>
      <c r="G13" s="110" t="e">
        <f>AVERAGE(F21:F76)</f>
        <v>#DIV/0!</v>
      </c>
      <c r="H13" s="60"/>
      <c r="I13" s="110" t="e">
        <f t="shared" si="0"/>
        <v>#DIV/0!</v>
      </c>
      <c r="J13" s="123"/>
      <c r="K13" s="123">
        <f>J13-J12</f>
        <v>0</v>
      </c>
      <c r="L13" s="61">
        <f>K13+L11</f>
        <v>0</v>
      </c>
      <c r="M13" s="63"/>
      <c r="N13" s="202"/>
      <c r="O13" s="205"/>
      <c r="P13" s="66"/>
    </row>
    <row r="14" spans="1:16" s="3" customFormat="1" ht="30" customHeight="1" thickBot="1" x14ac:dyDescent="0.3">
      <c r="A14" s="56">
        <v>5</v>
      </c>
      <c r="B14" s="57"/>
      <c r="C14" s="67"/>
      <c r="D14" s="58"/>
      <c r="E14" s="59">
        <f>D14-D13</f>
        <v>0</v>
      </c>
      <c r="F14" s="226">
        <f>MIN(G21:G76)</f>
        <v>0</v>
      </c>
      <c r="G14" s="221" t="e">
        <f>AVERAGE(G21:G76)</f>
        <v>#DIV/0!</v>
      </c>
      <c r="H14" s="60"/>
      <c r="I14" s="110" t="e">
        <f t="shared" si="0"/>
        <v>#DIV/0!</v>
      </c>
      <c r="J14" s="123"/>
      <c r="K14" s="123">
        <f>J14-J13</f>
        <v>0</v>
      </c>
      <c r="L14" s="62">
        <f>K14+L12</f>
        <v>0</v>
      </c>
      <c r="M14" s="63"/>
      <c r="N14" s="202"/>
      <c r="O14" s="213"/>
    </row>
    <row r="15" spans="1:16" s="3" customFormat="1" ht="30" customHeight="1" thickBot="1" x14ac:dyDescent="0.3">
      <c r="A15" s="68" t="s">
        <v>37</v>
      </c>
      <c r="B15" s="69"/>
      <c r="C15" s="70"/>
      <c r="D15" s="70"/>
      <c r="E15" s="59">
        <f>D15-D14</f>
        <v>0</v>
      </c>
      <c r="F15" s="224">
        <f>MIN(H21:H76)</f>
        <v>0</v>
      </c>
      <c r="G15" s="221" t="e">
        <f>AVERAGE(H21:H76)</f>
        <v>#DIV/0!</v>
      </c>
      <c r="H15" s="60"/>
      <c r="I15" s="110" t="e">
        <f>G15-F15</f>
        <v>#DIV/0!</v>
      </c>
      <c r="J15" s="123"/>
      <c r="K15" s="72">
        <f>J15-J14</f>
        <v>0</v>
      </c>
      <c r="L15" s="71">
        <f>K15+L13</f>
        <v>0</v>
      </c>
      <c r="M15" s="63"/>
      <c r="N15" s="202"/>
      <c r="O15" s="207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AVERAGE(F10,F12,F14)</f>
        <v>0</v>
      </c>
      <c r="G16" s="120" t="e">
        <f>AVERAGE(G10,G12,G14)</f>
        <v>#DIV/0!</v>
      </c>
      <c r="H16" s="120"/>
      <c r="I16" s="121" t="e">
        <f>AVERAGE(I10,I12,I14)</f>
        <v>#DIV/0!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AVERAGE(F11,F13,F15)</f>
        <v>0</v>
      </c>
      <c r="G17" s="81" t="e">
        <f>AVERAGE(G11,G13,G15)</f>
        <v>#DIV/0!</v>
      </c>
      <c r="H17" s="176"/>
      <c r="I17" s="82" t="e">
        <f>AVERAGE(I11,I13,I15)</f>
        <v>#DIV/0!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0</v>
      </c>
      <c r="G18" s="85" t="e">
        <f>AVERAGE(C21:H76)</f>
        <v>#DIV/0!</v>
      </c>
      <c r="H18" s="86"/>
      <c r="I18" s="87" t="e">
        <f>AVERAGE(I10:I15)</f>
        <v>#DIV/0!</v>
      </c>
      <c r="J18" s="79"/>
      <c r="K18" s="79"/>
      <c r="L18" s="79"/>
      <c r="M18" s="83"/>
      <c r="N18" s="83"/>
    </row>
    <row r="20" spans="1:14" ht="15.75" thickBot="1" x14ac:dyDescent="0.3">
      <c r="C20" s="88">
        <f>B10</f>
        <v>0</v>
      </c>
      <c r="D20" s="88">
        <f>B11</f>
        <v>0</v>
      </c>
      <c r="E20" s="88">
        <f>B12</f>
        <v>0</v>
      </c>
      <c r="F20" s="88">
        <f>B13</f>
        <v>0</v>
      </c>
      <c r="G20" s="2">
        <f>B14</f>
        <v>0</v>
      </c>
      <c r="H20" s="2">
        <f>B15</f>
        <v>0</v>
      </c>
    </row>
    <row r="21" spans="1:14" x14ac:dyDescent="0.25">
      <c r="B21" s="1">
        <v>1</v>
      </c>
      <c r="C21" s="89"/>
      <c r="D21" s="90"/>
      <c r="E21" s="90"/>
      <c r="F21" s="90"/>
      <c r="G21" s="130"/>
      <c r="H21" s="131"/>
      <c r="M21" s="2"/>
      <c r="N21" s="2"/>
    </row>
    <row r="22" spans="1:14" x14ac:dyDescent="0.25">
      <c r="B22" s="1">
        <v>2</v>
      </c>
      <c r="C22" s="91"/>
      <c r="D22" s="92"/>
      <c r="E22" s="92"/>
      <c r="F22" s="92"/>
      <c r="G22" s="129"/>
      <c r="H22" s="132"/>
      <c r="M22" s="3"/>
      <c r="N22" s="3"/>
    </row>
    <row r="23" spans="1:14" x14ac:dyDescent="0.25">
      <c r="B23" s="1">
        <v>3</v>
      </c>
      <c r="C23" s="91"/>
      <c r="D23" s="92"/>
      <c r="E23" s="92"/>
      <c r="F23" s="92"/>
      <c r="G23" s="129"/>
      <c r="H23" s="132"/>
      <c r="M23" s="3"/>
      <c r="N23" s="3"/>
    </row>
    <row r="24" spans="1:14" x14ac:dyDescent="0.25">
      <c r="B24" s="1">
        <v>4</v>
      </c>
      <c r="C24" s="91"/>
      <c r="D24" s="92"/>
      <c r="E24" s="92"/>
      <c r="F24" s="92"/>
      <c r="G24" s="129"/>
      <c r="H24" s="132"/>
      <c r="M24" s="3"/>
      <c r="N24" s="3"/>
    </row>
    <row r="25" spans="1:14" x14ac:dyDescent="0.25">
      <c r="B25" s="1">
        <v>5</v>
      </c>
      <c r="C25" s="91"/>
      <c r="D25" s="92"/>
      <c r="E25" s="92"/>
      <c r="F25" s="92"/>
      <c r="G25" s="129"/>
      <c r="H25" s="132"/>
    </row>
    <row r="26" spans="1:14" x14ac:dyDescent="0.25">
      <c r="B26" s="1">
        <v>6</v>
      </c>
      <c r="C26" s="91"/>
      <c r="D26" s="92"/>
      <c r="E26" s="92"/>
      <c r="F26" s="92"/>
      <c r="G26" s="129"/>
      <c r="H26" s="132"/>
    </row>
    <row r="27" spans="1:14" x14ac:dyDescent="0.25">
      <c r="B27" s="1">
        <v>7</v>
      </c>
      <c r="C27" s="91"/>
      <c r="D27" s="92"/>
      <c r="E27" s="92"/>
      <c r="F27" s="92"/>
      <c r="G27" s="129"/>
      <c r="H27" s="132"/>
    </row>
    <row r="28" spans="1:14" x14ac:dyDescent="0.25">
      <c r="B28" s="1">
        <v>8</v>
      </c>
      <c r="C28" s="91"/>
      <c r="D28" s="92"/>
      <c r="E28" s="92"/>
      <c r="F28" s="92"/>
      <c r="G28" s="129"/>
      <c r="H28" s="132"/>
    </row>
    <row r="29" spans="1:14" x14ac:dyDescent="0.25">
      <c r="B29" s="1">
        <v>9</v>
      </c>
      <c r="C29" s="118"/>
      <c r="D29" s="92"/>
      <c r="E29" s="92"/>
      <c r="F29" s="92"/>
      <c r="G29" s="129"/>
      <c r="H29" s="132"/>
    </row>
    <row r="30" spans="1:14" x14ac:dyDescent="0.25">
      <c r="B30" s="1">
        <v>10</v>
      </c>
      <c r="C30" s="91"/>
      <c r="D30" s="92"/>
      <c r="E30" s="92"/>
      <c r="F30" s="92"/>
      <c r="G30" s="129"/>
      <c r="H30" s="132"/>
    </row>
    <row r="31" spans="1:14" x14ac:dyDescent="0.25">
      <c r="B31" s="1">
        <v>11</v>
      </c>
      <c r="C31" s="91"/>
      <c r="D31" s="92"/>
      <c r="E31" s="92"/>
      <c r="F31" s="92"/>
      <c r="G31" s="129"/>
      <c r="H31" s="132"/>
    </row>
    <row r="32" spans="1:14" x14ac:dyDescent="0.25">
      <c r="B32" s="1">
        <v>12</v>
      </c>
      <c r="C32" s="91"/>
      <c r="D32" s="92"/>
      <c r="E32" s="92"/>
      <c r="F32" s="92"/>
      <c r="G32" s="129"/>
      <c r="H32" s="132"/>
    </row>
    <row r="33" spans="2:8" s="1" customFormat="1" x14ac:dyDescent="0.25">
      <c r="B33" s="1">
        <v>13</v>
      </c>
      <c r="C33" s="91"/>
      <c r="D33" s="92"/>
      <c r="E33" s="92"/>
      <c r="F33" s="92"/>
      <c r="G33" s="129"/>
      <c r="H33" s="132"/>
    </row>
    <row r="34" spans="2:8" s="1" customFormat="1" x14ac:dyDescent="0.25">
      <c r="B34" s="1">
        <v>14</v>
      </c>
      <c r="C34" s="101"/>
      <c r="D34" s="92"/>
      <c r="E34" s="92"/>
      <c r="F34" s="92"/>
      <c r="G34" s="129"/>
      <c r="H34" s="132"/>
    </row>
    <row r="35" spans="2:8" s="1" customFormat="1" x14ac:dyDescent="0.25">
      <c r="B35" s="1">
        <v>15</v>
      </c>
      <c r="C35" s="91"/>
      <c r="D35" s="92"/>
      <c r="E35" s="92"/>
      <c r="F35" s="92"/>
      <c r="G35" s="129"/>
      <c r="H35" s="132"/>
    </row>
    <row r="36" spans="2:8" s="1" customFormat="1" x14ac:dyDescent="0.25">
      <c r="B36" s="1">
        <v>16</v>
      </c>
      <c r="C36" s="91"/>
      <c r="D36" s="135"/>
      <c r="E36" s="92"/>
      <c r="F36" s="92"/>
      <c r="G36" s="129"/>
      <c r="H36" s="132"/>
    </row>
    <row r="37" spans="2:8" s="1" customFormat="1" x14ac:dyDescent="0.25">
      <c r="B37" s="1">
        <v>17</v>
      </c>
      <c r="C37" s="91"/>
      <c r="D37" s="92"/>
      <c r="E37" s="92"/>
      <c r="F37" s="92"/>
      <c r="G37" s="129"/>
      <c r="H37" s="132"/>
    </row>
    <row r="38" spans="2:8" s="1" customFormat="1" x14ac:dyDescent="0.25">
      <c r="B38" s="1">
        <v>18</v>
      </c>
      <c r="C38" s="91"/>
      <c r="D38" s="92"/>
      <c r="E38" s="92"/>
      <c r="F38" s="92"/>
      <c r="G38" s="129"/>
      <c r="H38" s="132"/>
    </row>
    <row r="39" spans="2:8" s="1" customFormat="1" x14ac:dyDescent="0.25">
      <c r="B39" s="1">
        <v>19</v>
      </c>
      <c r="C39" s="91"/>
      <c r="D39" s="92"/>
      <c r="E39" s="92"/>
      <c r="F39" s="92"/>
      <c r="G39" s="129"/>
      <c r="H39" s="132"/>
    </row>
    <row r="40" spans="2:8" s="1" customFormat="1" x14ac:dyDescent="0.25">
      <c r="B40" s="1">
        <v>20</v>
      </c>
      <c r="C40" s="91"/>
      <c r="D40" s="92"/>
      <c r="E40" s="92"/>
      <c r="F40" s="92"/>
      <c r="G40" s="129"/>
      <c r="H40" s="132"/>
    </row>
    <row r="41" spans="2:8" s="1" customFormat="1" x14ac:dyDescent="0.25">
      <c r="B41" s="1">
        <v>21</v>
      </c>
      <c r="C41" s="91"/>
      <c r="D41" s="92"/>
      <c r="E41" s="92"/>
      <c r="F41" s="92"/>
      <c r="G41" s="129"/>
      <c r="H41" s="132"/>
    </row>
    <row r="42" spans="2:8" s="1" customFormat="1" x14ac:dyDescent="0.25">
      <c r="B42" s="1">
        <v>22</v>
      </c>
      <c r="C42" s="91"/>
      <c r="D42" s="92"/>
      <c r="E42" s="92"/>
      <c r="F42" s="92"/>
      <c r="G42" s="129"/>
      <c r="H42" s="132"/>
    </row>
    <row r="43" spans="2:8" s="1" customFormat="1" x14ac:dyDescent="0.25">
      <c r="B43" s="1">
        <v>23</v>
      </c>
      <c r="C43" s="91"/>
      <c r="D43" s="92"/>
      <c r="E43" s="92"/>
      <c r="F43" s="92"/>
      <c r="G43" s="129"/>
      <c r="H43" s="132"/>
    </row>
    <row r="44" spans="2:8" s="1" customFormat="1" x14ac:dyDescent="0.25">
      <c r="B44" s="1">
        <v>24</v>
      </c>
      <c r="C44" s="91"/>
      <c r="D44" s="92"/>
      <c r="E44" s="92"/>
      <c r="F44" s="92"/>
      <c r="G44" s="129"/>
      <c r="H44" s="132"/>
    </row>
    <row r="45" spans="2:8" s="1" customFormat="1" x14ac:dyDescent="0.25">
      <c r="B45" s="1">
        <v>25</v>
      </c>
      <c r="C45" s="91"/>
      <c r="D45" s="92"/>
      <c r="E45" s="92"/>
      <c r="F45" s="92"/>
      <c r="G45" s="129"/>
      <c r="H45" s="132"/>
    </row>
    <row r="46" spans="2:8" s="1" customFormat="1" x14ac:dyDescent="0.25">
      <c r="B46" s="1">
        <v>26</v>
      </c>
      <c r="C46" s="91"/>
      <c r="D46" s="92"/>
      <c r="E46" s="92"/>
      <c r="F46" s="92"/>
      <c r="G46" s="129"/>
      <c r="H46" s="132"/>
    </row>
    <row r="47" spans="2:8" s="1" customFormat="1" x14ac:dyDescent="0.25">
      <c r="B47" s="1">
        <v>27</v>
      </c>
      <c r="C47" s="91"/>
      <c r="D47" s="92"/>
      <c r="E47" s="92"/>
      <c r="F47" s="92"/>
      <c r="G47" s="129"/>
      <c r="H47" s="132"/>
    </row>
    <row r="48" spans="2:8" s="1" customFormat="1" x14ac:dyDescent="0.25">
      <c r="B48" s="1">
        <v>28</v>
      </c>
      <c r="C48" s="91"/>
      <c r="D48" s="92"/>
      <c r="E48" s="92"/>
      <c r="F48" s="92"/>
      <c r="G48" s="129"/>
      <c r="H48" s="132"/>
    </row>
    <row r="49" spans="2:8" s="1" customFormat="1" x14ac:dyDescent="0.25">
      <c r="B49" s="1">
        <v>29</v>
      </c>
      <c r="C49" s="91"/>
      <c r="D49" s="92"/>
      <c r="E49" s="92"/>
      <c r="F49" s="92"/>
      <c r="G49" s="129"/>
      <c r="H49" s="132"/>
    </row>
    <row r="50" spans="2:8" s="1" customFormat="1" x14ac:dyDescent="0.25">
      <c r="B50" s="1">
        <v>30</v>
      </c>
      <c r="C50" s="218"/>
      <c r="D50" s="92"/>
      <c r="E50" s="92"/>
      <c r="F50" s="92"/>
      <c r="G50" s="129"/>
      <c r="H50" s="132"/>
    </row>
    <row r="51" spans="2:8" s="1" customFormat="1" x14ac:dyDescent="0.25">
      <c r="B51" s="1">
        <v>31</v>
      </c>
      <c r="C51" s="91"/>
      <c r="D51" s="92"/>
      <c r="E51" s="92"/>
      <c r="F51" s="92"/>
      <c r="G51" s="129"/>
      <c r="H51" s="132"/>
    </row>
    <row r="52" spans="2:8" s="1" customFormat="1" x14ac:dyDescent="0.25">
      <c r="B52" s="1">
        <v>32</v>
      </c>
      <c r="C52" s="91"/>
      <c r="D52" s="92"/>
      <c r="E52" s="92"/>
      <c r="F52" s="92"/>
      <c r="G52" s="129"/>
      <c r="H52" s="132"/>
    </row>
    <row r="53" spans="2:8" s="1" customFormat="1" x14ac:dyDescent="0.25">
      <c r="B53" s="1">
        <v>33</v>
      </c>
      <c r="C53" s="91"/>
      <c r="D53" s="92"/>
      <c r="E53" s="92"/>
      <c r="F53" s="92"/>
      <c r="G53" s="129"/>
      <c r="H53" s="132"/>
    </row>
    <row r="54" spans="2:8" s="1" customFormat="1" x14ac:dyDescent="0.25">
      <c r="B54" s="1">
        <v>34</v>
      </c>
      <c r="C54" s="91"/>
      <c r="D54" s="92"/>
      <c r="E54" s="92"/>
      <c r="F54" s="92"/>
      <c r="G54" s="129"/>
      <c r="H54" s="132"/>
    </row>
    <row r="55" spans="2:8" s="1" customFormat="1" x14ac:dyDescent="0.25">
      <c r="B55" s="1">
        <v>35</v>
      </c>
      <c r="C55" s="91"/>
      <c r="D55" s="92"/>
      <c r="E55" s="92"/>
      <c r="F55" s="92"/>
      <c r="G55" s="129"/>
      <c r="H55" s="132"/>
    </row>
    <row r="56" spans="2:8" s="1" customFormat="1" x14ac:dyDescent="0.25">
      <c r="B56" s="1">
        <v>36</v>
      </c>
      <c r="C56" s="91"/>
      <c r="D56" s="92"/>
      <c r="E56" s="92"/>
      <c r="F56" s="92"/>
      <c r="G56" s="129"/>
      <c r="H56" s="132"/>
    </row>
    <row r="57" spans="2:8" s="1" customFormat="1" x14ac:dyDescent="0.25">
      <c r="B57" s="1">
        <v>37</v>
      </c>
      <c r="C57" s="91"/>
      <c r="D57" s="92"/>
      <c r="E57" s="92"/>
      <c r="F57" s="92"/>
      <c r="G57" s="129"/>
      <c r="H57" s="132"/>
    </row>
    <row r="58" spans="2:8" s="1" customFormat="1" x14ac:dyDescent="0.25">
      <c r="B58" s="1">
        <v>38</v>
      </c>
      <c r="C58" s="91"/>
      <c r="D58" s="92"/>
      <c r="E58" s="92"/>
      <c r="F58" s="92"/>
      <c r="G58" s="129"/>
      <c r="H58" s="132"/>
    </row>
    <row r="59" spans="2:8" s="1" customFormat="1" x14ac:dyDescent="0.25">
      <c r="B59" s="1">
        <v>39</v>
      </c>
      <c r="C59" s="91"/>
      <c r="D59" s="92"/>
      <c r="E59" s="92"/>
      <c r="F59" s="92"/>
      <c r="G59" s="129"/>
      <c r="H59" s="132"/>
    </row>
    <row r="60" spans="2:8" s="1" customFormat="1" x14ac:dyDescent="0.25">
      <c r="B60" s="1">
        <v>40</v>
      </c>
      <c r="C60" s="91"/>
      <c r="D60" s="92"/>
      <c r="E60" s="92"/>
      <c r="F60" s="92"/>
      <c r="G60" s="129"/>
      <c r="H60" s="132"/>
    </row>
    <row r="61" spans="2:8" s="1" customFormat="1" x14ac:dyDescent="0.25">
      <c r="B61" s="1">
        <v>41</v>
      </c>
      <c r="C61" s="91"/>
      <c r="D61" s="92"/>
      <c r="E61" s="92"/>
      <c r="F61" s="92"/>
      <c r="G61" s="129"/>
      <c r="H61" s="132"/>
    </row>
    <row r="62" spans="2:8" s="1" customFormat="1" x14ac:dyDescent="0.25">
      <c r="B62" s="1">
        <v>42</v>
      </c>
      <c r="C62" s="91"/>
      <c r="D62" s="92"/>
      <c r="E62" s="92"/>
      <c r="F62" s="92"/>
      <c r="G62" s="129"/>
      <c r="H62" s="132"/>
    </row>
    <row r="63" spans="2:8" s="1" customFormat="1" x14ac:dyDescent="0.25">
      <c r="B63" s="1">
        <v>43</v>
      </c>
      <c r="C63" s="91"/>
      <c r="D63" s="92"/>
      <c r="E63" s="92"/>
      <c r="F63" s="92"/>
      <c r="G63" s="129"/>
      <c r="H63" s="132"/>
    </row>
    <row r="64" spans="2:8" s="1" customFormat="1" x14ac:dyDescent="0.25">
      <c r="B64" s="1">
        <v>44</v>
      </c>
      <c r="C64" s="91"/>
      <c r="D64" s="92"/>
      <c r="E64" s="92"/>
      <c r="F64" s="92"/>
      <c r="G64" s="129"/>
      <c r="H64" s="132"/>
    </row>
    <row r="65" spans="2:12" x14ac:dyDescent="0.25">
      <c r="B65" s="1">
        <v>45</v>
      </c>
      <c r="C65" s="91"/>
      <c r="D65" s="92"/>
      <c r="E65" s="92"/>
      <c r="F65" s="92"/>
      <c r="G65" s="129"/>
      <c r="H65" s="132"/>
      <c r="I65" s="1"/>
      <c r="J65" s="1"/>
      <c r="K65" s="1"/>
      <c r="L65" s="1"/>
    </row>
    <row r="66" spans="2:12" x14ac:dyDescent="0.25">
      <c r="B66" s="1">
        <v>46</v>
      </c>
      <c r="C66" s="91"/>
      <c r="D66" s="92"/>
      <c r="E66" s="92"/>
      <c r="F66" s="92"/>
      <c r="G66" s="129"/>
      <c r="H66" s="132"/>
      <c r="I66" s="1"/>
      <c r="J66" s="1"/>
      <c r="K66" s="1"/>
      <c r="L66" s="1"/>
    </row>
    <row r="67" spans="2:12" x14ac:dyDescent="0.25">
      <c r="B67" s="1">
        <v>47</v>
      </c>
      <c r="C67" s="91"/>
      <c r="D67" s="92"/>
      <c r="E67" s="92"/>
      <c r="F67" s="92"/>
      <c r="G67" s="129"/>
      <c r="H67" s="132"/>
      <c r="I67" s="1"/>
      <c r="J67" s="1"/>
      <c r="K67" s="1"/>
      <c r="L67" s="1"/>
    </row>
    <row r="68" spans="2:12" x14ac:dyDescent="0.25">
      <c r="B68" s="1">
        <v>48</v>
      </c>
      <c r="C68" s="91"/>
      <c r="D68" s="92"/>
      <c r="E68" s="92"/>
      <c r="F68" s="92"/>
      <c r="G68" s="129"/>
      <c r="H68" s="132"/>
      <c r="I68" s="1"/>
      <c r="J68" s="1"/>
      <c r="K68" s="1"/>
      <c r="L68" s="1"/>
    </row>
    <row r="69" spans="2:12" x14ac:dyDescent="0.25">
      <c r="B69" s="1">
        <v>49</v>
      </c>
      <c r="C69" s="91"/>
      <c r="D69" s="92"/>
      <c r="E69" s="92"/>
      <c r="F69" s="92"/>
      <c r="G69" s="129"/>
      <c r="H69" s="132"/>
      <c r="I69" s="1"/>
      <c r="J69" s="1"/>
      <c r="K69" s="1"/>
      <c r="L69" s="1"/>
    </row>
    <row r="70" spans="2:12" x14ac:dyDescent="0.25">
      <c r="B70" s="1">
        <v>50</v>
      </c>
      <c r="C70" s="91"/>
      <c r="D70" s="92"/>
      <c r="E70" s="92"/>
      <c r="F70" s="92"/>
      <c r="G70" s="129"/>
      <c r="H70" s="132"/>
      <c r="I70" s="1"/>
      <c r="J70" s="1"/>
      <c r="K70" s="1"/>
      <c r="L70" s="1"/>
    </row>
    <row r="71" spans="2:12" x14ac:dyDescent="0.25">
      <c r="B71" s="1">
        <v>51</v>
      </c>
      <c r="C71" s="91"/>
      <c r="D71" s="92"/>
      <c r="E71" s="92"/>
      <c r="F71" s="92"/>
      <c r="G71" s="129"/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/>
      <c r="E72" s="92"/>
      <c r="F72" s="92"/>
      <c r="G72" s="129"/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/>
      <c r="E73" s="92"/>
      <c r="F73" s="92"/>
      <c r="G73" s="129"/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/>
      <c r="E74" s="92"/>
      <c r="F74" s="92"/>
      <c r="G74" s="129"/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/>
      <c r="E75" s="92"/>
      <c r="F75" s="92"/>
      <c r="G75" s="129"/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/>
      <c r="E76" s="179"/>
      <c r="F76" s="179"/>
      <c r="G76" s="133"/>
      <c r="H76" s="134"/>
      <c r="I76" s="1"/>
      <c r="J76" s="1"/>
      <c r="K76" s="1"/>
      <c r="L76" s="1"/>
    </row>
    <row r="77" spans="2:12" x14ac:dyDescent="0.25">
      <c r="I77" s="1"/>
      <c r="J77" s="1"/>
      <c r="K77" s="1"/>
      <c r="L77" s="1"/>
    </row>
    <row r="78" spans="2:12" x14ac:dyDescent="0.25">
      <c r="I78" s="1"/>
      <c r="J78" s="1"/>
      <c r="K78" s="1"/>
      <c r="L78" s="1"/>
    </row>
    <row r="81" spans="4:12" x14ac:dyDescent="0.25">
      <c r="D81" s="1"/>
      <c r="E81" s="1"/>
      <c r="F81" s="1"/>
      <c r="G81" s="1"/>
      <c r="H81" s="1"/>
      <c r="I81" s="1"/>
      <c r="J81" s="1"/>
      <c r="K81" s="1"/>
      <c r="L81" s="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zoomScale="75" zoomScaleNormal="75" zoomScalePageLayoutView="75" workbookViewId="0">
      <selection activeCell="B18" sqref="B18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81" t="s">
        <v>39</v>
      </c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</row>
    <row r="5" spans="1:16" ht="7.5" customHeight="1" x14ac:dyDescent="0.25"/>
    <row r="6" spans="1:16" ht="17.25" x14ac:dyDescent="0.3">
      <c r="A6" s="234">
        <v>12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</row>
    <row r="7" spans="1:16" ht="7.5" customHeight="1" x14ac:dyDescent="0.25"/>
    <row r="8" spans="1:16" s="2" customFormat="1" ht="20.25" customHeight="1" x14ac:dyDescent="0.25">
      <c r="A8" s="282" t="s">
        <v>23</v>
      </c>
      <c r="B8" s="283" t="s">
        <v>13</v>
      </c>
      <c r="C8" s="284" t="s">
        <v>18</v>
      </c>
      <c r="D8" s="283" t="s">
        <v>24</v>
      </c>
      <c r="E8" s="286" t="s">
        <v>25</v>
      </c>
      <c r="F8" s="288" t="s">
        <v>26</v>
      </c>
      <c r="G8" s="289"/>
      <c r="H8" s="289"/>
      <c r="I8" s="290"/>
      <c r="J8" s="291" t="s">
        <v>27</v>
      </c>
      <c r="K8" s="282" t="s">
        <v>28</v>
      </c>
      <c r="L8" s="282"/>
      <c r="M8" s="52"/>
      <c r="N8" s="52"/>
    </row>
    <row r="9" spans="1:16" s="2" customFormat="1" ht="27.75" customHeight="1" x14ac:dyDescent="0.25">
      <c r="A9" s="282"/>
      <c r="B9" s="283"/>
      <c r="C9" s="285"/>
      <c r="D9" s="283"/>
      <c r="E9" s="287"/>
      <c r="F9" s="53" t="s">
        <v>29</v>
      </c>
      <c r="G9" s="53" t="s">
        <v>30</v>
      </c>
      <c r="H9" s="53" t="s">
        <v>31</v>
      </c>
      <c r="I9" s="54" t="s">
        <v>32</v>
      </c>
      <c r="J9" s="292"/>
      <c r="K9" s="194" t="s">
        <v>33</v>
      </c>
      <c r="L9" s="194" t="s">
        <v>34</v>
      </c>
      <c r="M9" s="55" t="s">
        <v>35</v>
      </c>
      <c r="N9" s="55" t="s">
        <v>36</v>
      </c>
    </row>
    <row r="10" spans="1:16" s="3" customFormat="1" ht="30" customHeight="1" x14ac:dyDescent="0.25">
      <c r="A10" s="56">
        <v>1</v>
      </c>
      <c r="B10" s="57"/>
      <c r="C10" s="58"/>
      <c r="D10" s="58"/>
      <c r="E10" s="59">
        <f>D10</f>
        <v>0</v>
      </c>
      <c r="F10" s="122">
        <f>MIN(C21:C76)</f>
        <v>0</v>
      </c>
      <c r="G10" s="110" t="e">
        <f>AVERAGE(C21:C76)</f>
        <v>#DIV/0!</v>
      </c>
      <c r="H10" s="60"/>
      <c r="I10" s="110" t="e">
        <f>G10-F10</f>
        <v>#DIV/0!</v>
      </c>
      <c r="J10" s="123"/>
      <c r="K10" s="195">
        <f>J10</f>
        <v>0</v>
      </c>
      <c r="L10" s="175">
        <f>K10</f>
        <v>0</v>
      </c>
      <c r="M10" s="63"/>
      <c r="N10" s="64"/>
      <c r="O10" s="117"/>
      <c r="P10" s="66"/>
    </row>
    <row r="11" spans="1:16" s="3" customFormat="1" ht="30" customHeight="1" x14ac:dyDescent="0.25">
      <c r="A11" s="56">
        <v>2</v>
      </c>
      <c r="B11" s="57"/>
      <c r="C11" s="58"/>
      <c r="D11" s="58"/>
      <c r="E11" s="59">
        <f>D11-D10</f>
        <v>0</v>
      </c>
      <c r="F11" s="196">
        <f>MIN(D21:D76)</f>
        <v>0</v>
      </c>
      <c r="G11" s="111" t="e">
        <f>AVERAGE(D21:D76)</f>
        <v>#DIV/0!</v>
      </c>
      <c r="H11" s="60"/>
      <c r="I11" s="110" t="e">
        <f>G11-F11</f>
        <v>#DIV/0!</v>
      </c>
      <c r="J11" s="123"/>
      <c r="K11" s="123">
        <f>J11-J10</f>
        <v>0</v>
      </c>
      <c r="L11" s="62">
        <f>K11+L10</f>
        <v>0</v>
      </c>
      <c r="M11" s="63"/>
      <c r="N11" s="64"/>
      <c r="O11" s="65"/>
      <c r="P11" s="66"/>
    </row>
    <row r="12" spans="1:16" s="3" customFormat="1" ht="30" customHeight="1" x14ac:dyDescent="0.25">
      <c r="A12" s="56">
        <v>3</v>
      </c>
      <c r="B12" s="57"/>
      <c r="C12" s="58"/>
      <c r="D12" s="58"/>
      <c r="E12" s="59">
        <f>D12-D11</f>
        <v>0</v>
      </c>
      <c r="F12" s="122">
        <f>MIN(E21:E76)</f>
        <v>0</v>
      </c>
      <c r="G12" s="110" t="e">
        <f>AVERAGE(E21:E76)</f>
        <v>#DIV/0!</v>
      </c>
      <c r="H12" s="60"/>
      <c r="I12" s="110" t="e">
        <f t="shared" ref="I12:I14" si="0">G12-F12</f>
        <v>#DIV/0!</v>
      </c>
      <c r="J12" s="123"/>
      <c r="K12" s="123">
        <f>J12-J11</f>
        <v>0</v>
      </c>
      <c r="L12" s="62">
        <f>K12</f>
        <v>0</v>
      </c>
      <c r="M12" s="63"/>
      <c r="N12" s="64"/>
      <c r="O12" s="177"/>
      <c r="P12" s="66"/>
    </row>
    <row r="13" spans="1:16" s="3" customFormat="1" ht="30" customHeight="1" x14ac:dyDescent="0.25">
      <c r="A13" s="56">
        <v>4</v>
      </c>
      <c r="B13" s="57"/>
      <c r="C13" s="58"/>
      <c r="D13" s="58"/>
      <c r="E13" s="59">
        <f>D13-D12</f>
        <v>0</v>
      </c>
      <c r="F13" s="122">
        <f>MIN(F21:F76)</f>
        <v>0</v>
      </c>
      <c r="G13" s="110" t="e">
        <f>AVERAGE(F21:F76)</f>
        <v>#DIV/0!</v>
      </c>
      <c r="H13" s="60"/>
      <c r="I13" s="110" t="e">
        <f t="shared" si="0"/>
        <v>#DIV/0!</v>
      </c>
      <c r="J13" s="123"/>
      <c r="K13" s="123">
        <f>J13-J12</f>
        <v>0</v>
      </c>
      <c r="L13" s="61">
        <f>K13+L11</f>
        <v>0</v>
      </c>
      <c r="M13" s="63"/>
      <c r="N13" s="64"/>
      <c r="O13" s="66"/>
      <c r="P13" s="66"/>
    </row>
    <row r="14" spans="1:16" s="3" customFormat="1" ht="30" customHeight="1" x14ac:dyDescent="0.25">
      <c r="A14" s="56">
        <v>5</v>
      </c>
      <c r="B14" s="57"/>
      <c r="C14" s="67"/>
      <c r="D14" s="58"/>
      <c r="E14" s="59">
        <f>D14-D13</f>
        <v>0</v>
      </c>
      <c r="F14" s="122">
        <f>MIN(G21:G76)</f>
        <v>0</v>
      </c>
      <c r="G14" s="110" t="e">
        <f>AVERAGE(G21:G76)</f>
        <v>#DIV/0!</v>
      </c>
      <c r="H14" s="60"/>
      <c r="I14" s="110" t="e">
        <f t="shared" si="0"/>
        <v>#DIV/0!</v>
      </c>
      <c r="J14" s="123"/>
      <c r="K14" s="123">
        <f>J14-J13</f>
        <v>0</v>
      </c>
      <c r="L14" s="62">
        <f>K14+L12</f>
        <v>0</v>
      </c>
      <c r="M14" s="63"/>
      <c r="N14" s="64"/>
      <c r="O14" s="17"/>
    </row>
    <row r="15" spans="1:16" s="3" customFormat="1" ht="30" customHeight="1" x14ac:dyDescent="0.25">
      <c r="A15" s="68" t="s">
        <v>37</v>
      </c>
      <c r="B15" s="69"/>
      <c r="C15" s="70"/>
      <c r="D15" s="70"/>
      <c r="E15" s="59">
        <f>D15-D14</f>
        <v>0</v>
      </c>
      <c r="F15" s="122">
        <f>MIN(H21:H76)</f>
        <v>0</v>
      </c>
      <c r="G15" s="110" t="e">
        <f>AVERAGE(H21:H76)</f>
        <v>#DIV/0!</v>
      </c>
      <c r="H15" s="60"/>
      <c r="I15" s="110" t="e">
        <f>G15-F15</f>
        <v>#DIV/0!</v>
      </c>
      <c r="J15" s="123"/>
      <c r="K15" s="72">
        <f>J15-J14</f>
        <v>0</v>
      </c>
      <c r="L15" s="71">
        <f>K15+L14</f>
        <v>0</v>
      </c>
      <c r="M15" s="63"/>
      <c r="N15" s="64"/>
    </row>
    <row r="16" spans="1:16" s="3" customFormat="1" ht="30" customHeight="1" x14ac:dyDescent="0.25">
      <c r="A16" s="73"/>
      <c r="B16" s="74"/>
      <c r="C16" s="75"/>
      <c r="D16" s="75"/>
      <c r="E16" s="75"/>
      <c r="F16" s="102">
        <f>AVERAGE(F10,F11,F13)</f>
        <v>0</v>
      </c>
      <c r="G16" s="120" t="e">
        <f>AVERAGE(G10,G11,G13)</f>
        <v>#DIV/0!</v>
      </c>
      <c r="H16" s="120"/>
      <c r="I16" s="121" t="e">
        <f>AVERAGE(I10,I11,I13)</f>
        <v>#DIV/0!</v>
      </c>
      <c r="J16" s="75"/>
      <c r="K16" s="75"/>
      <c r="L16" s="75"/>
      <c r="M16" s="76"/>
      <c r="N16" s="76"/>
    </row>
    <row r="17" spans="1:14" ht="27.75" customHeight="1" x14ac:dyDescent="0.25">
      <c r="A17" s="77"/>
      <c r="B17" s="77"/>
      <c r="C17" s="77"/>
      <c r="D17" s="78"/>
      <c r="E17" s="79"/>
      <c r="F17" s="80">
        <f>AVERAGE(F12,F14,F15)</f>
        <v>0</v>
      </c>
      <c r="G17" s="81" t="e">
        <f>AVERAGE(G12,G14,G15)</f>
        <v>#DIV/0!</v>
      </c>
      <c r="H17" s="176"/>
      <c r="I17" s="82" t="e">
        <f>AVERAGE(I12,I14,I15)</f>
        <v>#DIV/0!</v>
      </c>
      <c r="J17" s="79"/>
      <c r="K17" s="79" t="s">
        <v>22</v>
      </c>
      <c r="L17" s="79"/>
      <c r="M17" s="76"/>
      <c r="N17" s="76"/>
    </row>
    <row r="18" spans="1:14" ht="30" customHeight="1" thickBot="1" x14ac:dyDescent="0.3">
      <c r="A18" s="83"/>
      <c r="B18" s="83"/>
      <c r="C18" s="83"/>
      <c r="D18" s="79"/>
      <c r="E18" s="79"/>
      <c r="F18" s="84">
        <f>AVERAGE(F10:F15)</f>
        <v>0</v>
      </c>
      <c r="G18" s="85" t="e">
        <f>AVERAGE(C21:H76)</f>
        <v>#DIV/0!</v>
      </c>
      <c r="H18" s="86"/>
      <c r="I18" s="87" t="e">
        <f>AVERAGE(I10:I15)</f>
        <v>#DIV/0!</v>
      </c>
      <c r="J18" s="79"/>
      <c r="K18" s="79"/>
      <c r="L18" s="79"/>
      <c r="M18" s="83"/>
      <c r="N18" s="83"/>
    </row>
    <row r="20" spans="1:14" ht="15.75" thickBot="1" x14ac:dyDescent="0.3">
      <c r="C20" s="88">
        <f>B10</f>
        <v>0</v>
      </c>
      <c r="D20" s="88">
        <f>B11</f>
        <v>0</v>
      </c>
      <c r="E20" s="88">
        <f>B12</f>
        <v>0</v>
      </c>
      <c r="F20" s="88">
        <f>B13</f>
        <v>0</v>
      </c>
      <c r="G20" s="2">
        <f>B14</f>
        <v>0</v>
      </c>
      <c r="H20" s="2">
        <f>B15</f>
        <v>0</v>
      </c>
    </row>
    <row r="21" spans="1:14" x14ac:dyDescent="0.25">
      <c r="B21" s="1">
        <v>1</v>
      </c>
      <c r="C21" s="89"/>
      <c r="D21" s="90"/>
      <c r="E21" s="90"/>
      <c r="F21" s="90"/>
      <c r="G21" s="130"/>
      <c r="H21" s="131"/>
      <c r="M21" s="2"/>
      <c r="N21" s="2"/>
    </row>
    <row r="22" spans="1:14" x14ac:dyDescent="0.25">
      <c r="B22" s="1">
        <v>2</v>
      </c>
      <c r="C22" s="91"/>
      <c r="D22" s="92"/>
      <c r="E22" s="92"/>
      <c r="F22" s="92"/>
      <c r="G22" s="129"/>
      <c r="H22" s="132"/>
      <c r="M22" s="3"/>
      <c r="N22" s="3"/>
    </row>
    <row r="23" spans="1:14" x14ac:dyDescent="0.25">
      <c r="B23" s="1">
        <v>3</v>
      </c>
      <c r="C23" s="91"/>
      <c r="D23" s="92"/>
      <c r="E23" s="92"/>
      <c r="F23" s="92"/>
      <c r="G23" s="129"/>
      <c r="H23" s="132"/>
      <c r="M23" s="3"/>
      <c r="N23" s="3"/>
    </row>
    <row r="24" spans="1:14" x14ac:dyDescent="0.25">
      <c r="B24" s="1">
        <v>4</v>
      </c>
      <c r="C24" s="91"/>
      <c r="D24" s="92"/>
      <c r="E24" s="92"/>
      <c r="F24" s="92"/>
      <c r="G24" s="129"/>
      <c r="H24" s="132"/>
      <c r="M24" s="3"/>
      <c r="N24" s="3"/>
    </row>
    <row r="25" spans="1:14" x14ac:dyDescent="0.25">
      <c r="B25" s="1">
        <v>5</v>
      </c>
      <c r="C25" s="91"/>
      <c r="D25" s="92"/>
      <c r="E25" s="92"/>
      <c r="F25" s="92"/>
      <c r="G25" s="129"/>
      <c r="H25" s="132"/>
    </row>
    <row r="26" spans="1:14" x14ac:dyDescent="0.25">
      <c r="B26" s="1">
        <v>6</v>
      </c>
      <c r="C26" s="91"/>
      <c r="D26" s="92"/>
      <c r="E26" s="92"/>
      <c r="F26" s="92"/>
      <c r="G26" s="129"/>
      <c r="H26" s="132"/>
    </row>
    <row r="27" spans="1:14" x14ac:dyDescent="0.25">
      <c r="B27" s="1">
        <v>7</v>
      </c>
      <c r="C27" s="91"/>
      <c r="D27" s="92"/>
      <c r="E27" s="92"/>
      <c r="F27" s="92"/>
      <c r="G27" s="129"/>
      <c r="H27" s="132"/>
    </row>
    <row r="28" spans="1:14" x14ac:dyDescent="0.25">
      <c r="B28" s="1">
        <v>8</v>
      </c>
      <c r="C28" s="91"/>
      <c r="D28" s="92"/>
      <c r="E28" s="92"/>
      <c r="F28" s="92"/>
      <c r="G28" s="129"/>
      <c r="H28" s="132"/>
    </row>
    <row r="29" spans="1:14" x14ac:dyDescent="0.25">
      <c r="B29" s="1">
        <v>9</v>
      </c>
      <c r="C29" s="118"/>
      <c r="D29" s="92"/>
      <c r="E29" s="92"/>
      <c r="F29" s="92"/>
      <c r="G29" s="129"/>
      <c r="H29" s="132"/>
    </row>
    <row r="30" spans="1:14" x14ac:dyDescent="0.25">
      <c r="B30" s="1">
        <v>10</v>
      </c>
      <c r="C30" s="91"/>
      <c r="D30" s="92"/>
      <c r="E30" s="92"/>
      <c r="F30" s="92"/>
      <c r="G30" s="129"/>
      <c r="H30" s="132"/>
    </row>
    <row r="31" spans="1:14" x14ac:dyDescent="0.25">
      <c r="B31" s="1">
        <v>11</v>
      </c>
      <c r="C31" s="91"/>
      <c r="D31" s="92"/>
      <c r="E31" s="92"/>
      <c r="F31" s="92"/>
      <c r="G31" s="129"/>
      <c r="H31" s="132"/>
    </row>
    <row r="32" spans="1:14" x14ac:dyDescent="0.25">
      <c r="B32" s="1">
        <v>12</v>
      </c>
      <c r="C32" s="91"/>
      <c r="D32" s="92"/>
      <c r="E32" s="92"/>
      <c r="F32" s="92"/>
      <c r="G32" s="129"/>
      <c r="H32" s="132"/>
    </row>
    <row r="33" spans="2:8" s="1" customFormat="1" x14ac:dyDescent="0.25">
      <c r="B33" s="1">
        <v>13</v>
      </c>
      <c r="C33" s="91"/>
      <c r="D33" s="92"/>
      <c r="E33" s="92"/>
      <c r="F33" s="92"/>
      <c r="G33" s="129"/>
      <c r="H33" s="132"/>
    </row>
    <row r="34" spans="2:8" s="1" customFormat="1" x14ac:dyDescent="0.25">
      <c r="B34" s="1">
        <v>14</v>
      </c>
      <c r="C34" s="101"/>
      <c r="D34" s="92"/>
      <c r="E34" s="92"/>
      <c r="F34" s="92"/>
      <c r="G34" s="129"/>
      <c r="H34" s="132"/>
    </row>
    <row r="35" spans="2:8" s="1" customFormat="1" x14ac:dyDescent="0.25">
      <c r="B35" s="1">
        <v>15</v>
      </c>
      <c r="C35" s="91"/>
      <c r="D35" s="92"/>
      <c r="E35" s="92"/>
      <c r="F35" s="92"/>
      <c r="G35" s="129"/>
      <c r="H35" s="132"/>
    </row>
    <row r="36" spans="2:8" s="1" customFormat="1" x14ac:dyDescent="0.25">
      <c r="B36" s="1">
        <v>16</v>
      </c>
      <c r="C36" s="91"/>
      <c r="D36" s="135"/>
      <c r="E36" s="92"/>
      <c r="F36" s="92"/>
      <c r="G36" s="129"/>
      <c r="H36" s="132"/>
    </row>
    <row r="37" spans="2:8" s="1" customFormat="1" x14ac:dyDescent="0.25">
      <c r="B37" s="1">
        <v>17</v>
      </c>
      <c r="C37" s="91"/>
      <c r="D37" s="92"/>
      <c r="E37" s="92"/>
      <c r="F37" s="92"/>
      <c r="G37" s="129"/>
      <c r="H37" s="132"/>
    </row>
    <row r="38" spans="2:8" s="1" customFormat="1" x14ac:dyDescent="0.25">
      <c r="B38" s="1">
        <v>18</v>
      </c>
      <c r="C38" s="91"/>
      <c r="D38" s="92"/>
      <c r="E38" s="92"/>
      <c r="F38" s="92"/>
      <c r="G38" s="129"/>
      <c r="H38" s="132"/>
    </row>
    <row r="39" spans="2:8" s="1" customFormat="1" x14ac:dyDescent="0.25">
      <c r="B39" s="1">
        <v>19</v>
      </c>
      <c r="C39" s="91"/>
      <c r="D39" s="92"/>
      <c r="E39" s="92"/>
      <c r="F39" s="92"/>
      <c r="G39" s="129"/>
      <c r="H39" s="132"/>
    </row>
    <row r="40" spans="2:8" s="1" customFormat="1" x14ac:dyDescent="0.25">
      <c r="B40" s="1">
        <v>20</v>
      </c>
      <c r="C40" s="91"/>
      <c r="D40" s="92"/>
      <c r="E40" s="92"/>
      <c r="F40" s="92"/>
      <c r="G40" s="129"/>
      <c r="H40" s="132"/>
    </row>
    <row r="41" spans="2:8" s="1" customFormat="1" x14ac:dyDescent="0.25">
      <c r="B41" s="1">
        <v>21</v>
      </c>
      <c r="C41" s="91"/>
      <c r="D41" s="92"/>
      <c r="E41" s="92"/>
      <c r="F41" s="92"/>
      <c r="G41" s="129"/>
      <c r="H41" s="132"/>
    </row>
    <row r="42" spans="2:8" s="1" customFormat="1" x14ac:dyDescent="0.25">
      <c r="B42" s="1">
        <v>22</v>
      </c>
      <c r="C42" s="91"/>
      <c r="D42" s="92"/>
      <c r="E42" s="92"/>
      <c r="F42" s="92"/>
      <c r="G42" s="129"/>
      <c r="H42" s="132"/>
    </row>
    <row r="43" spans="2:8" s="1" customFormat="1" x14ac:dyDescent="0.25">
      <c r="B43" s="1">
        <v>23</v>
      </c>
      <c r="C43" s="91"/>
      <c r="D43" s="92"/>
      <c r="E43" s="92"/>
      <c r="F43" s="92"/>
      <c r="G43" s="129"/>
      <c r="H43" s="132"/>
    </row>
    <row r="44" spans="2:8" s="1" customFormat="1" x14ac:dyDescent="0.25">
      <c r="B44" s="1">
        <v>24</v>
      </c>
      <c r="C44" s="91"/>
      <c r="D44" s="92"/>
      <c r="E44" s="92"/>
      <c r="F44" s="92"/>
      <c r="G44" s="129"/>
      <c r="H44" s="132"/>
    </row>
    <row r="45" spans="2:8" s="1" customFormat="1" x14ac:dyDescent="0.25">
      <c r="B45" s="1">
        <v>25</v>
      </c>
      <c r="C45" s="91"/>
      <c r="D45" s="92"/>
      <c r="E45" s="92"/>
      <c r="F45" s="92"/>
      <c r="G45" s="129"/>
      <c r="H45" s="132"/>
    </row>
    <row r="46" spans="2:8" s="1" customFormat="1" x14ac:dyDescent="0.25">
      <c r="B46" s="1">
        <v>26</v>
      </c>
      <c r="C46" s="91"/>
      <c r="D46" s="92"/>
      <c r="E46" s="92"/>
      <c r="F46" s="92"/>
      <c r="G46" s="129"/>
      <c r="H46" s="132"/>
    </row>
    <row r="47" spans="2:8" s="1" customFormat="1" x14ac:dyDescent="0.25">
      <c r="B47" s="1">
        <v>27</v>
      </c>
      <c r="C47" s="91"/>
      <c r="D47" s="92"/>
      <c r="E47" s="92"/>
      <c r="F47" s="92"/>
      <c r="G47" s="129"/>
      <c r="H47" s="132"/>
    </row>
    <row r="48" spans="2:8" s="1" customFormat="1" x14ac:dyDescent="0.25">
      <c r="B48" s="1">
        <v>28</v>
      </c>
      <c r="C48" s="91"/>
      <c r="D48" s="92"/>
      <c r="E48" s="92"/>
      <c r="F48" s="92"/>
      <c r="G48" s="129"/>
      <c r="H48" s="132"/>
    </row>
    <row r="49" spans="2:8" s="1" customFormat="1" x14ac:dyDescent="0.25">
      <c r="B49" s="1">
        <v>29</v>
      </c>
      <c r="C49" s="91"/>
      <c r="D49" s="92"/>
      <c r="E49" s="92"/>
      <c r="F49" s="92"/>
      <c r="G49" s="129"/>
      <c r="H49" s="132"/>
    </row>
    <row r="50" spans="2:8" s="1" customFormat="1" x14ac:dyDescent="0.25">
      <c r="B50" s="1">
        <v>30</v>
      </c>
      <c r="C50" s="91"/>
      <c r="D50" s="92"/>
      <c r="E50" s="92"/>
      <c r="F50" s="92"/>
      <c r="G50" s="129"/>
      <c r="H50" s="132"/>
    </row>
    <row r="51" spans="2:8" s="1" customFormat="1" x14ac:dyDescent="0.25">
      <c r="B51" s="1">
        <v>31</v>
      </c>
      <c r="C51" s="91"/>
      <c r="D51" s="92"/>
      <c r="E51" s="92"/>
      <c r="F51" s="92"/>
      <c r="G51" s="129"/>
      <c r="H51" s="132"/>
    </row>
    <row r="52" spans="2:8" s="1" customFormat="1" x14ac:dyDescent="0.25">
      <c r="B52" s="1">
        <v>32</v>
      </c>
      <c r="C52" s="91"/>
      <c r="D52" s="92"/>
      <c r="E52" s="92"/>
      <c r="F52" s="92"/>
      <c r="G52" s="129"/>
      <c r="H52" s="132"/>
    </row>
    <row r="53" spans="2:8" s="1" customFormat="1" x14ac:dyDescent="0.25">
      <c r="B53" s="1">
        <v>33</v>
      </c>
      <c r="C53" s="91"/>
      <c r="D53" s="92"/>
      <c r="E53" s="92"/>
      <c r="F53" s="92"/>
      <c r="G53" s="129"/>
      <c r="H53" s="132"/>
    </row>
    <row r="54" spans="2:8" s="1" customFormat="1" x14ac:dyDescent="0.25">
      <c r="B54" s="1">
        <v>34</v>
      </c>
      <c r="C54" s="91"/>
      <c r="D54" s="92"/>
      <c r="E54" s="92"/>
      <c r="F54" s="92"/>
      <c r="G54" s="129"/>
      <c r="H54" s="132"/>
    </row>
    <row r="55" spans="2:8" s="1" customFormat="1" x14ac:dyDescent="0.25">
      <c r="B55" s="1">
        <v>35</v>
      </c>
      <c r="C55" s="91"/>
      <c r="D55" s="92"/>
      <c r="E55" s="92"/>
      <c r="F55" s="92"/>
      <c r="G55" s="129"/>
      <c r="H55" s="132"/>
    </row>
    <row r="56" spans="2:8" s="1" customFormat="1" x14ac:dyDescent="0.25">
      <c r="B56" s="1">
        <v>36</v>
      </c>
      <c r="C56" s="91"/>
      <c r="D56" s="92"/>
      <c r="E56" s="92"/>
      <c r="F56" s="92"/>
      <c r="G56" s="129"/>
      <c r="H56" s="132"/>
    </row>
    <row r="57" spans="2:8" s="1" customFormat="1" x14ac:dyDescent="0.25">
      <c r="B57" s="1">
        <v>37</v>
      </c>
      <c r="C57" s="91"/>
      <c r="D57" s="92"/>
      <c r="E57" s="92"/>
      <c r="F57" s="92"/>
      <c r="G57" s="129"/>
      <c r="H57" s="132"/>
    </row>
    <row r="58" spans="2:8" s="1" customFormat="1" x14ac:dyDescent="0.25">
      <c r="B58" s="1">
        <v>38</v>
      </c>
      <c r="C58" s="91"/>
      <c r="D58" s="92"/>
      <c r="E58" s="92"/>
      <c r="F58" s="92"/>
      <c r="G58" s="129"/>
      <c r="H58" s="132"/>
    </row>
    <row r="59" spans="2:8" s="1" customFormat="1" x14ac:dyDescent="0.25">
      <c r="B59" s="1">
        <v>39</v>
      </c>
      <c r="C59" s="91"/>
      <c r="D59" s="92"/>
      <c r="E59" s="92"/>
      <c r="F59" s="92"/>
      <c r="G59" s="129"/>
      <c r="H59" s="132"/>
    </row>
    <row r="60" spans="2:8" s="1" customFormat="1" x14ac:dyDescent="0.25">
      <c r="B60" s="1">
        <v>40</v>
      </c>
      <c r="C60" s="91"/>
      <c r="D60" s="92"/>
      <c r="E60" s="92"/>
      <c r="F60" s="92"/>
      <c r="G60" s="129"/>
      <c r="H60" s="132"/>
    </row>
    <row r="61" spans="2:8" s="1" customFormat="1" x14ac:dyDescent="0.25">
      <c r="B61" s="1">
        <v>41</v>
      </c>
      <c r="C61" s="91"/>
      <c r="D61" s="92"/>
      <c r="E61" s="92"/>
      <c r="F61" s="92"/>
      <c r="G61" s="129"/>
      <c r="H61" s="132"/>
    </row>
    <row r="62" spans="2:8" s="1" customFormat="1" x14ac:dyDescent="0.25">
      <c r="B62" s="1">
        <v>42</v>
      </c>
      <c r="C62" s="91"/>
      <c r="D62" s="92"/>
      <c r="E62" s="92"/>
      <c r="F62" s="92"/>
      <c r="G62" s="129"/>
      <c r="H62" s="132"/>
    </row>
    <row r="63" spans="2:8" s="1" customFormat="1" x14ac:dyDescent="0.25">
      <c r="B63" s="1">
        <v>43</v>
      </c>
      <c r="C63" s="91"/>
      <c r="D63" s="92"/>
      <c r="E63" s="92"/>
      <c r="F63" s="92"/>
      <c r="G63" s="129"/>
      <c r="H63" s="132"/>
    </row>
    <row r="64" spans="2:8" s="1" customFormat="1" x14ac:dyDescent="0.25">
      <c r="B64" s="1">
        <v>44</v>
      </c>
      <c r="C64" s="91"/>
      <c r="D64" s="92"/>
      <c r="E64" s="92"/>
      <c r="F64" s="92"/>
      <c r="G64" s="129"/>
      <c r="H64" s="132"/>
    </row>
    <row r="65" spans="2:12" x14ac:dyDescent="0.25">
      <c r="B65" s="1">
        <v>45</v>
      </c>
      <c r="C65" s="91"/>
      <c r="D65" s="92"/>
      <c r="E65" s="92"/>
      <c r="F65" s="92"/>
      <c r="G65" s="129"/>
      <c r="H65" s="132"/>
      <c r="I65" s="1"/>
      <c r="J65" s="1"/>
      <c r="K65" s="1"/>
      <c r="L65" s="1"/>
    </row>
    <row r="66" spans="2:12" x14ac:dyDescent="0.25">
      <c r="B66" s="1">
        <v>46</v>
      </c>
      <c r="C66" s="91"/>
      <c r="D66" s="92"/>
      <c r="E66" s="92"/>
      <c r="F66" s="92"/>
      <c r="G66" s="129"/>
      <c r="H66" s="132"/>
      <c r="I66" s="1"/>
      <c r="J66" s="1"/>
      <c r="K66" s="1"/>
      <c r="L66" s="1"/>
    </row>
    <row r="67" spans="2:12" x14ac:dyDescent="0.25">
      <c r="B67" s="1">
        <v>47</v>
      </c>
      <c r="C67" s="91"/>
      <c r="D67" s="92"/>
      <c r="E67" s="92"/>
      <c r="F67" s="92"/>
      <c r="G67" s="129"/>
      <c r="H67" s="132"/>
      <c r="I67" s="1"/>
      <c r="J67" s="1"/>
      <c r="K67" s="1"/>
      <c r="L67" s="1"/>
    </row>
    <row r="68" spans="2:12" x14ac:dyDescent="0.25">
      <c r="B68" s="1">
        <v>48</v>
      </c>
      <c r="C68" s="91"/>
      <c r="D68" s="92"/>
      <c r="E68" s="92"/>
      <c r="F68" s="92"/>
      <c r="G68" s="129"/>
      <c r="H68" s="132"/>
      <c r="I68" s="1"/>
      <c r="J68" s="1"/>
      <c r="K68" s="1"/>
      <c r="L68" s="1"/>
    </row>
    <row r="69" spans="2:12" x14ac:dyDescent="0.25">
      <c r="B69" s="1">
        <v>49</v>
      </c>
      <c r="C69" s="91"/>
      <c r="D69" s="92"/>
      <c r="E69" s="92"/>
      <c r="F69" s="92"/>
      <c r="G69" s="129"/>
      <c r="H69" s="132"/>
      <c r="I69" s="1"/>
      <c r="J69" s="1"/>
      <c r="K69" s="1"/>
      <c r="L69" s="1"/>
    </row>
    <row r="70" spans="2:12" x14ac:dyDescent="0.25">
      <c r="B70" s="1">
        <v>50</v>
      </c>
      <c r="C70" s="91"/>
      <c r="D70" s="92"/>
      <c r="E70" s="92"/>
      <c r="F70" s="92"/>
      <c r="G70" s="129"/>
      <c r="H70" s="132"/>
      <c r="I70" s="1"/>
      <c r="J70" s="1"/>
      <c r="K70" s="1"/>
      <c r="L70" s="1"/>
    </row>
    <row r="71" spans="2:12" x14ac:dyDescent="0.25">
      <c r="B71" s="1">
        <v>51</v>
      </c>
      <c r="C71" s="91"/>
      <c r="D71" s="92"/>
      <c r="E71" s="92"/>
      <c r="F71" s="92"/>
      <c r="G71" s="129"/>
      <c r="H71" s="132"/>
      <c r="I71" s="1"/>
      <c r="J71" s="1"/>
      <c r="K71" s="1"/>
      <c r="L71" s="1"/>
    </row>
    <row r="72" spans="2:12" x14ac:dyDescent="0.25">
      <c r="B72" s="1">
        <v>52</v>
      </c>
      <c r="C72" s="91"/>
      <c r="D72" s="92"/>
      <c r="E72" s="92"/>
      <c r="F72" s="92"/>
      <c r="G72" s="129"/>
      <c r="H72" s="132"/>
      <c r="I72" s="1"/>
      <c r="J72" s="1"/>
      <c r="K72" s="1"/>
      <c r="L72" s="1"/>
    </row>
    <row r="73" spans="2:12" x14ac:dyDescent="0.25">
      <c r="B73" s="1">
        <v>53</v>
      </c>
      <c r="C73" s="91"/>
      <c r="D73" s="92"/>
      <c r="E73" s="92"/>
      <c r="F73" s="92"/>
      <c r="G73" s="129"/>
      <c r="H73" s="132"/>
      <c r="I73" s="1"/>
      <c r="J73" s="1"/>
      <c r="K73" s="1"/>
      <c r="L73" s="1"/>
    </row>
    <row r="74" spans="2:12" x14ac:dyDescent="0.25">
      <c r="B74" s="1">
        <v>54</v>
      </c>
      <c r="C74" s="91"/>
      <c r="D74" s="92"/>
      <c r="E74" s="92"/>
      <c r="F74" s="92"/>
      <c r="G74" s="129"/>
      <c r="H74" s="132"/>
      <c r="I74" s="1"/>
      <c r="J74" s="1"/>
      <c r="K74" s="1"/>
      <c r="L74" s="1"/>
    </row>
    <row r="75" spans="2:12" x14ac:dyDescent="0.25">
      <c r="B75" s="1">
        <v>55</v>
      </c>
      <c r="C75" s="91"/>
      <c r="D75" s="92"/>
      <c r="E75" s="92"/>
      <c r="F75" s="92"/>
      <c r="G75" s="129"/>
      <c r="H75" s="132"/>
      <c r="I75" s="1"/>
      <c r="J75" s="1"/>
      <c r="K75" s="1"/>
      <c r="L75" s="1"/>
    </row>
    <row r="76" spans="2:12" ht="15.75" thickBot="1" x14ac:dyDescent="0.3">
      <c r="B76" s="1">
        <v>56</v>
      </c>
      <c r="C76" s="178"/>
      <c r="D76" s="179"/>
      <c r="E76" s="179"/>
      <c r="F76" s="179"/>
      <c r="G76" s="133"/>
      <c r="H76" s="134"/>
      <c r="I76" s="1"/>
      <c r="J76" s="1"/>
      <c r="K76" s="1"/>
      <c r="L76" s="1"/>
    </row>
    <row r="77" spans="2:12" x14ac:dyDescent="0.25">
      <c r="I77" s="1"/>
      <c r="J77" s="1"/>
      <c r="K77" s="1"/>
      <c r="L77" s="1"/>
    </row>
    <row r="78" spans="2:12" x14ac:dyDescent="0.25">
      <c r="I78" s="1"/>
      <c r="J78" s="1"/>
      <c r="K78" s="1"/>
      <c r="L78" s="1"/>
    </row>
    <row r="81" s="1" customFormat="1" x14ac:dyDescent="0.25"/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honeticPr fontId="31" type="noConversion"/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mesnyki</vt:lpstr>
      <vt:lpstr>Ne Fart</vt:lpstr>
      <vt:lpstr>MST</vt:lpstr>
      <vt:lpstr>Fortuna racing</vt:lpstr>
      <vt:lpstr>x racing team</vt:lpstr>
      <vt:lpstr>Kozak I razboiniki</vt:lpstr>
      <vt:lpstr>15a18</vt:lpstr>
      <vt:lpstr>777</vt:lpstr>
      <vt:lpstr>Оld and sexy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2018-08-06T11:44:38Z</cp:lastPrinted>
  <dcterms:created xsi:type="dcterms:W3CDTF">2006-09-16T00:00:00Z</dcterms:created>
  <dcterms:modified xsi:type="dcterms:W3CDTF">2018-09-02T18:34:20Z</dcterms:modified>
</cp:coreProperties>
</file>