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autoCompressPictures="0" defaultThemeVersion="124226"/>
  <bookViews>
    <workbookView xWindow="0" yWindow="-435" windowWidth="20730" windowHeight="11760" tabRatio="918"/>
  </bookViews>
  <sheets>
    <sheet name="Общие результаты" sheetId="4" r:id="rId1"/>
    <sheet name="Регистрация" sheetId="5" r:id="rId2"/>
    <sheet name="x racing team" sheetId="66" r:id="rId3"/>
    <sheet name="Mesnyki" sheetId="57" r:id="rId4"/>
    <sheet name="AvtoPMR" sheetId="63" r:id="rId5"/>
    <sheet name="MST" sheetId="60" r:id="rId6"/>
    <sheet name="Fossa" sheetId="58" r:id="rId7"/>
    <sheet name="Ne fart" sheetId="61" r:id="rId8"/>
    <sheet name="Fortuna racing" sheetId="64" r:id="rId9"/>
    <sheet name="NSJ" sheetId="59" r:id="rId10"/>
    <sheet name="Kozak i razboiniki" sheetId="56" r:id="rId11"/>
    <sheet name="15a18" sheetId="62" r:id="rId12"/>
    <sheet name="old and sexy" sheetId="65" r:id="rId13"/>
    <sheet name="12" sheetId="51" r:id="rId14"/>
  </sheets>
  <calcPr calcId="145621"/>
  <fileRecoveryPr repairLoad="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6" i="57" l="1"/>
  <c r="L14" i="62"/>
  <c r="L13" i="62"/>
  <c r="L12" i="62"/>
  <c r="L11" i="62"/>
  <c r="L15" i="58"/>
  <c r="L14" i="58"/>
  <c r="L15" i="60"/>
  <c r="L13" i="60"/>
  <c r="L12" i="60"/>
  <c r="L11" i="60"/>
  <c r="L15" i="65"/>
  <c r="L12" i="65"/>
  <c r="L11" i="65"/>
  <c r="L15" i="64"/>
  <c r="L12" i="64"/>
  <c r="L11" i="64"/>
  <c r="L15" i="63"/>
  <c r="L13" i="63"/>
  <c r="L12" i="63"/>
  <c r="L11" i="63"/>
  <c r="L14" i="57"/>
  <c r="L13" i="57"/>
  <c r="L12" i="57"/>
  <c r="L11" i="57"/>
  <c r="L15" i="56"/>
  <c r="L14" i="56"/>
  <c r="L12" i="56"/>
  <c r="L11" i="56"/>
  <c r="L14" i="59"/>
  <c r="L12" i="59"/>
  <c r="L11" i="59"/>
  <c r="L15" i="61"/>
  <c r="L14" i="61"/>
  <c r="L13" i="61"/>
  <c r="L12" i="61"/>
  <c r="L11" i="61"/>
  <c r="L15" i="66"/>
  <c r="L14" i="66"/>
  <c r="L12" i="66"/>
  <c r="L11" i="66"/>
  <c r="L10" i="66"/>
  <c r="I17" i="65"/>
  <c r="G17" i="65"/>
  <c r="F17" i="65"/>
  <c r="I16" i="65"/>
  <c r="G16" i="65"/>
  <c r="F16" i="65"/>
  <c r="I16" i="62"/>
  <c r="I17" i="62"/>
  <c r="G17" i="62"/>
  <c r="F17" i="62"/>
  <c r="G16" i="62"/>
  <c r="F16" i="62"/>
  <c r="I17" i="56"/>
  <c r="G17" i="56"/>
  <c r="F17" i="56"/>
  <c r="I16" i="56"/>
  <c r="G16" i="56"/>
  <c r="F16" i="56"/>
  <c r="G16" i="64"/>
  <c r="I17" i="59"/>
  <c r="G17" i="59"/>
  <c r="F17" i="59"/>
  <c r="I16" i="59"/>
  <c r="G16" i="59"/>
  <c r="F16" i="59"/>
  <c r="I17" i="61"/>
  <c r="G17" i="61"/>
  <c r="F17" i="61"/>
  <c r="I16" i="61"/>
  <c r="G16" i="61"/>
  <c r="F16" i="61"/>
  <c r="I17" i="58"/>
  <c r="I16" i="58"/>
  <c r="G17" i="58"/>
  <c r="F17" i="58"/>
  <c r="I17" i="63"/>
  <c r="G17" i="63"/>
  <c r="F17" i="63"/>
  <c r="I16" i="63"/>
  <c r="G16" i="63"/>
  <c r="F16" i="63"/>
  <c r="F16" i="66"/>
  <c r="F17" i="66"/>
  <c r="I17" i="57"/>
  <c r="G17" i="57"/>
  <c r="F17" i="57"/>
  <c r="F16" i="57"/>
  <c r="G16" i="57"/>
  <c r="I17" i="66"/>
  <c r="I16" i="66"/>
  <c r="G17" i="66"/>
  <c r="G16" i="66"/>
  <c r="F15" i="59"/>
  <c r="G11" i="58"/>
  <c r="C20" i="59"/>
  <c r="E20" i="66" l="1"/>
  <c r="C20" i="66" l="1"/>
  <c r="K37" i="5"/>
  <c r="K34" i="5"/>
  <c r="K31" i="5"/>
  <c r="K28" i="5"/>
  <c r="K25" i="5"/>
  <c r="K22" i="5"/>
  <c r="K19" i="5"/>
  <c r="K16" i="5"/>
  <c r="K13" i="5"/>
  <c r="K10" i="5"/>
  <c r="K7" i="5"/>
  <c r="J11" i="5"/>
  <c r="J38" i="5"/>
  <c r="J37" i="5"/>
  <c r="J35" i="5"/>
  <c r="J34" i="5"/>
  <c r="J32" i="5"/>
  <c r="J31" i="5"/>
  <c r="J29" i="5"/>
  <c r="J28" i="5"/>
  <c r="J26" i="5"/>
  <c r="J25" i="5"/>
  <c r="J23" i="5"/>
  <c r="J22" i="5"/>
  <c r="J20" i="5"/>
  <c r="J19" i="5"/>
  <c r="J17" i="5"/>
  <c r="J16" i="5"/>
  <c r="J14" i="5"/>
  <c r="J13" i="5"/>
  <c r="J10" i="5"/>
  <c r="J8" i="5"/>
  <c r="J7" i="5"/>
  <c r="L7" i="5" l="1"/>
  <c r="H20" i="51"/>
  <c r="G20" i="51"/>
  <c r="F20" i="51"/>
  <c r="E20" i="51"/>
  <c r="D20" i="51"/>
  <c r="C20" i="51"/>
  <c r="G18" i="51"/>
  <c r="K15" i="51"/>
  <c r="G15" i="51"/>
  <c r="I15" i="51" s="1"/>
  <c r="F15" i="51"/>
  <c r="E15" i="51"/>
  <c r="K14" i="51"/>
  <c r="G14" i="51"/>
  <c r="I14" i="51" s="1"/>
  <c r="F14" i="51"/>
  <c r="E14" i="51"/>
  <c r="K13" i="51"/>
  <c r="G13" i="51"/>
  <c r="I13" i="51" s="1"/>
  <c r="F13" i="51"/>
  <c r="E13" i="51"/>
  <c r="K12" i="51"/>
  <c r="L12" i="51" s="1"/>
  <c r="G12" i="51"/>
  <c r="G17" i="51" s="1"/>
  <c r="F12" i="51"/>
  <c r="F17" i="51" s="1"/>
  <c r="E12" i="51"/>
  <c r="K11" i="51"/>
  <c r="G11" i="51"/>
  <c r="I11" i="51" s="1"/>
  <c r="F11" i="51"/>
  <c r="E11" i="51"/>
  <c r="K10" i="51"/>
  <c r="L10" i="51" s="1"/>
  <c r="G10" i="51"/>
  <c r="G16" i="51" s="1"/>
  <c r="F10" i="51"/>
  <c r="F18" i="51" s="1"/>
  <c r="E10" i="51"/>
  <c r="H20" i="65"/>
  <c r="G20" i="65"/>
  <c r="F20" i="65"/>
  <c r="E20" i="65"/>
  <c r="D20" i="65"/>
  <c r="C20" i="65"/>
  <c r="G18" i="65"/>
  <c r="K15" i="65"/>
  <c r="G15" i="65"/>
  <c r="I15" i="65" s="1"/>
  <c r="F15" i="65"/>
  <c r="E15" i="65"/>
  <c r="K14" i="65"/>
  <c r="G14" i="65"/>
  <c r="F14" i="65"/>
  <c r="E14" i="65"/>
  <c r="K13" i="65"/>
  <c r="G13" i="65"/>
  <c r="F13" i="65"/>
  <c r="E13" i="65"/>
  <c r="K12" i="65"/>
  <c r="L14" i="65" s="1"/>
  <c r="G12" i="65"/>
  <c r="F12" i="65"/>
  <c r="E12" i="65"/>
  <c r="K11" i="65"/>
  <c r="G11" i="65"/>
  <c r="F11" i="65"/>
  <c r="E11" i="65"/>
  <c r="K10" i="65"/>
  <c r="L10" i="65" s="1"/>
  <c r="L13" i="65" s="1"/>
  <c r="G10" i="65"/>
  <c r="F10" i="65"/>
  <c r="F18" i="65" s="1"/>
  <c r="E10" i="65"/>
  <c r="H20" i="62"/>
  <c r="G20" i="62"/>
  <c r="F20" i="62"/>
  <c r="E20" i="62"/>
  <c r="D20" i="62"/>
  <c r="C20" i="62"/>
  <c r="G18" i="62"/>
  <c r="K15" i="62"/>
  <c r="G15" i="62"/>
  <c r="F15" i="62"/>
  <c r="E15" i="62"/>
  <c r="K14" i="62"/>
  <c r="G14" i="62"/>
  <c r="F14" i="62"/>
  <c r="E14" i="62"/>
  <c r="K13" i="62"/>
  <c r="G13" i="62"/>
  <c r="F13" i="62"/>
  <c r="E13" i="62"/>
  <c r="K12" i="62"/>
  <c r="G12" i="62"/>
  <c r="F12" i="62"/>
  <c r="E12" i="62"/>
  <c r="K11" i="62"/>
  <c r="G11" i="62"/>
  <c r="F11" i="62"/>
  <c r="E11" i="62"/>
  <c r="K10" i="62"/>
  <c r="L10" i="62" s="1"/>
  <c r="G10" i="62"/>
  <c r="F10" i="62"/>
  <c r="E10" i="62"/>
  <c r="H20" i="56"/>
  <c r="G20" i="56"/>
  <c r="F20" i="56"/>
  <c r="E20" i="56"/>
  <c r="D20" i="56"/>
  <c r="C20" i="56"/>
  <c r="G18" i="56"/>
  <c r="K15" i="56"/>
  <c r="G15" i="56"/>
  <c r="F15" i="56"/>
  <c r="E15" i="56"/>
  <c r="K14" i="56"/>
  <c r="G14" i="56"/>
  <c r="F14" i="56"/>
  <c r="I14" i="56" s="1"/>
  <c r="E14" i="56"/>
  <c r="K13" i="56"/>
  <c r="G13" i="56"/>
  <c r="F13" i="56"/>
  <c r="E13" i="56"/>
  <c r="K12" i="56"/>
  <c r="G12" i="56"/>
  <c r="F12" i="56"/>
  <c r="E12" i="56"/>
  <c r="K11" i="56"/>
  <c r="G11" i="56"/>
  <c r="F11" i="56"/>
  <c r="E11" i="56"/>
  <c r="K10" i="56"/>
  <c r="L10" i="56" s="1"/>
  <c r="G10" i="56"/>
  <c r="F10" i="56"/>
  <c r="E10" i="56"/>
  <c r="H20" i="59"/>
  <c r="G20" i="59"/>
  <c r="F20" i="59"/>
  <c r="E20" i="59"/>
  <c r="D20" i="59"/>
  <c r="G18" i="59"/>
  <c r="K15" i="59"/>
  <c r="L15" i="59" s="1"/>
  <c r="G15" i="59"/>
  <c r="E15" i="59"/>
  <c r="K14" i="59"/>
  <c r="G14" i="59"/>
  <c r="F14" i="59"/>
  <c r="E14" i="59"/>
  <c r="K13" i="59"/>
  <c r="G13" i="59"/>
  <c r="F13" i="59"/>
  <c r="E13" i="59"/>
  <c r="K12" i="59"/>
  <c r="G12" i="59"/>
  <c r="F12" i="59"/>
  <c r="E12" i="59"/>
  <c r="K11" i="59"/>
  <c r="G11" i="59"/>
  <c r="F11" i="59"/>
  <c r="E11" i="59"/>
  <c r="L10" i="59"/>
  <c r="K10" i="59"/>
  <c r="G10" i="59"/>
  <c r="F10" i="59"/>
  <c r="E10" i="59"/>
  <c r="H20" i="64"/>
  <c r="G20" i="64"/>
  <c r="F20" i="64"/>
  <c r="E20" i="64"/>
  <c r="D20" i="64"/>
  <c r="C20" i="64"/>
  <c r="G18" i="64"/>
  <c r="K15" i="64"/>
  <c r="G15" i="64"/>
  <c r="I15" i="64" s="1"/>
  <c r="F15" i="64"/>
  <c r="E15" i="64"/>
  <c r="K14" i="64"/>
  <c r="G14" i="64"/>
  <c r="I14" i="64" s="1"/>
  <c r="F14" i="64"/>
  <c r="E14" i="64"/>
  <c r="K13" i="64"/>
  <c r="G13" i="64"/>
  <c r="F13" i="64"/>
  <c r="E13" i="64"/>
  <c r="K12" i="64"/>
  <c r="G12" i="64"/>
  <c r="G17" i="64" s="1"/>
  <c r="F12" i="64"/>
  <c r="F17" i="64" s="1"/>
  <c r="E12" i="64"/>
  <c r="K11" i="64"/>
  <c r="G11" i="64"/>
  <c r="F11" i="64"/>
  <c r="E11" i="64"/>
  <c r="K10" i="64"/>
  <c r="L10" i="64" s="1"/>
  <c r="G10" i="64"/>
  <c r="F10" i="64"/>
  <c r="E10" i="64"/>
  <c r="H20" i="61"/>
  <c r="G20" i="61"/>
  <c r="F20" i="61"/>
  <c r="E20" i="61"/>
  <c r="D20" i="61"/>
  <c r="C20" i="61"/>
  <c r="G18" i="61"/>
  <c r="K15" i="61"/>
  <c r="G15" i="61"/>
  <c r="F15" i="61"/>
  <c r="E15" i="61"/>
  <c r="K14" i="61"/>
  <c r="G14" i="61"/>
  <c r="F14" i="61"/>
  <c r="E14" i="61"/>
  <c r="K13" i="61"/>
  <c r="G13" i="61"/>
  <c r="F13" i="61"/>
  <c r="E13" i="61"/>
  <c r="K12" i="61"/>
  <c r="G12" i="61"/>
  <c r="F12" i="61"/>
  <c r="E12" i="61"/>
  <c r="K11" i="61"/>
  <c r="G11" i="61"/>
  <c r="F11" i="61"/>
  <c r="E11" i="61"/>
  <c r="L10" i="61"/>
  <c r="K10" i="61"/>
  <c r="G10" i="61"/>
  <c r="F10" i="61"/>
  <c r="E10" i="61"/>
  <c r="H20" i="58"/>
  <c r="G20" i="58"/>
  <c r="F20" i="58"/>
  <c r="E20" i="58"/>
  <c r="D20" i="58"/>
  <c r="C20" i="58"/>
  <c r="G18" i="58"/>
  <c r="K15" i="58"/>
  <c r="G15" i="58"/>
  <c r="F15" i="58"/>
  <c r="E15" i="58"/>
  <c r="K14" i="58"/>
  <c r="G14" i="58"/>
  <c r="G16" i="58" s="1"/>
  <c r="F14" i="58"/>
  <c r="F16" i="58" s="1"/>
  <c r="E14" i="58"/>
  <c r="K13" i="58"/>
  <c r="G13" i="58"/>
  <c r="F13" i="58"/>
  <c r="E13" i="58"/>
  <c r="K12" i="58"/>
  <c r="L12" i="58" s="1"/>
  <c r="G12" i="58"/>
  <c r="F12" i="58"/>
  <c r="E12" i="58"/>
  <c r="K11" i="58"/>
  <c r="F11" i="58"/>
  <c r="E11" i="58"/>
  <c r="K10" i="58"/>
  <c r="L10" i="58" s="1"/>
  <c r="G10" i="58"/>
  <c r="F10" i="58"/>
  <c r="E10" i="58"/>
  <c r="H20" i="60"/>
  <c r="G20" i="60"/>
  <c r="F20" i="60"/>
  <c r="E20" i="60"/>
  <c r="D20" i="60"/>
  <c r="C20" i="60"/>
  <c r="G18" i="60"/>
  <c r="K15" i="60"/>
  <c r="G15" i="60"/>
  <c r="I15" i="60" s="1"/>
  <c r="F15" i="60"/>
  <c r="E15" i="60"/>
  <c r="K14" i="60"/>
  <c r="G14" i="60"/>
  <c r="F14" i="60"/>
  <c r="E14" i="60"/>
  <c r="K13" i="60"/>
  <c r="G13" i="60"/>
  <c r="I13" i="60" s="1"/>
  <c r="F13" i="60"/>
  <c r="E13" i="60"/>
  <c r="K12" i="60"/>
  <c r="G12" i="60"/>
  <c r="F12" i="60"/>
  <c r="F17" i="60" s="1"/>
  <c r="E12" i="60"/>
  <c r="K11" i="60"/>
  <c r="G11" i="60"/>
  <c r="F11" i="60"/>
  <c r="E11" i="60"/>
  <c r="K10" i="60"/>
  <c r="L10" i="60" s="1"/>
  <c r="G10" i="60"/>
  <c r="F10" i="60"/>
  <c r="E10" i="60"/>
  <c r="H20" i="63"/>
  <c r="G20" i="63"/>
  <c r="F20" i="63"/>
  <c r="E20" i="63"/>
  <c r="D20" i="63"/>
  <c r="C20" i="63"/>
  <c r="G18" i="63"/>
  <c r="K15" i="63"/>
  <c r="G15" i="63"/>
  <c r="F15" i="63"/>
  <c r="E15" i="63"/>
  <c r="K14" i="63"/>
  <c r="G14" i="63"/>
  <c r="F14" i="63"/>
  <c r="E14" i="63"/>
  <c r="K13" i="63"/>
  <c r="G13" i="63"/>
  <c r="I13" i="63" s="1"/>
  <c r="F13" i="63"/>
  <c r="E13" i="63"/>
  <c r="K12" i="63"/>
  <c r="G12" i="63"/>
  <c r="F12" i="63"/>
  <c r="E12" i="63"/>
  <c r="K11" i="63"/>
  <c r="G11" i="63"/>
  <c r="I11" i="63" s="1"/>
  <c r="F11" i="63"/>
  <c r="E11" i="63"/>
  <c r="K10" i="63"/>
  <c r="L10" i="63" s="1"/>
  <c r="G10" i="63"/>
  <c r="F10" i="63"/>
  <c r="F18" i="63" s="1"/>
  <c r="E10" i="63"/>
  <c r="H20" i="57"/>
  <c r="G20" i="57"/>
  <c r="F20" i="57"/>
  <c r="E20" i="57"/>
  <c r="D20" i="57"/>
  <c r="C20" i="57"/>
  <c r="G18" i="57"/>
  <c r="K15" i="57"/>
  <c r="G15" i="57"/>
  <c r="F15" i="57"/>
  <c r="E15" i="57"/>
  <c r="K14" i="57"/>
  <c r="G14" i="57"/>
  <c r="F14" i="57"/>
  <c r="E14" i="57"/>
  <c r="K13" i="57"/>
  <c r="G13" i="57"/>
  <c r="F13" i="57"/>
  <c r="E13" i="57"/>
  <c r="K12" i="57"/>
  <c r="G12" i="57"/>
  <c r="F12" i="57"/>
  <c r="E12" i="57"/>
  <c r="K11" i="57"/>
  <c r="G11" i="57"/>
  <c r="I11" i="57" s="1"/>
  <c r="F11" i="57"/>
  <c r="E11" i="57"/>
  <c r="K10" i="57"/>
  <c r="L10" i="57" s="1"/>
  <c r="G10" i="57"/>
  <c r="F10" i="57"/>
  <c r="E10" i="57"/>
  <c r="F13" i="66"/>
  <c r="F12" i="66"/>
  <c r="I14" i="65" l="1"/>
  <c r="I13" i="65"/>
  <c r="I11" i="65"/>
  <c r="I15" i="62"/>
  <c r="I14" i="62"/>
  <c r="I13" i="62"/>
  <c r="F18" i="62"/>
  <c r="I11" i="62"/>
  <c r="I14" i="57"/>
  <c r="I15" i="56"/>
  <c r="F18" i="56"/>
  <c r="I13" i="56"/>
  <c r="I11" i="56"/>
  <c r="L13" i="56"/>
  <c r="I15" i="59"/>
  <c r="I14" i="59"/>
  <c r="I13" i="59"/>
  <c r="F18" i="59"/>
  <c r="I11" i="59"/>
  <c r="L13" i="59"/>
  <c r="I13" i="64"/>
  <c r="F18" i="64"/>
  <c r="I11" i="64"/>
  <c r="I15" i="61"/>
  <c r="I14" i="61"/>
  <c r="I13" i="61"/>
  <c r="F18" i="61"/>
  <c r="I11" i="61"/>
  <c r="I15" i="58"/>
  <c r="I14" i="58"/>
  <c r="I13" i="58"/>
  <c r="F18" i="58"/>
  <c r="I11" i="58"/>
  <c r="G17" i="60"/>
  <c r="I14" i="60"/>
  <c r="F18" i="60"/>
  <c r="I11" i="60"/>
  <c r="G16" i="60"/>
  <c r="F16" i="60"/>
  <c r="I15" i="63"/>
  <c r="I14" i="63"/>
  <c r="I15" i="57"/>
  <c r="I13" i="57"/>
  <c r="F18" i="57"/>
  <c r="L11" i="51"/>
  <c r="L13" i="51" s="1"/>
  <c r="L14" i="51"/>
  <c r="L15" i="51" s="1"/>
  <c r="I10" i="51"/>
  <c r="I12" i="51"/>
  <c r="I17" i="51" s="1"/>
  <c r="F16" i="51"/>
  <c r="I10" i="65"/>
  <c r="I12" i="65"/>
  <c r="L15" i="62"/>
  <c r="I10" i="62"/>
  <c r="I12" i="62"/>
  <c r="I10" i="56"/>
  <c r="I12" i="56"/>
  <c r="I10" i="59"/>
  <c r="I12" i="59"/>
  <c r="L13" i="64"/>
  <c r="L14" i="64"/>
  <c r="I10" i="64"/>
  <c r="I12" i="64"/>
  <c r="I17" i="64" s="1"/>
  <c r="F16" i="64"/>
  <c r="I10" i="61"/>
  <c r="I12" i="61"/>
  <c r="L11" i="58"/>
  <c r="L13" i="58" s="1"/>
  <c r="I10" i="58"/>
  <c r="I12" i="58"/>
  <c r="L14" i="60"/>
  <c r="I10" i="60"/>
  <c r="I12" i="60"/>
  <c r="I17" i="60" s="1"/>
  <c r="L14" i="63"/>
  <c r="I10" i="63"/>
  <c r="I12" i="63"/>
  <c r="L15" i="57"/>
  <c r="I10" i="57"/>
  <c r="I12" i="57"/>
  <c r="I18" i="51" l="1"/>
  <c r="I16" i="51"/>
  <c r="I18" i="65"/>
  <c r="I18" i="62"/>
  <c r="I18" i="56"/>
  <c r="I18" i="59"/>
  <c r="I18" i="64"/>
  <c r="I16" i="64"/>
  <c r="I18" i="61"/>
  <c r="I18" i="58"/>
  <c r="I18" i="60"/>
  <c r="I16" i="60"/>
  <c r="I18" i="63"/>
  <c r="I18" i="57"/>
  <c r="G18" i="66"/>
  <c r="F10" i="66"/>
  <c r="F11" i="66"/>
  <c r="F20" i="66"/>
  <c r="F14" i="66"/>
  <c r="F15" i="66"/>
  <c r="H20" i="66"/>
  <c r="G20" i="66"/>
  <c r="D20" i="66"/>
  <c r="K15" i="66"/>
  <c r="G15" i="66"/>
  <c r="E15" i="66"/>
  <c r="K14" i="66"/>
  <c r="G14" i="66"/>
  <c r="E14" i="66"/>
  <c r="K13" i="66"/>
  <c r="G13" i="66"/>
  <c r="I13" i="66" s="1"/>
  <c r="E13" i="66"/>
  <c r="K12" i="66"/>
  <c r="G12" i="66"/>
  <c r="I12" i="66" s="1"/>
  <c r="E12" i="66"/>
  <c r="K11" i="66"/>
  <c r="G11" i="66"/>
  <c r="E11" i="66"/>
  <c r="K10" i="66"/>
  <c r="G10" i="66"/>
  <c r="E10" i="66"/>
  <c r="U9" i="5"/>
  <c r="U8" i="5"/>
  <c r="U7" i="5"/>
  <c r="T9" i="5"/>
  <c r="T8" i="5"/>
  <c r="S9" i="5"/>
  <c r="S8" i="5"/>
  <c r="R9" i="5"/>
  <c r="R8" i="5"/>
  <c r="Q9" i="5"/>
  <c r="Q8" i="5"/>
  <c r="P8" i="5"/>
  <c r="P9" i="5"/>
  <c r="O9" i="5"/>
  <c r="O8" i="5"/>
  <c r="L13" i="66" l="1"/>
  <c r="I14" i="66"/>
  <c r="F18" i="66"/>
  <c r="I11" i="66"/>
  <c r="I10" i="66"/>
  <c r="I15" i="66"/>
  <c r="L37" i="5"/>
  <c r="L10" i="5"/>
  <c r="L28" i="5"/>
  <c r="L13" i="5"/>
  <c r="L25" i="5"/>
  <c r="L34" i="5"/>
  <c r="I18" i="66" l="1"/>
  <c r="L19" i="5"/>
  <c r="L22" i="5"/>
  <c r="L16" i="5"/>
  <c r="L31" i="5"/>
</calcChain>
</file>

<file path=xl/comments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<sst xmlns="http://schemas.openxmlformats.org/spreadsheetml/2006/main" count="508" uniqueCount="183">
  <si>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</si>
  <si>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</si>
  <si>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</si>
  <si>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</si>
  <si>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</si>
  <si>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</si>
  <si>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</si>
  <si>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</si>
  <si>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</si>
  <si>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</si>
  <si>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</si>
  <si>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</si>
  <si>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</si>
  <si>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</si>
  <si>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</si>
  <si>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</si>
  <si>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</si>
  <si>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</si>
  <si>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</si>
  <si>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</si>
  <si>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</si>
  <si>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</si>
  <si>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 xml:space="preserve"> 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</si>
  <si>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</si>
  <si>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</si>
  <si>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</si>
  <si>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</si>
  <si>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</si>
  <si>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</si>
  <si>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</si>
  <si>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</si>
  <si>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</si>
  <si>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</si>
  <si>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</si>
  <si>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</si>
  <si>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</si>
  <si>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</si>
  <si>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</si>
  <si>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кв</t>
  </si>
  <si>
    <t>Серия мини марафонов "Большие Гонки 2018", 7-й этап, 18.08.18</t>
  </si>
  <si>
    <t>Чемпионат мини марафон "Большие Гонки", 7-й этап</t>
  </si>
  <si>
    <t>Конфигурация № 4R</t>
  </si>
  <si>
    <r>
      <t>Серия мини марафонов "Большие Гонки", 18.08.2018, Конфигурация</t>
    </r>
    <r>
      <rPr>
        <b/>
        <i/>
        <sz val="18"/>
        <color indexed="8"/>
        <rFont val="Calibri"/>
        <family val="2"/>
        <charset val="204"/>
      </rPr>
      <t xml:space="preserve"> №4R</t>
    </r>
  </si>
  <si>
    <t>Mesnyki</t>
  </si>
  <si>
    <t>Наум</t>
  </si>
  <si>
    <t>Звягин Гриша</t>
  </si>
  <si>
    <t>1-1</t>
  </si>
  <si>
    <t>1-2</t>
  </si>
  <si>
    <t>5-1</t>
  </si>
  <si>
    <t>5-2</t>
  </si>
  <si>
    <t>Fossa</t>
  </si>
  <si>
    <t>Фалько Костя</t>
  </si>
  <si>
    <t>Лантушенко Игорь</t>
  </si>
  <si>
    <t>93,9</t>
  </si>
  <si>
    <t>10-1</t>
  </si>
  <si>
    <t>10-2</t>
  </si>
  <si>
    <t>9-1</t>
  </si>
  <si>
    <t>9-2</t>
  </si>
  <si>
    <t>2-1</t>
  </si>
  <si>
    <t>2-2</t>
  </si>
  <si>
    <t>3-1</t>
  </si>
  <si>
    <t>3-2</t>
  </si>
  <si>
    <t>4-1</t>
  </si>
  <si>
    <t>4-2</t>
  </si>
  <si>
    <t>6-1</t>
  </si>
  <si>
    <t>6-2</t>
  </si>
  <si>
    <t>7-1</t>
  </si>
  <si>
    <t>7-2</t>
  </si>
  <si>
    <t>8-1</t>
  </si>
  <si>
    <t>8-2</t>
  </si>
  <si>
    <t>11-1</t>
  </si>
  <si>
    <t>11-2</t>
  </si>
  <si>
    <t>AvtoPMR</t>
  </si>
  <si>
    <t>Толоченко Александр</t>
  </si>
  <si>
    <t>Терещенко Андрей</t>
  </si>
  <si>
    <t>65,2</t>
  </si>
  <si>
    <t>80</t>
  </si>
  <si>
    <t>MST</t>
  </si>
  <si>
    <t>Тыщенко Миша</t>
  </si>
  <si>
    <t>Fortuna Racing</t>
  </si>
  <si>
    <t>Фортуна Таня</t>
  </si>
  <si>
    <t>Шуткка Виталий</t>
  </si>
  <si>
    <t>Петушков Андрей</t>
  </si>
  <si>
    <t>X Racing team</t>
  </si>
  <si>
    <t>Пикулин Павел</t>
  </si>
  <si>
    <t>77.6</t>
  </si>
  <si>
    <t>NSJ</t>
  </si>
  <si>
    <t>Стоцкий Андрей</t>
  </si>
  <si>
    <t>Загорулько Иван</t>
  </si>
  <si>
    <t>Мифтахутдинов Ильяс</t>
  </si>
  <si>
    <t>15а18</t>
  </si>
  <si>
    <t>Лихошерст Алексей</t>
  </si>
  <si>
    <t>Ткаченко Кирилл</t>
  </si>
  <si>
    <t>Kozak I razboiniki</t>
  </si>
  <si>
    <t>Манило Денис</t>
  </si>
  <si>
    <t>Юрченко Вова</t>
  </si>
  <si>
    <t>75</t>
  </si>
  <si>
    <t>Родин Артем</t>
  </si>
  <si>
    <t>Дымко Славик</t>
  </si>
  <si>
    <t>Old and  sexy</t>
  </si>
  <si>
    <t>85,8</t>
  </si>
  <si>
    <t>67,5</t>
  </si>
  <si>
    <t>Nefart</t>
  </si>
  <si>
    <t>Онащук Максим</t>
  </si>
  <si>
    <t>Хлопонин Андрей</t>
  </si>
  <si>
    <t>88</t>
  </si>
  <si>
    <t>X racing team</t>
  </si>
  <si>
    <t>Avto PMR</t>
  </si>
  <si>
    <t>Ne Fart</t>
  </si>
  <si>
    <t>Kozak I Razboiniki</t>
  </si>
  <si>
    <t>15a18</t>
  </si>
  <si>
    <t>Old and sexy</t>
  </si>
  <si>
    <t>-</t>
  </si>
  <si>
    <t>5 кругов 40с</t>
  </si>
  <si>
    <t>43,7\3</t>
  </si>
  <si>
    <t>передержали на пите</t>
  </si>
  <si>
    <t>+18 с.</t>
  </si>
  <si>
    <t>-9с. -18 с. +20с.</t>
  </si>
  <si>
    <t>- компенсация за вес - передержали + штраф за лимит времени</t>
  </si>
  <si>
    <t xml:space="preserve">+ 5с. </t>
  </si>
  <si>
    <t>-5с.</t>
  </si>
  <si>
    <t>- передержади на пите</t>
  </si>
  <si>
    <t>-22 c.</t>
  </si>
  <si>
    <t>компенсация за вес</t>
  </si>
  <si>
    <t>+ 5 с.</t>
  </si>
  <si>
    <t>штраф за лимит</t>
  </si>
  <si>
    <t>+ 5с.</t>
  </si>
  <si>
    <t>+75с.</t>
  </si>
  <si>
    <t>-75с.</t>
  </si>
  <si>
    <t>компенсация поломки</t>
  </si>
  <si>
    <t>поломка н апит стопе</t>
  </si>
  <si>
    <t>штраф за нарушение против команды №1 место в равных</t>
  </si>
  <si>
    <t>Ne fart</t>
  </si>
  <si>
    <t>+28c.</t>
  </si>
  <si>
    <t>-28с.</t>
  </si>
  <si>
    <t>компенсация за первый пит</t>
  </si>
  <si>
    <t>Fortuna racing</t>
  </si>
  <si>
    <t>Шутка Виталий</t>
  </si>
  <si>
    <t>Фортуна Татьяна</t>
  </si>
  <si>
    <t xml:space="preserve">+14c. </t>
  </si>
  <si>
    <t>+5 с.</t>
  </si>
  <si>
    <t>лимит</t>
  </si>
  <si>
    <t>штраф лимит</t>
  </si>
  <si>
    <t>-14с. +5с.</t>
  </si>
  <si>
    <t>- компенсация за первый пит; + штраф за лимит</t>
  </si>
  <si>
    <t>-18с.</t>
  </si>
  <si>
    <t>+6 с.</t>
  </si>
  <si>
    <t>передержали на пит стопе</t>
  </si>
  <si>
    <t>-6с.</t>
  </si>
  <si>
    <t>компесация за второй пит стоп</t>
  </si>
  <si>
    <t>+5c. +10c.</t>
  </si>
  <si>
    <t>+штраф за лимит + передержали на пите</t>
  </si>
  <si>
    <t>Родин Артекм</t>
  </si>
  <si>
    <t>+5c.</t>
  </si>
  <si>
    <t>переезд линии</t>
  </si>
  <si>
    <t>-9c.</t>
  </si>
  <si>
    <t>5 с.</t>
  </si>
  <si>
    <t>+9с.</t>
  </si>
  <si>
    <t>пердержали на пите</t>
  </si>
  <si>
    <t>-9с. -13,5с.</t>
  </si>
  <si>
    <t>-компенсация на 1 пит; - компенсация за вес</t>
  </si>
  <si>
    <t>+10с.</t>
  </si>
  <si>
    <t>-10с.</t>
  </si>
  <si>
    <t>компесация за 4-й пит</t>
  </si>
  <si>
    <t>+ 5с. +20 с.</t>
  </si>
  <si>
    <t>+ недокататали второго пилота + лимит последнего отрезка( выдан после гонки)</t>
  </si>
  <si>
    <t>+20 с.</t>
  </si>
  <si>
    <t>недокатали вторго пилота(выдан после гонки)</t>
  </si>
  <si>
    <t xml:space="preserve">+5с. </t>
  </si>
  <si>
    <t>лимит (выдан после гонки)</t>
  </si>
  <si>
    <t>+5с. +5с.</t>
  </si>
  <si>
    <t>лимит ; выезд с пит стопа(выданы после гонки)</t>
  </si>
  <si>
    <t>+10 с.</t>
  </si>
  <si>
    <t>штраф за нарушение против команды №9</t>
  </si>
  <si>
    <t>1круг 3с.</t>
  </si>
  <si>
    <t>1 круг 4,5с</t>
  </si>
  <si>
    <t>1 круг 32,5с</t>
  </si>
  <si>
    <t>1круг 34с.</t>
  </si>
  <si>
    <t>2 круга 4с</t>
  </si>
  <si>
    <t>2 круга 24с</t>
  </si>
  <si>
    <t>3 круга 24с</t>
  </si>
  <si>
    <t>2 круга 6с</t>
  </si>
  <si>
    <t>1 круг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</si>
</sst>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h:mm:ss;@"/>
    <numFmt numFmtId="167" formatCode="mm:ss.0;@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sz val="13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trike/>
      <sz val="12"/>
      <name val="Calibri"/>
      <family val="2"/>
      <charset val="204"/>
    </font>
    <font>
      <sz val="8"/>
      <name val="Calibri"/>
      <family val="2"/>
      <scheme val="minor"/>
    </font>
    <font>
      <sz val="12"/>
      <color rgb="FFFF0000"/>
      <name val="Calibri"/>
      <family val="2"/>
      <charset val="204"/>
    </font>
    <font>
      <sz val="12"/>
      <color rgb="FFFF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6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8" fillId="0" borderId="0"/>
  </cellStyleXfs>
  <cellXfs count="301">
    <xf numFmtId="0" fontId="0" fillId="0" borderId="0" xfId="0"/>
    <xf numFmtId="0" fontId="8" fillId="0" borderId="0" xfId="1"/>
    <xf numFmtId="0" fontId="8" fillId="0" borderId="0" xfId="1" applyAlignment="1">
      <alignment horizontal="center"/>
    </xf>
    <xf numFmtId="0" fontId="8" fillId="0" borderId="0" xfId="1" applyAlignment="1">
      <alignment vertical="center"/>
    </xf>
    <xf numFmtId="0" fontId="8" fillId="0" borderId="11" xfId="1" applyBorder="1" applyAlignment="1">
      <alignment horizontal="center" vertical="center"/>
    </xf>
    <xf numFmtId="0" fontId="8" fillId="0" borderId="12" xfId="1" applyBorder="1" applyAlignment="1">
      <alignment horizontal="center" vertical="center"/>
    </xf>
    <xf numFmtId="0" fontId="8" fillId="0" borderId="13" xfId="1" applyBorder="1" applyAlignment="1">
      <alignment horizontal="center" vertical="center"/>
    </xf>
    <xf numFmtId="0" fontId="8" fillId="0" borderId="9" xfId="1" applyBorder="1" applyAlignment="1">
      <alignment horizontal="center" vertical="center"/>
    </xf>
    <xf numFmtId="0" fontId="8" fillId="0" borderId="0" xfId="1" applyAlignment="1">
      <alignment horizontal="center" vertical="center"/>
    </xf>
    <xf numFmtId="0" fontId="8" fillId="0" borderId="14" xfId="1" applyBorder="1" applyAlignment="1">
      <alignment horizontal="center" vertical="center"/>
    </xf>
    <xf numFmtId="0" fontId="8" fillId="0" borderId="7" xfId="1" applyFill="1" applyBorder="1" applyAlignment="1">
      <alignment horizontal="center" vertical="center"/>
    </xf>
    <xf numFmtId="0" fontId="8" fillId="0" borderId="5" xfId="1" applyFill="1" applyBorder="1" applyAlignment="1">
      <alignment horizontal="center" vertical="center"/>
    </xf>
    <xf numFmtId="0" fontId="8" fillId="0" borderId="17" xfId="1" applyBorder="1" applyAlignment="1">
      <alignment horizontal="center" vertical="center"/>
    </xf>
    <xf numFmtId="0" fontId="8" fillId="0" borderId="19" xfId="1" applyFill="1" applyBorder="1" applyAlignment="1">
      <alignment horizontal="center" vertical="center"/>
    </xf>
    <xf numFmtId="164" fontId="8" fillId="0" borderId="20" xfId="1" applyNumberFormat="1" applyFill="1" applyBorder="1" applyAlignment="1">
      <alignment horizontal="center" vertical="center"/>
    </xf>
    <xf numFmtId="0" fontId="8" fillId="0" borderId="21" xfId="1" applyFill="1" applyBorder="1" applyAlignment="1">
      <alignment horizontal="center" vertical="center"/>
    </xf>
    <xf numFmtId="0" fontId="8" fillId="0" borderId="20" xfId="1" applyFill="1" applyBorder="1" applyAlignment="1">
      <alignment horizontal="center" vertical="center"/>
    </xf>
    <xf numFmtId="0" fontId="8" fillId="0" borderId="0" xfId="1" applyFont="1" applyAlignment="1">
      <alignment vertical="center"/>
    </xf>
    <xf numFmtId="0" fontId="8" fillId="0" borderId="20" xfId="1" applyFont="1" applyFill="1" applyBorder="1" applyAlignment="1">
      <alignment horizontal="center" vertical="center"/>
    </xf>
    <xf numFmtId="164" fontId="8" fillId="0" borderId="20" xfId="1" applyNumberFormat="1" applyFont="1" applyFill="1" applyBorder="1" applyAlignment="1">
      <alignment horizontal="center" vertical="center"/>
    </xf>
    <xf numFmtId="0" fontId="8" fillId="0" borderId="30" xfId="1" applyBorder="1" applyAlignment="1">
      <alignment horizontal="center" vertical="center"/>
    </xf>
    <xf numFmtId="0" fontId="8" fillId="0" borderId="0" xfId="1" applyAlignment="1"/>
    <xf numFmtId="0" fontId="13" fillId="0" borderId="0" xfId="1" applyFont="1" applyBorder="1" applyAlignment="1">
      <alignment horizontal="center"/>
    </xf>
    <xf numFmtId="49" fontId="15" fillId="0" borderId="4" xfId="1" applyNumberFormat="1" applyFont="1" applyFill="1" applyBorder="1" applyAlignment="1">
      <alignment horizontal="center" vertical="center"/>
    </xf>
    <xf numFmtId="0" fontId="18" fillId="0" borderId="5" xfId="1" applyFont="1" applyFill="1" applyBorder="1" applyAlignment="1">
      <alignment horizontal="center" vertical="center"/>
    </xf>
    <xf numFmtId="0" fontId="18" fillId="0" borderId="6" xfId="1" applyFont="1" applyFill="1" applyBorder="1" applyAlignment="1">
      <alignment horizontal="center" vertical="center"/>
    </xf>
    <xf numFmtId="2" fontId="18" fillId="0" borderId="6" xfId="1" applyNumberFormat="1" applyFont="1" applyFill="1" applyBorder="1" applyAlignment="1">
      <alignment horizontal="center" vertical="center"/>
    </xf>
    <xf numFmtId="49" fontId="15" fillId="0" borderId="20" xfId="1" applyNumberFormat="1" applyFont="1" applyFill="1" applyBorder="1" applyAlignment="1">
      <alignment horizontal="center" vertical="center"/>
    </xf>
    <xf numFmtId="0" fontId="18" fillId="0" borderId="23" xfId="1" applyFont="1" applyFill="1" applyBorder="1" applyAlignment="1">
      <alignment horizontal="center" vertical="center"/>
    </xf>
    <xf numFmtId="0" fontId="18" fillId="0" borderId="21" xfId="1" applyFont="1" applyFill="1" applyBorder="1" applyAlignment="1">
      <alignment horizontal="center" vertical="center"/>
    </xf>
    <xf numFmtId="0" fontId="18" fillId="0" borderId="37" xfId="1" applyFont="1" applyFill="1" applyBorder="1" applyAlignment="1">
      <alignment horizontal="center" vertical="center"/>
    </xf>
    <xf numFmtId="2" fontId="18" fillId="0" borderId="37" xfId="1" applyNumberFormat="1" applyFont="1" applyFill="1" applyBorder="1" applyAlignment="1">
      <alignment horizontal="center" vertical="center"/>
    </xf>
    <xf numFmtId="49" fontId="15" fillId="0" borderId="41" xfId="1" applyNumberFormat="1" applyFont="1" applyFill="1" applyBorder="1" applyAlignment="1">
      <alignment horizontal="center" vertical="center"/>
    </xf>
    <xf numFmtId="0" fontId="18" fillId="0" borderId="42" xfId="1" applyFont="1" applyFill="1" applyBorder="1" applyAlignment="1">
      <alignment horizontal="center" vertical="center"/>
    </xf>
    <xf numFmtId="165" fontId="18" fillId="0" borderId="23" xfId="1" applyNumberFormat="1" applyFont="1" applyFill="1" applyBorder="1" applyAlignment="1">
      <alignment horizontal="center" vertical="center"/>
    </xf>
    <xf numFmtId="165" fontId="18" fillId="0" borderId="42" xfId="1" applyNumberFormat="1" applyFont="1" applyFill="1" applyBorder="1" applyAlignment="1">
      <alignment horizontal="center" vertical="center"/>
    </xf>
    <xf numFmtId="49" fontId="15" fillId="0" borderId="37" xfId="1" applyNumberFormat="1" applyFont="1" applyFill="1" applyBorder="1" applyAlignment="1">
      <alignment horizontal="center" vertical="center"/>
    </xf>
    <xf numFmtId="0" fontId="15" fillId="0" borderId="21" xfId="1" applyFont="1" applyFill="1" applyBorder="1" applyAlignment="1">
      <alignment horizontal="center" vertical="center"/>
    </xf>
    <xf numFmtId="0" fontId="15" fillId="0" borderId="37" xfId="1" applyFont="1" applyFill="1" applyBorder="1" applyAlignment="1">
      <alignment horizontal="center" vertical="center"/>
    </xf>
    <xf numFmtId="2" fontId="15" fillId="0" borderId="37" xfId="1" applyNumberFormat="1" applyFont="1" applyFill="1" applyBorder="1" applyAlignment="1">
      <alignment horizontal="center" vertical="center"/>
    </xf>
    <xf numFmtId="49" fontId="15" fillId="0" borderId="43" xfId="1" applyNumberFormat="1" applyFont="1" applyFill="1" applyBorder="1" applyAlignment="1">
      <alignment horizontal="center" vertical="center"/>
    </xf>
    <xf numFmtId="0" fontId="15" fillId="0" borderId="0" xfId="1" applyFont="1"/>
    <xf numFmtId="49" fontId="15" fillId="0" borderId="11" xfId="1" applyNumberFormat="1" applyFont="1" applyFill="1" applyBorder="1" applyAlignment="1">
      <alignment horizontal="center" vertical="center"/>
    </xf>
    <xf numFmtId="49" fontId="15" fillId="0" borderId="13" xfId="1" applyNumberFormat="1" applyFont="1" applyFill="1" applyBorder="1" applyAlignment="1">
      <alignment horizontal="center" vertical="center"/>
    </xf>
    <xf numFmtId="0" fontId="15" fillId="0" borderId="10" xfId="1" applyFont="1" applyFill="1" applyBorder="1" applyAlignment="1">
      <alignment horizontal="center" vertical="center"/>
    </xf>
    <xf numFmtId="0" fontId="15" fillId="0" borderId="13" xfId="1" applyFont="1" applyFill="1" applyBorder="1" applyAlignment="1">
      <alignment horizontal="center" vertical="center"/>
    </xf>
    <xf numFmtId="2" fontId="15" fillId="0" borderId="13" xfId="1" applyNumberFormat="1" applyFont="1" applyFill="1" applyBorder="1" applyAlignment="1">
      <alignment horizontal="center" vertical="center"/>
    </xf>
    <xf numFmtId="49" fontId="15" fillId="0" borderId="26" xfId="1" applyNumberFormat="1" applyFont="1" applyFill="1" applyBorder="1" applyAlignment="1">
      <alignment horizontal="center" vertical="center"/>
    </xf>
    <xf numFmtId="49" fontId="15" fillId="0" borderId="36" xfId="1" applyNumberFormat="1" applyFont="1" applyFill="1" applyBorder="1" applyAlignment="1">
      <alignment horizontal="center" vertical="center"/>
    </xf>
    <xf numFmtId="0" fontId="15" fillId="0" borderId="34" xfId="1" applyFont="1" applyFill="1" applyBorder="1" applyAlignment="1">
      <alignment horizontal="center" vertical="center"/>
    </xf>
    <xf numFmtId="0" fontId="15" fillId="0" borderId="36" xfId="1" applyFont="1" applyFill="1" applyBorder="1" applyAlignment="1">
      <alignment horizontal="center" vertical="center"/>
    </xf>
    <xf numFmtId="2" fontId="15" fillId="0" borderId="36" xfId="1" applyNumberFormat="1" applyFont="1" applyFill="1" applyBorder="1" applyAlignment="1">
      <alignment horizontal="center" vertical="center"/>
    </xf>
    <xf numFmtId="0" fontId="18" fillId="0" borderId="43" xfId="1" applyFont="1" applyFill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8" fillId="0" borderId="49" xfId="1" applyFont="1" applyBorder="1" applyAlignment="1">
      <alignment horizontal="center" vertical="center" wrapText="1"/>
    </xf>
    <xf numFmtId="0" fontId="8" fillId="0" borderId="22" xfId="1" applyFont="1" applyBorder="1" applyAlignment="1">
      <alignment horizontal="center" vertical="center" wrapText="1"/>
    </xf>
    <xf numFmtId="0" fontId="8" fillId="0" borderId="22" xfId="1" applyFont="1" applyBorder="1" applyAlignment="1">
      <alignment horizontal="center" wrapText="1"/>
    </xf>
    <xf numFmtId="0" fontId="20" fillId="0" borderId="22" xfId="1" applyFont="1" applyBorder="1" applyAlignment="1">
      <alignment horizontal="center" vertical="center"/>
    </xf>
    <xf numFmtId="0" fontId="21" fillId="0" borderId="22" xfId="1" applyFont="1" applyBorder="1" applyAlignment="1">
      <alignment vertical="center"/>
    </xf>
    <xf numFmtId="0" fontId="21" fillId="0" borderId="22" xfId="1" applyFont="1" applyBorder="1" applyAlignment="1">
      <alignment horizontal="center" vertical="center"/>
    </xf>
    <xf numFmtId="0" fontId="21" fillId="0" borderId="23" xfId="1" applyFont="1" applyFill="1" applyBorder="1" applyAlignment="1">
      <alignment horizontal="center" vertical="center"/>
    </xf>
    <xf numFmtId="0" fontId="22" fillId="0" borderId="22" xfId="1" applyFont="1" applyFill="1" applyBorder="1" applyAlignment="1">
      <alignment horizontal="center" vertical="center"/>
    </xf>
    <xf numFmtId="166" fontId="21" fillId="0" borderId="22" xfId="1" applyNumberFormat="1" applyFont="1" applyBorder="1" applyAlignment="1">
      <alignment horizontal="center" vertical="center"/>
    </xf>
    <xf numFmtId="166" fontId="23" fillId="0" borderId="22" xfId="1" applyNumberFormat="1" applyFont="1" applyBorder="1" applyAlignment="1">
      <alignment horizontal="center" vertical="center"/>
    </xf>
    <xf numFmtId="167" fontId="20" fillId="0" borderId="22" xfId="1" applyNumberFormat="1" applyFont="1" applyBorder="1" applyAlignment="1">
      <alignment horizontal="center" vertical="center" wrapText="1"/>
    </xf>
    <xf numFmtId="0" fontId="20" fillId="0" borderId="22" xfId="1" applyFont="1" applyBorder="1" applyAlignment="1">
      <alignment horizontal="center" vertical="center" wrapText="1"/>
    </xf>
    <xf numFmtId="0" fontId="8" fillId="0" borderId="50" xfId="1" applyFont="1" applyBorder="1" applyAlignment="1">
      <alignment vertical="center"/>
    </xf>
    <xf numFmtId="0" fontId="8" fillId="0" borderId="0" xfId="1" applyFont="1" applyBorder="1" applyAlignment="1">
      <alignment vertical="center"/>
    </xf>
    <xf numFmtId="1" fontId="21" fillId="0" borderId="22" xfId="1" applyNumberFormat="1" applyFont="1" applyBorder="1" applyAlignment="1">
      <alignment horizontal="center" vertical="center"/>
    </xf>
    <xf numFmtId="0" fontId="20" fillId="0" borderId="49" xfId="1" applyFont="1" applyBorder="1" applyAlignment="1">
      <alignment horizontal="center" vertical="center"/>
    </xf>
    <xf numFmtId="0" fontId="21" fillId="0" borderId="49" xfId="1" applyFont="1" applyBorder="1" applyAlignment="1">
      <alignment vertical="center"/>
    </xf>
    <xf numFmtId="0" fontId="21" fillId="0" borderId="49" xfId="1" applyFont="1" applyBorder="1" applyAlignment="1">
      <alignment horizontal="center" vertical="center"/>
    </xf>
    <xf numFmtId="166" fontId="21" fillId="0" borderId="49" xfId="1" applyNumberFormat="1" applyFont="1" applyBorder="1" applyAlignment="1">
      <alignment horizontal="center" vertical="center"/>
    </xf>
    <xf numFmtId="166" fontId="21" fillId="0" borderId="49" xfId="1" applyNumberFormat="1" applyFont="1" applyFill="1" applyBorder="1" applyAlignment="1">
      <alignment horizontal="center" vertical="center"/>
    </xf>
    <xf numFmtId="0" fontId="20" fillId="0" borderId="46" xfId="1" applyFont="1" applyBorder="1" applyAlignment="1">
      <alignment horizontal="center" vertical="center"/>
    </xf>
    <xf numFmtId="0" fontId="21" fillId="0" borderId="46" xfId="1" applyFont="1" applyBorder="1" applyAlignment="1">
      <alignment vertical="center"/>
    </xf>
    <xf numFmtId="0" fontId="21" fillId="0" borderId="46" xfId="1" applyFont="1" applyBorder="1" applyAlignment="1">
      <alignment horizontal="center" vertical="center"/>
    </xf>
    <xf numFmtId="0" fontId="20" fillId="0" borderId="0" xfId="1" applyFont="1" applyAlignment="1">
      <alignment vertical="center"/>
    </xf>
    <xf numFmtId="0" fontId="20" fillId="0" borderId="0" xfId="1" applyFont="1" applyBorder="1"/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164" fontId="20" fillId="0" borderId="20" xfId="1" applyNumberFormat="1" applyFont="1" applyBorder="1" applyAlignment="1">
      <alignment horizontal="center" vertical="center"/>
    </xf>
    <xf numFmtId="164" fontId="20" fillId="0" borderId="22" xfId="1" applyNumberFormat="1" applyFont="1" applyBorder="1" applyAlignment="1">
      <alignment horizontal="center" vertical="center"/>
    </xf>
    <xf numFmtId="164" fontId="20" fillId="0" borderId="21" xfId="1" applyNumberFormat="1" applyFont="1" applyBorder="1" applyAlignment="1">
      <alignment horizontal="center" vertical="center"/>
    </xf>
    <xf numFmtId="0" fontId="20" fillId="0" borderId="0" xfId="1" applyFont="1"/>
    <xf numFmtId="164" fontId="20" fillId="2" borderId="26" xfId="1" applyNumberFormat="1" applyFont="1" applyFill="1" applyBorder="1" applyAlignment="1">
      <alignment horizontal="center" vertical="center"/>
    </xf>
    <xf numFmtId="164" fontId="20" fillId="2" borderId="28" xfId="1" applyNumberFormat="1" applyFont="1" applyFill="1" applyBorder="1" applyAlignment="1">
      <alignment horizontal="center" vertical="center"/>
    </xf>
    <xf numFmtId="164" fontId="20" fillId="0" borderId="28" xfId="1" applyNumberFormat="1" applyFont="1" applyBorder="1" applyAlignment="1">
      <alignment horizontal="center" vertical="center"/>
    </xf>
    <xf numFmtId="164" fontId="20" fillId="2" borderId="27" xfId="1" applyNumberFormat="1" applyFont="1" applyFill="1" applyBorder="1" applyAlignment="1">
      <alignment horizontal="center" vertical="center"/>
    </xf>
    <xf numFmtId="0" fontId="8" fillId="0" borderId="0" xfId="1" applyAlignment="1">
      <alignment horizontal="left"/>
    </xf>
    <xf numFmtId="2" fontId="8" fillId="0" borderId="51" xfId="1" applyNumberFormat="1" applyBorder="1" applyAlignment="1">
      <alignment horizontal="center"/>
    </xf>
    <xf numFmtId="2" fontId="8" fillId="0" borderId="52" xfId="1" applyNumberFormat="1" applyBorder="1" applyAlignment="1">
      <alignment horizontal="center"/>
    </xf>
    <xf numFmtId="2" fontId="8" fillId="0" borderId="47" xfId="1" applyNumberFormat="1" applyBorder="1" applyAlignment="1">
      <alignment horizontal="center"/>
    </xf>
    <xf numFmtId="2" fontId="8" fillId="0" borderId="0" xfId="1" applyNumberFormat="1" applyBorder="1" applyAlignment="1">
      <alignment horizontal="center"/>
    </xf>
    <xf numFmtId="0" fontId="15" fillId="0" borderId="48" xfId="1" applyFont="1" applyFill="1" applyBorder="1" applyAlignment="1">
      <alignment horizontal="center" vertical="center"/>
    </xf>
    <xf numFmtId="0" fontId="15" fillId="0" borderId="43" xfId="1" applyFont="1" applyFill="1" applyBorder="1" applyAlignment="1">
      <alignment horizontal="center" vertical="center"/>
    </xf>
    <xf numFmtId="2" fontId="15" fillId="0" borderId="43" xfId="1" applyNumberFormat="1" applyFont="1" applyFill="1" applyBorder="1" applyAlignment="1">
      <alignment horizontal="center" vertical="center"/>
    </xf>
    <xf numFmtId="0" fontId="8" fillId="0" borderId="32" xfId="1" applyFill="1" applyBorder="1" applyAlignment="1">
      <alignment horizontal="center" vertical="center"/>
    </xf>
    <xf numFmtId="164" fontId="8" fillId="0" borderId="4" xfId="1" applyNumberFormat="1" applyFont="1" applyFill="1" applyBorder="1" applyAlignment="1">
      <alignment horizontal="center" vertical="center"/>
    </xf>
    <xf numFmtId="164" fontId="8" fillId="0" borderId="33" xfId="1" applyNumberFormat="1" applyFill="1" applyBorder="1" applyAlignment="1">
      <alignment horizontal="center" vertical="center"/>
    </xf>
    <xf numFmtId="0" fontId="8" fillId="0" borderId="34" xfId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2" fontId="7" fillId="0" borderId="47" xfId="1" applyNumberFormat="1" applyFont="1" applyBorder="1" applyAlignment="1">
      <alignment horizontal="center"/>
    </xf>
    <xf numFmtId="164" fontId="20" fillId="0" borderId="41" xfId="1" applyNumberFormat="1" applyFont="1" applyBorder="1" applyAlignment="1">
      <alignment horizontal="center" vertical="center"/>
    </xf>
    <xf numFmtId="0" fontId="27" fillId="0" borderId="0" xfId="1" applyFont="1" applyAlignment="1">
      <alignment vertical="center"/>
    </xf>
    <xf numFmtId="2" fontId="6" fillId="0" borderId="21" xfId="1" applyNumberFormat="1" applyFont="1" applyFill="1" applyBorder="1" applyAlignment="1">
      <alignment horizontal="center" vertical="center"/>
    </xf>
    <xf numFmtId="0" fontId="8" fillId="0" borderId="33" xfId="1" applyFill="1" applyBorder="1" applyAlignment="1">
      <alignment horizontal="center" vertical="center"/>
    </xf>
    <xf numFmtId="0" fontId="15" fillId="0" borderId="22" xfId="1" applyFont="1" applyBorder="1" applyAlignment="1">
      <alignment horizontal="center" vertical="center"/>
    </xf>
    <xf numFmtId="1" fontId="17" fillId="0" borderId="0" xfId="1" applyNumberFormat="1" applyFont="1" applyAlignment="1">
      <alignment horizontal="right" vertical="center"/>
    </xf>
    <xf numFmtId="0" fontId="17" fillId="0" borderId="0" xfId="1" applyFont="1" applyAlignment="1">
      <alignment horizontal="right" vertical="center"/>
    </xf>
    <xf numFmtId="0" fontId="17" fillId="0" borderId="22" xfId="1" applyFont="1" applyBorder="1" applyAlignment="1">
      <alignment horizontal="center" vertical="center"/>
    </xf>
    <xf numFmtId="164" fontId="22" fillId="0" borderId="22" xfId="1" applyNumberFormat="1" applyFont="1" applyFill="1" applyBorder="1" applyAlignment="1">
      <alignment horizontal="center" vertical="center"/>
    </xf>
    <xf numFmtId="164" fontId="24" fillId="0" borderId="22" xfId="1" applyNumberFormat="1" applyFont="1" applyFill="1" applyBorder="1" applyAlignment="1">
      <alignment horizontal="center" vertical="center"/>
    </xf>
    <xf numFmtId="0" fontId="5" fillId="0" borderId="0" xfId="1" applyFont="1"/>
    <xf numFmtId="165" fontId="15" fillId="0" borderId="16" xfId="1" applyNumberFormat="1" applyFont="1" applyBorder="1" applyAlignment="1">
      <alignment horizontal="center" vertical="center"/>
    </xf>
    <xf numFmtId="0" fontId="15" fillId="0" borderId="6" xfId="1" applyFont="1" applyBorder="1" applyAlignment="1">
      <alignment horizontal="center" vertical="center"/>
    </xf>
    <xf numFmtId="0" fontId="15" fillId="0" borderId="16" xfId="1" applyFont="1" applyBorder="1" applyAlignment="1">
      <alignment horizontal="center" vertical="center"/>
    </xf>
    <xf numFmtId="0" fontId="18" fillId="0" borderId="36" xfId="1" applyFont="1" applyFill="1" applyBorder="1" applyAlignment="1">
      <alignment horizontal="center" vertical="center"/>
    </xf>
    <xf numFmtId="2" fontId="5" fillId="0" borderId="21" xfId="1" applyNumberFormat="1" applyFont="1" applyFill="1" applyBorder="1" applyAlignment="1">
      <alignment horizontal="center" vertical="center"/>
    </xf>
    <xf numFmtId="0" fontId="5" fillId="0" borderId="50" xfId="1" applyFont="1" applyBorder="1" applyAlignment="1">
      <alignment vertical="center"/>
    </xf>
    <xf numFmtId="2" fontId="5" fillId="0" borderId="47" xfId="1" applyNumberFormat="1" applyFont="1" applyBorder="1" applyAlignment="1">
      <alignment horizontal="center"/>
    </xf>
    <xf numFmtId="0" fontId="18" fillId="0" borderId="48" xfId="1" applyFont="1" applyFill="1" applyBorder="1" applyAlignment="1">
      <alignment vertical="center"/>
    </xf>
    <xf numFmtId="164" fontId="20" fillId="0" borderId="38" xfId="1" applyNumberFormat="1" applyFont="1" applyBorder="1" applyAlignment="1">
      <alignment horizontal="center" vertical="center"/>
    </xf>
    <xf numFmtId="164" fontId="20" fillId="0" borderId="48" xfId="1" applyNumberFormat="1" applyFont="1" applyBorder="1" applyAlignment="1">
      <alignment horizontal="center" vertical="center"/>
    </xf>
    <xf numFmtId="2" fontId="22" fillId="0" borderId="22" xfId="1" applyNumberFormat="1" applyFont="1" applyFill="1" applyBorder="1" applyAlignment="1">
      <alignment horizontal="center" vertical="center"/>
    </xf>
    <xf numFmtId="166" fontId="21" fillId="0" borderId="22" xfId="1" applyNumberFormat="1" applyFont="1" applyFill="1" applyBorder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15" fillId="0" borderId="5" xfId="1" applyFont="1" applyBorder="1" applyAlignment="1">
      <alignment horizontal="center" vertical="center"/>
    </xf>
    <xf numFmtId="0" fontId="15" fillId="0" borderId="21" xfId="1" applyFont="1" applyBorder="1" applyAlignment="1">
      <alignment horizontal="center" vertical="center"/>
    </xf>
    <xf numFmtId="0" fontId="15" fillId="0" borderId="12" xfId="1" applyFont="1" applyBorder="1" applyAlignment="1">
      <alignment horizontal="center" vertical="center"/>
    </xf>
    <xf numFmtId="0" fontId="19" fillId="0" borderId="22" xfId="1" applyFont="1" applyBorder="1" applyAlignment="1">
      <alignment horizontal="center" vertical="center" wrapText="1"/>
    </xf>
    <xf numFmtId="0" fontId="8" fillId="0" borderId="0" xfId="1" applyBorder="1" applyAlignment="1">
      <alignment horizontal="center"/>
    </xf>
    <xf numFmtId="0" fontId="8" fillId="0" borderId="52" xfId="1" applyBorder="1" applyAlignment="1">
      <alignment horizontal="center"/>
    </xf>
    <xf numFmtId="0" fontId="8" fillId="0" borderId="53" xfId="1" applyBorder="1" applyAlignment="1">
      <alignment horizontal="center"/>
    </xf>
    <xf numFmtId="0" fontId="8" fillId="0" borderId="54" xfId="1" applyBorder="1" applyAlignment="1">
      <alignment horizontal="center"/>
    </xf>
    <xf numFmtId="0" fontId="8" fillId="0" borderId="32" xfId="1" applyBorder="1" applyAlignment="1">
      <alignment horizontal="center"/>
    </xf>
    <xf numFmtId="0" fontId="8" fillId="0" borderId="55" xfId="1" applyBorder="1" applyAlignment="1">
      <alignment horizontal="center"/>
    </xf>
    <xf numFmtId="2" fontId="4" fillId="0" borderId="0" xfId="1" applyNumberFormat="1" applyFont="1" applyBorder="1" applyAlignment="1">
      <alignment horizontal="center"/>
    </xf>
    <xf numFmtId="2" fontId="4" fillId="0" borderId="22" xfId="1" applyNumberFormat="1" applyFont="1" applyFill="1" applyBorder="1" applyAlignment="1">
      <alignment horizontal="center" vertical="center"/>
    </xf>
    <xf numFmtId="2" fontId="28" fillId="0" borderId="20" xfId="1" applyNumberFormat="1" applyFont="1" applyFill="1" applyBorder="1" applyAlignment="1">
      <alignment horizontal="center" vertical="center"/>
    </xf>
    <xf numFmtId="2" fontId="4" fillId="0" borderId="21" xfId="1" applyNumberFormat="1" applyFont="1" applyFill="1" applyBorder="1" applyAlignment="1">
      <alignment horizontal="center" vertical="center"/>
    </xf>
    <xf numFmtId="165" fontId="15" fillId="0" borderId="38" xfId="1" applyNumberFormat="1" applyFont="1" applyBorder="1" applyAlignment="1">
      <alignment horizontal="center" vertical="center"/>
    </xf>
    <xf numFmtId="165" fontId="15" fillId="0" borderId="22" xfId="1" applyNumberFormat="1" applyFont="1" applyBorder="1" applyAlignment="1">
      <alignment horizontal="center" vertical="center"/>
    </xf>
    <xf numFmtId="0" fontId="15" fillId="0" borderId="37" xfId="1" applyFont="1" applyBorder="1" applyAlignment="1">
      <alignment horizontal="center" vertical="center"/>
    </xf>
    <xf numFmtId="0" fontId="17" fillId="0" borderId="15" xfId="1" applyFont="1" applyBorder="1" applyAlignment="1">
      <alignment vertical="center"/>
    </xf>
    <xf numFmtId="0" fontId="17" fillId="0" borderId="18" xfId="1" applyFont="1" applyBorder="1" applyAlignment="1">
      <alignment vertical="center"/>
    </xf>
    <xf numFmtId="0" fontId="17" fillId="0" borderId="40" xfId="1" applyFont="1" applyFill="1" applyBorder="1" applyAlignment="1">
      <alignment vertical="center"/>
    </xf>
    <xf numFmtId="0" fontId="17" fillId="0" borderId="18" xfId="1" applyFont="1" applyFill="1" applyBorder="1" applyAlignment="1">
      <alignment vertical="center"/>
    </xf>
    <xf numFmtId="0" fontId="17" fillId="0" borderId="45" xfId="1" applyFont="1" applyFill="1" applyBorder="1" applyAlignment="1">
      <alignment vertical="center"/>
    </xf>
    <xf numFmtId="0" fontId="17" fillId="0" borderId="25" xfId="1" applyFont="1" applyFill="1" applyBorder="1" applyAlignment="1">
      <alignment vertical="center"/>
    </xf>
    <xf numFmtId="0" fontId="17" fillId="0" borderId="40" xfId="1" applyFont="1" applyBorder="1" applyAlignment="1">
      <alignment vertical="center"/>
    </xf>
    <xf numFmtId="0" fontId="18" fillId="0" borderId="48" xfId="1" applyFont="1" applyFill="1" applyBorder="1" applyAlignment="1">
      <alignment horizontal="center" vertical="center"/>
    </xf>
    <xf numFmtId="2" fontId="18" fillId="0" borderId="43" xfId="1" applyNumberFormat="1" applyFont="1" applyFill="1" applyBorder="1" applyAlignment="1">
      <alignment horizontal="center" vertical="center"/>
    </xf>
    <xf numFmtId="0" fontId="17" fillId="0" borderId="57" xfId="1" applyFont="1" applyFill="1" applyBorder="1" applyAlignment="1">
      <alignment vertical="center"/>
    </xf>
    <xf numFmtId="49" fontId="15" fillId="0" borderId="8" xfId="1" applyNumberFormat="1" applyFont="1" applyFill="1" applyBorder="1" applyAlignment="1">
      <alignment horizontal="center" vertical="center"/>
    </xf>
    <xf numFmtId="49" fontId="15" fillId="0" borderId="58" xfId="1" applyNumberFormat="1" applyFont="1" applyFill="1" applyBorder="1" applyAlignment="1">
      <alignment horizontal="center" vertical="center"/>
    </xf>
    <xf numFmtId="0" fontId="13" fillId="0" borderId="49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15" fillId="0" borderId="49" xfId="1" applyFont="1" applyBorder="1" applyAlignment="1">
      <alignment horizontal="center" vertical="center"/>
    </xf>
    <xf numFmtId="0" fontId="18" fillId="0" borderId="2" xfId="1" applyFont="1" applyFill="1" applyBorder="1" applyAlignment="1">
      <alignment horizontal="center" vertical="center"/>
    </xf>
    <xf numFmtId="0" fontId="17" fillId="0" borderId="25" xfId="1" applyFont="1" applyBorder="1" applyAlignment="1">
      <alignment vertical="center"/>
    </xf>
    <xf numFmtId="0" fontId="18" fillId="0" borderId="27" xfId="1" applyFont="1" applyFill="1" applyBorder="1" applyAlignment="1">
      <alignment horizontal="center" vertical="center"/>
    </xf>
    <xf numFmtId="2" fontId="18" fillId="0" borderId="36" xfId="1" applyNumberFormat="1" applyFont="1" applyFill="1" applyBorder="1" applyAlignment="1">
      <alignment horizontal="center" vertical="center"/>
    </xf>
    <xf numFmtId="0" fontId="18" fillId="0" borderId="29" xfId="1" applyFont="1" applyFill="1" applyBorder="1" applyAlignment="1">
      <alignment horizontal="center" vertical="center"/>
    </xf>
    <xf numFmtId="165" fontId="18" fillId="0" borderId="9" xfId="1" applyNumberFormat="1" applyFont="1" applyFill="1" applyBorder="1" applyAlignment="1">
      <alignment horizontal="center" vertical="center"/>
    </xf>
    <xf numFmtId="0" fontId="18" fillId="0" borderId="12" xfId="1" applyFont="1" applyFill="1" applyBorder="1" applyAlignment="1">
      <alignment horizontal="center" vertical="center"/>
    </xf>
    <xf numFmtId="0" fontId="18" fillId="0" borderId="13" xfId="1" applyFont="1" applyFill="1" applyBorder="1" applyAlignment="1">
      <alignment horizontal="center" vertical="center"/>
    </xf>
    <xf numFmtId="2" fontId="18" fillId="0" borderId="13" xfId="1" applyNumberFormat="1" applyFont="1" applyFill="1" applyBorder="1" applyAlignment="1">
      <alignment horizontal="center" vertical="center"/>
    </xf>
    <xf numFmtId="0" fontId="18" fillId="0" borderId="9" xfId="1" applyFont="1" applyFill="1" applyBorder="1" applyAlignment="1">
      <alignment horizontal="center" vertical="center"/>
    </xf>
    <xf numFmtId="0" fontId="17" fillId="0" borderId="15" xfId="1" applyFont="1" applyFill="1" applyBorder="1" applyAlignment="1">
      <alignment vertical="center"/>
    </xf>
    <xf numFmtId="165" fontId="18" fillId="0" borderId="2" xfId="1" applyNumberFormat="1" applyFont="1" applyFill="1" applyBorder="1" applyAlignment="1">
      <alignment horizontal="center" vertical="center"/>
    </xf>
    <xf numFmtId="165" fontId="18" fillId="0" borderId="29" xfId="1" applyNumberFormat="1" applyFont="1" applyFill="1" applyBorder="1" applyAlignment="1">
      <alignment horizontal="center" vertical="center"/>
    </xf>
    <xf numFmtId="0" fontId="18" fillId="0" borderId="10" xfId="1" applyFont="1" applyFill="1" applyBorder="1" applyAlignment="1">
      <alignment vertical="center"/>
    </xf>
    <xf numFmtId="0" fontId="15" fillId="0" borderId="12" xfId="1" applyFont="1" applyFill="1" applyBorder="1" applyAlignment="1">
      <alignment horizontal="center" vertical="center"/>
    </xf>
    <xf numFmtId="49" fontId="15" fillId="0" borderId="6" xfId="1" applyNumberFormat="1" applyFont="1" applyFill="1" applyBorder="1" applyAlignment="1">
      <alignment horizontal="center" vertical="center"/>
    </xf>
    <xf numFmtId="0" fontId="15" fillId="0" borderId="5" xfId="1" applyFont="1" applyFill="1" applyBorder="1" applyAlignment="1">
      <alignment horizontal="center" vertical="center"/>
    </xf>
    <xf numFmtId="0" fontId="15" fillId="0" borderId="6" xfId="1" applyFont="1" applyFill="1" applyBorder="1" applyAlignment="1">
      <alignment horizontal="center" vertical="center"/>
    </xf>
    <xf numFmtId="2" fontId="15" fillId="0" borderId="6" xfId="1" applyNumberFormat="1" applyFont="1" applyFill="1" applyBorder="1" applyAlignment="1">
      <alignment horizontal="center" vertical="center"/>
    </xf>
    <xf numFmtId="0" fontId="15" fillId="0" borderId="27" xfId="1" applyFont="1" applyFill="1" applyBorder="1" applyAlignment="1">
      <alignment horizontal="center" vertical="center"/>
    </xf>
    <xf numFmtId="0" fontId="15" fillId="0" borderId="13" xfId="1" applyFont="1" applyBorder="1" applyAlignment="1">
      <alignment horizontal="center" vertical="center"/>
    </xf>
    <xf numFmtId="166" fontId="29" fillId="0" borderId="22" xfId="1" applyNumberFormat="1" applyFont="1" applyBorder="1" applyAlignment="1">
      <alignment horizontal="center" vertical="center"/>
    </xf>
    <xf numFmtId="164" fontId="20" fillId="0" borderId="22" xfId="1" applyNumberFormat="1" applyFont="1" applyBorder="1" applyAlignment="1">
      <alignment horizontal="left" vertical="center"/>
    </xf>
    <xf numFmtId="0" fontId="3" fillId="0" borderId="0" xfId="1" applyFont="1" applyBorder="1" applyAlignment="1">
      <alignment vertical="center"/>
    </xf>
    <xf numFmtId="2" fontId="8" fillId="0" borderId="30" xfId="1" applyNumberFormat="1" applyBorder="1" applyAlignment="1">
      <alignment horizontal="center"/>
    </xf>
    <xf numFmtId="2" fontId="8" fillId="0" borderId="32" xfId="1" applyNumberFormat="1" applyBorder="1" applyAlignment="1">
      <alignment horizontal="center"/>
    </xf>
    <xf numFmtId="0" fontId="0" fillId="0" borderId="15" xfId="1" applyFont="1" applyFill="1" applyBorder="1" applyAlignment="1">
      <alignment horizontal="left" vertical="center"/>
    </xf>
    <xf numFmtId="0" fontId="0" fillId="0" borderId="18" xfId="1" applyFont="1" applyFill="1" applyBorder="1" applyAlignment="1">
      <alignment horizontal="left" vertical="center"/>
    </xf>
    <xf numFmtId="0" fontId="0" fillId="0" borderId="18" xfId="1" applyFont="1" applyFill="1" applyBorder="1" applyAlignment="1">
      <alignment vertical="center"/>
    </xf>
    <xf numFmtId="0" fontId="0" fillId="0" borderId="31" xfId="1" applyFont="1" applyFill="1" applyBorder="1" applyAlignment="1">
      <alignment horizontal="left" vertical="center"/>
    </xf>
    <xf numFmtId="2" fontId="0" fillId="0" borderId="4" xfId="1" applyNumberFormat="1" applyFont="1" applyFill="1" applyBorder="1" applyAlignment="1">
      <alignment horizontal="center" vertical="center"/>
    </xf>
    <xf numFmtId="2" fontId="0" fillId="0" borderId="20" xfId="1" applyNumberFormat="1" applyFont="1" applyFill="1" applyBorder="1" applyAlignment="1">
      <alignment horizontal="center" vertical="center"/>
    </xf>
    <xf numFmtId="0" fontId="0" fillId="0" borderId="20" xfId="1" applyFont="1" applyFill="1" applyBorder="1" applyAlignment="1">
      <alignment horizontal="center" vertical="center"/>
    </xf>
    <xf numFmtId="2" fontId="0" fillId="0" borderId="33" xfId="1" applyNumberFormat="1" applyFont="1" applyFill="1" applyBorder="1" applyAlignment="1">
      <alignment horizontal="center" vertical="center"/>
    </xf>
    <xf numFmtId="2" fontId="0" fillId="0" borderId="5" xfId="1" quotePrefix="1" applyNumberFormat="1" applyFont="1" applyFill="1" applyBorder="1" applyAlignment="1">
      <alignment horizontal="center" vertical="center"/>
    </xf>
    <xf numFmtId="0" fontId="0" fillId="0" borderId="22" xfId="1" applyFont="1" applyFill="1" applyBorder="1" applyAlignment="1">
      <alignment horizontal="center" vertical="center"/>
    </xf>
    <xf numFmtId="2" fontId="0" fillId="0" borderId="22" xfId="1" applyNumberFormat="1" applyFont="1" applyFill="1" applyBorder="1" applyAlignment="1">
      <alignment horizontal="center" vertical="center"/>
    </xf>
    <xf numFmtId="2" fontId="0" fillId="0" borderId="21" xfId="1" applyNumberFormat="1" applyFont="1" applyFill="1" applyBorder="1" applyAlignment="1">
      <alignment horizontal="center" vertical="center"/>
    </xf>
    <xf numFmtId="2" fontId="0" fillId="0" borderId="35" xfId="1" applyNumberFormat="1" applyFont="1" applyFill="1" applyBorder="1" applyAlignment="1">
      <alignment horizontal="center" vertical="center"/>
    </xf>
    <xf numFmtId="2" fontId="0" fillId="0" borderId="27" xfId="1" applyNumberFormat="1" applyFont="1" applyFill="1" applyBorder="1" applyAlignment="1">
      <alignment horizontal="center" vertical="center"/>
    </xf>
    <xf numFmtId="0" fontId="19" fillId="0" borderId="22" xfId="1" applyFont="1" applyBorder="1" applyAlignment="1">
      <alignment horizontal="center" vertical="center" wrapText="1"/>
    </xf>
    <xf numFmtId="166" fontId="22" fillId="0" borderId="22" xfId="1" applyNumberFormat="1" applyFont="1" applyFill="1" applyBorder="1" applyAlignment="1">
      <alignment horizontal="center" vertical="center"/>
    </xf>
    <xf numFmtId="2" fontId="24" fillId="0" borderId="22" xfId="1" applyNumberFormat="1" applyFont="1" applyFill="1" applyBorder="1" applyAlignment="1">
      <alignment horizontal="center" vertical="center"/>
    </xf>
    <xf numFmtId="2" fontId="18" fillId="0" borderId="2" xfId="1" applyNumberFormat="1" applyFont="1" applyFill="1" applyBorder="1" applyAlignment="1">
      <alignment horizontal="center" vertical="center"/>
    </xf>
    <xf numFmtId="21" fontId="2" fillId="0" borderId="16" xfId="1" applyNumberFormat="1" applyFont="1" applyFill="1" applyBorder="1" applyAlignment="1">
      <alignment horizontal="center" vertical="center"/>
    </xf>
    <xf numFmtId="2" fontId="2" fillId="0" borderId="0" xfId="1" applyNumberFormat="1" applyFont="1" applyBorder="1" applyAlignment="1">
      <alignment horizontal="center"/>
    </xf>
    <xf numFmtId="0" fontId="2" fillId="0" borderId="0" xfId="1" applyFont="1" applyAlignment="1">
      <alignment horizontal="center"/>
    </xf>
    <xf numFmtId="2" fontId="2" fillId="0" borderId="47" xfId="1" applyNumberFormat="1" applyFont="1" applyBorder="1" applyAlignment="1">
      <alignment horizontal="center"/>
    </xf>
    <xf numFmtId="0" fontId="2" fillId="0" borderId="54" xfId="1" applyFont="1" applyBorder="1" applyAlignment="1">
      <alignment horizontal="center"/>
    </xf>
    <xf numFmtId="49" fontId="20" fillId="0" borderId="22" xfId="1" applyNumberFormat="1" applyFont="1" applyBorder="1" applyAlignment="1">
      <alignment horizontal="center" vertical="center" wrapText="1"/>
    </xf>
    <xf numFmtId="49" fontId="8" fillId="0" borderId="0" xfId="1" applyNumberFormat="1" applyAlignment="1">
      <alignment horizontal="center"/>
    </xf>
    <xf numFmtId="49" fontId="5" fillId="0" borderId="50" xfId="1" applyNumberFormat="1" applyFont="1" applyBorder="1" applyAlignment="1">
      <alignment vertical="center"/>
    </xf>
    <xf numFmtId="49" fontId="8" fillId="0" borderId="0" xfId="1" applyNumberFormat="1" applyFont="1" applyBorder="1" applyAlignment="1">
      <alignment vertical="center"/>
    </xf>
    <xf numFmtId="49" fontId="2" fillId="0" borderId="50" xfId="1" applyNumberFormat="1" applyFont="1" applyBorder="1" applyAlignment="1">
      <alignment vertical="center"/>
    </xf>
    <xf numFmtId="49" fontId="8" fillId="0" borderId="0" xfId="1" applyNumberFormat="1" applyAlignment="1">
      <alignment vertical="center"/>
    </xf>
    <xf numFmtId="49" fontId="2" fillId="0" borderId="0" xfId="1" applyNumberFormat="1" applyFont="1" applyBorder="1" applyAlignment="1">
      <alignment vertical="center"/>
    </xf>
    <xf numFmtId="49" fontId="2" fillId="0" borderId="0" xfId="1" applyNumberFormat="1" applyFont="1" applyAlignment="1">
      <alignment vertical="center"/>
    </xf>
    <xf numFmtId="0" fontId="9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8" fillId="0" borderId="1" xfId="1" applyBorder="1" applyAlignment="1">
      <alignment horizontal="center" vertical="center" wrapText="1"/>
    </xf>
    <xf numFmtId="0" fontId="8" fillId="0" borderId="8" xfId="1" applyBorder="1" applyAlignment="1">
      <alignment horizontal="center" vertical="center" wrapText="1"/>
    </xf>
    <xf numFmtId="0" fontId="8" fillId="0" borderId="2" xfId="1" applyBorder="1" applyAlignment="1">
      <alignment horizontal="center" vertical="center"/>
    </xf>
    <xf numFmtId="0" fontId="8" fillId="0" borderId="9" xfId="1" applyBorder="1" applyAlignment="1">
      <alignment horizontal="center" vertical="center"/>
    </xf>
    <xf numFmtId="0" fontId="8" fillId="0" borderId="3" xfId="1" applyBorder="1" applyAlignment="1">
      <alignment horizontal="center" vertical="center" wrapText="1"/>
    </xf>
    <xf numFmtId="0" fontId="8" fillId="0" borderId="10" xfId="1" applyBorder="1" applyAlignment="1">
      <alignment horizontal="center" vertical="center" wrapText="1"/>
    </xf>
    <xf numFmtId="0" fontId="8" fillId="0" borderId="14" xfId="1" applyBorder="1" applyAlignment="1">
      <alignment horizontal="center" vertical="center"/>
    </xf>
    <xf numFmtId="0" fontId="8" fillId="0" borderId="56" xfId="1" applyBorder="1" applyAlignment="1">
      <alignment horizontal="center" vertical="center"/>
    </xf>
    <xf numFmtId="0" fontId="8" fillId="0" borderId="6" xfId="1" applyBorder="1" applyAlignment="1">
      <alignment horizontal="center" vertical="center"/>
    </xf>
    <xf numFmtId="0" fontId="8" fillId="0" borderId="7" xfId="1" applyBorder="1" applyAlignment="1">
      <alignment horizontal="center" vertical="center"/>
    </xf>
    <xf numFmtId="0" fontId="8" fillId="0" borderId="4" xfId="1" applyBorder="1" applyAlignment="1">
      <alignment horizontal="center" vertical="center"/>
    </xf>
    <xf numFmtId="0" fontId="8" fillId="0" borderId="5" xfId="1" applyBorder="1" applyAlignment="1">
      <alignment horizontal="center" vertical="center"/>
    </xf>
    <xf numFmtId="0" fontId="11" fillId="0" borderId="0" xfId="1" applyFont="1" applyAlignment="1">
      <alignment horizontal="center" vertical="center" wrapText="1"/>
    </xf>
    <xf numFmtId="0" fontId="12" fillId="0" borderId="0" xfId="1" applyFont="1" applyBorder="1" applyAlignment="1">
      <alignment horizontal="center"/>
    </xf>
    <xf numFmtId="0" fontId="14" fillId="0" borderId="1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4" fillId="0" borderId="5" xfId="1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9" fillId="0" borderId="15" xfId="1" applyFont="1" applyBorder="1" applyAlignment="1">
      <alignment horizontal="center" vertical="center" wrapText="1"/>
    </xf>
    <xf numFmtId="0" fontId="9" fillId="0" borderId="45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16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16" fillId="0" borderId="14" xfId="1" applyFont="1" applyFill="1" applyBorder="1" applyAlignment="1">
      <alignment horizontal="center" vertical="center"/>
    </xf>
    <xf numFmtId="0" fontId="16" fillId="0" borderId="39" xfId="1" applyFont="1" applyFill="1" applyBorder="1" applyAlignment="1">
      <alignment horizontal="center" vertical="center"/>
    </xf>
    <xf numFmtId="0" fontId="16" fillId="0" borderId="17" xfId="1" applyFont="1" applyFill="1" applyBorder="1" applyAlignment="1">
      <alignment horizontal="center" vertical="center"/>
    </xf>
    <xf numFmtId="0" fontId="16" fillId="0" borderId="14" xfId="1" applyFont="1" applyBorder="1" applyAlignment="1">
      <alignment horizontal="center" vertical="center"/>
    </xf>
    <xf numFmtId="0" fontId="16" fillId="0" borderId="39" xfId="1" applyFont="1" applyBorder="1" applyAlignment="1">
      <alignment horizontal="center" vertical="center"/>
    </xf>
    <xf numFmtId="0" fontId="16" fillId="0" borderId="24" xfId="1" applyFont="1" applyBorder="1" applyAlignment="1">
      <alignment horizontal="center" vertical="center"/>
    </xf>
    <xf numFmtId="164" fontId="15" fillId="0" borderId="15" xfId="1" applyNumberFormat="1" applyFont="1" applyBorder="1" applyAlignment="1">
      <alignment horizontal="center" vertical="center"/>
    </xf>
    <xf numFmtId="164" fontId="15" fillId="0" borderId="40" xfId="1" applyNumberFormat="1" applyFont="1" applyBorder="1" applyAlignment="1">
      <alignment horizontal="center" vertical="center"/>
    </xf>
    <xf numFmtId="164" fontId="15" fillId="0" borderId="25" xfId="1" applyNumberFormat="1" applyFont="1" applyBorder="1" applyAlignment="1">
      <alignment horizontal="center" vertical="center"/>
    </xf>
    <xf numFmtId="0" fontId="15" fillId="0" borderId="56" xfId="1" applyFont="1" applyBorder="1" applyAlignment="1">
      <alignment horizontal="center" vertical="center"/>
    </xf>
    <xf numFmtId="0" fontId="15" fillId="0" borderId="59" xfId="1" applyFont="1" applyBorder="1" applyAlignment="1">
      <alignment horizontal="center" vertical="center"/>
    </xf>
    <xf numFmtId="0" fontId="15" fillId="0" borderId="61" xfId="1" applyFont="1" applyBorder="1" applyAlignment="1">
      <alignment horizontal="center" vertical="center"/>
    </xf>
    <xf numFmtId="0" fontId="16" fillId="0" borderId="44" xfId="1" applyFont="1" applyFill="1" applyBorder="1" applyAlignment="1">
      <alignment horizontal="center" vertical="center"/>
    </xf>
    <xf numFmtId="0" fontId="15" fillId="0" borderId="57" xfId="1" applyFont="1" applyBorder="1" applyAlignment="1">
      <alignment horizontal="center" vertical="center"/>
    </xf>
    <xf numFmtId="0" fontId="16" fillId="0" borderId="24" xfId="1" applyFont="1" applyFill="1" applyBorder="1" applyAlignment="1">
      <alignment horizontal="center" vertical="center"/>
    </xf>
    <xf numFmtId="0" fontId="15" fillId="0" borderId="60" xfId="1" applyFont="1" applyBorder="1" applyAlignment="1">
      <alignment horizontal="center" vertical="center"/>
    </xf>
    <xf numFmtId="0" fontId="16" fillId="0" borderId="47" xfId="1" applyFont="1" applyFill="1" applyBorder="1" applyAlignment="1">
      <alignment horizontal="center" vertical="center"/>
    </xf>
    <xf numFmtId="0" fontId="16" fillId="0" borderId="44" xfId="1" applyFont="1" applyBorder="1" applyAlignment="1">
      <alignment horizontal="center" vertical="center"/>
    </xf>
    <xf numFmtId="0" fontId="16" fillId="0" borderId="47" xfId="1" applyFont="1" applyBorder="1" applyAlignment="1">
      <alignment horizontal="center" vertical="center"/>
    </xf>
    <xf numFmtId="0" fontId="16" fillId="0" borderId="17" xfId="1" applyFont="1" applyBorder="1" applyAlignment="1">
      <alignment horizontal="center" vertical="center"/>
    </xf>
    <xf numFmtId="0" fontId="13" fillId="0" borderId="0" xfId="1" applyFont="1" applyAlignment="1">
      <alignment horizontal="center"/>
    </xf>
    <xf numFmtId="0" fontId="19" fillId="0" borderId="22" xfId="1" applyFont="1" applyBorder="1" applyAlignment="1">
      <alignment horizontal="center" vertical="center" wrapText="1"/>
    </xf>
    <xf numFmtId="0" fontId="19" fillId="0" borderId="22" xfId="1" applyFont="1" applyBorder="1" applyAlignment="1">
      <alignment horizontal="center" vertical="center"/>
    </xf>
    <xf numFmtId="0" fontId="19" fillId="0" borderId="49" xfId="1" applyFont="1" applyBorder="1" applyAlignment="1">
      <alignment horizontal="center" vertical="center"/>
    </xf>
    <xf numFmtId="0" fontId="19" fillId="0" borderId="38" xfId="1" applyFont="1" applyBorder="1" applyAlignment="1">
      <alignment horizontal="center" vertical="center"/>
    </xf>
    <xf numFmtId="2" fontId="19" fillId="0" borderId="49" xfId="1" applyNumberFormat="1" applyFont="1" applyBorder="1" applyAlignment="1">
      <alignment horizontal="center" vertical="center" wrapText="1"/>
    </xf>
    <xf numFmtId="2" fontId="19" fillId="0" borderId="38" xfId="1" applyNumberFormat="1" applyFont="1" applyBorder="1" applyAlignment="1">
      <alignment horizontal="center" vertical="center" wrapText="1"/>
    </xf>
    <xf numFmtId="0" fontId="19" fillId="0" borderId="23" xfId="1" applyFont="1" applyBorder="1" applyAlignment="1">
      <alignment horizontal="center" vertical="center"/>
    </xf>
    <xf numFmtId="0" fontId="19" fillId="0" borderId="19" xfId="1" applyFont="1" applyBorder="1" applyAlignment="1">
      <alignment horizontal="center" vertical="center"/>
    </xf>
    <xf numFmtId="0" fontId="19" fillId="0" borderId="37" xfId="1" applyFont="1" applyBorder="1" applyAlignment="1">
      <alignment horizontal="center" vertical="center"/>
    </xf>
    <xf numFmtId="0" fontId="19" fillId="0" borderId="49" xfId="1" applyFont="1" applyBorder="1" applyAlignment="1">
      <alignment horizontal="center" vertical="center" wrapText="1"/>
    </xf>
    <xf numFmtId="0" fontId="19" fillId="0" borderId="38" xfId="1" applyFont="1" applyBorder="1" applyAlignment="1">
      <alignment horizontal="center" vertical="center" wrapText="1"/>
    </xf>
    <xf numFmtId="49" fontId="21" fillId="0" borderId="49" xfId="1" applyNumberFormat="1" applyFont="1" applyBorder="1" applyAlignment="1">
      <alignment horizontal="center" vertical="center"/>
    </xf>
    <xf numFmtId="49" fontId="8" fillId="0" borderId="50" xfId="1" applyNumberFormat="1" applyFont="1" applyBorder="1" applyAlignment="1">
      <alignment vertical="center"/>
    </xf>
    <xf numFmtId="49" fontId="3" fillId="0" borderId="0" xfId="1" applyNumberFormat="1" applyFont="1" applyBorder="1" applyAlignment="1">
      <alignment vertical="center"/>
    </xf>
    <xf numFmtId="49" fontId="8" fillId="0" borderId="0" xfId="1" applyNumberFormat="1" applyFont="1" applyAlignment="1">
      <alignment vertical="center"/>
    </xf>
    <xf numFmtId="49" fontId="20" fillId="0" borderId="0" xfId="1" applyNumberFormat="1" applyFont="1" applyAlignment="1">
      <alignment vertical="center"/>
    </xf>
    <xf numFmtId="49" fontId="1" fillId="0" borderId="50" xfId="1" applyNumberFormat="1" applyFont="1" applyBorder="1" applyAlignment="1">
      <alignment vertical="center"/>
    </xf>
    <xf numFmtId="49" fontId="1" fillId="0" borderId="0" xfId="1" applyNumberFormat="1" applyFont="1" applyBorder="1" applyAlignment="1">
      <alignment vertical="center"/>
    </xf>
    <xf numFmtId="2" fontId="1" fillId="0" borderId="0" xfId="1" applyNumberFormat="1" applyFont="1" applyBorder="1" applyAlignment="1">
      <alignment horizontal="center"/>
    </xf>
    <xf numFmtId="2" fontId="1" fillId="0" borderId="47" xfId="1" applyNumberFormat="1" applyFont="1" applyBorder="1" applyAlignment="1">
      <alignment horizontal="center"/>
    </xf>
    <xf numFmtId="49" fontId="1" fillId="0" borderId="0" xfId="1" applyNumberFormat="1" applyFont="1" applyAlignment="1">
      <alignment vertical="center"/>
    </xf>
    <xf numFmtId="0" fontId="1" fillId="0" borderId="54" xfId="1" applyFont="1" applyBorder="1" applyAlignment="1">
      <alignment horizontal="center"/>
    </xf>
    <xf numFmtId="164" fontId="22" fillId="0" borderId="37" xfId="1" applyNumberFormat="1" applyFont="1" applyFill="1" applyBorder="1" applyAlignment="1">
      <alignment horizontal="center" vertical="center"/>
    </xf>
    <xf numFmtId="2" fontId="24" fillId="0" borderId="49" xfId="1" applyNumberFormat="1" applyFont="1" applyFill="1" applyBorder="1" applyAlignment="1">
      <alignment horizontal="center" vertical="center"/>
    </xf>
    <xf numFmtId="2" fontId="22" fillId="0" borderId="38" xfId="1" applyNumberFormat="1" applyFont="1" applyFill="1" applyBorder="1" applyAlignment="1">
      <alignment horizontal="center" vertical="center"/>
    </xf>
    <xf numFmtId="2" fontId="31" fillId="3" borderId="62" xfId="1" applyNumberFormat="1" applyFont="1" applyFill="1" applyBorder="1" applyAlignment="1">
      <alignment horizontal="center" vertical="center"/>
    </xf>
    <xf numFmtId="2" fontId="22" fillId="0" borderId="63" xfId="1" applyNumberFormat="1" applyFont="1" applyFill="1" applyBorder="1" applyAlignment="1">
      <alignment horizontal="center" vertical="center"/>
    </xf>
    <xf numFmtId="2" fontId="31" fillId="0" borderId="62" xfId="1" applyNumberFormat="1" applyFont="1" applyFill="1" applyBorder="1" applyAlignment="1">
      <alignment horizontal="center" vertical="center"/>
    </xf>
    <xf numFmtId="2" fontId="22" fillId="0" borderId="49" xfId="1" applyNumberFormat="1" applyFont="1" applyFill="1" applyBorder="1" applyAlignment="1">
      <alignment horizontal="center" vertical="center"/>
    </xf>
    <xf numFmtId="164" fontId="24" fillId="0" borderId="37" xfId="1" applyNumberFormat="1" applyFont="1" applyFill="1" applyBorder="1" applyAlignment="1">
      <alignment horizontal="center" vertical="center"/>
    </xf>
    <xf numFmtId="2" fontId="32" fillId="3" borderId="62" xfId="1" applyNumberFormat="1" applyFont="1" applyFill="1" applyBorder="1" applyAlignment="1">
      <alignment horizontal="center" vertical="center"/>
    </xf>
    <xf numFmtId="2" fontId="32" fillId="0" borderId="62" xfId="1" applyNumberFormat="1" applyFont="1" applyFill="1" applyBorder="1" applyAlignment="1">
      <alignment horizontal="center" vertical="center"/>
    </xf>
    <xf numFmtId="2" fontId="1" fillId="0" borderId="22" xfId="1" applyNumberFormat="1" applyFont="1" applyFill="1" applyBorder="1" applyAlignment="1">
      <alignment horizontal="center" vertical="center"/>
    </xf>
    <xf numFmtId="2" fontId="1" fillId="0" borderId="21" xfId="1" applyNumberFormat="1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00FF00"/>
      <color rgb="FFFF66CC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'x racing team'!$C$20</c:f>
              <c:strCache>
                <c:ptCount val="1"/>
                <c:pt idx="0">
                  <c:v>Пикулин Павел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'x racing team'!$B$21:$B$82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'x racing team'!$C$21:$C$82</c:f>
              <c:numCache>
                <c:formatCode>0.00</c:formatCode>
                <c:ptCount val="62"/>
                <c:pt idx="0">
                  <c:v>43.63</c:v>
                </c:pt>
                <c:pt idx="1">
                  <c:v>43.71</c:v>
                </c:pt>
                <c:pt idx="2">
                  <c:v>42.81</c:v>
                </c:pt>
                <c:pt idx="3">
                  <c:v>43.03</c:v>
                </c:pt>
                <c:pt idx="4">
                  <c:v>42.55</c:v>
                </c:pt>
                <c:pt idx="5">
                  <c:v>42.38</c:v>
                </c:pt>
                <c:pt idx="6">
                  <c:v>42.41</c:v>
                </c:pt>
                <c:pt idx="7">
                  <c:v>42.18</c:v>
                </c:pt>
                <c:pt idx="8">
                  <c:v>42.24</c:v>
                </c:pt>
                <c:pt idx="9">
                  <c:v>42.46</c:v>
                </c:pt>
                <c:pt idx="10">
                  <c:v>42.29</c:v>
                </c:pt>
                <c:pt idx="11">
                  <c:v>42.26</c:v>
                </c:pt>
                <c:pt idx="12">
                  <c:v>42.22</c:v>
                </c:pt>
                <c:pt idx="13">
                  <c:v>42.23</c:v>
                </c:pt>
                <c:pt idx="14">
                  <c:v>42.59</c:v>
                </c:pt>
                <c:pt idx="15">
                  <c:v>42.83</c:v>
                </c:pt>
                <c:pt idx="16">
                  <c:v>42.02</c:v>
                </c:pt>
                <c:pt idx="17">
                  <c:v>42.07</c:v>
                </c:pt>
                <c:pt idx="18">
                  <c:v>42.22</c:v>
                </c:pt>
                <c:pt idx="19">
                  <c:v>42.3</c:v>
                </c:pt>
                <c:pt idx="20">
                  <c:v>42.08</c:v>
                </c:pt>
                <c:pt idx="21">
                  <c:v>42.01</c:v>
                </c:pt>
                <c:pt idx="22">
                  <c:v>42.49</c:v>
                </c:pt>
                <c:pt idx="23">
                  <c:v>42.06</c:v>
                </c:pt>
                <c:pt idx="24">
                  <c:v>42.01</c:v>
                </c:pt>
                <c:pt idx="25">
                  <c:v>42.03</c:v>
                </c:pt>
                <c:pt idx="26">
                  <c:v>41.98</c:v>
                </c:pt>
                <c:pt idx="27">
                  <c:v>41.88</c:v>
                </c:pt>
                <c:pt idx="28">
                  <c:v>42</c:v>
                </c:pt>
                <c:pt idx="29">
                  <c:v>41.98</c:v>
                </c:pt>
                <c:pt idx="30">
                  <c:v>42.02</c:v>
                </c:pt>
                <c:pt idx="31">
                  <c:v>42.09</c:v>
                </c:pt>
                <c:pt idx="32">
                  <c:v>42.21</c:v>
                </c:pt>
                <c:pt idx="33">
                  <c:v>42.6</c:v>
                </c:pt>
                <c:pt idx="34">
                  <c:v>42.14</c:v>
                </c:pt>
                <c:pt idx="35">
                  <c:v>42.29</c:v>
                </c:pt>
                <c:pt idx="36">
                  <c:v>41.93</c:v>
                </c:pt>
                <c:pt idx="37">
                  <c:v>41.87</c:v>
                </c:pt>
                <c:pt idx="38">
                  <c:v>42.02</c:v>
                </c:pt>
                <c:pt idx="39">
                  <c:v>42.06</c:v>
                </c:pt>
                <c:pt idx="40">
                  <c:v>42.15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'x racing team'!$D$20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'x racing team'!$B$21:$B$82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'x racing team'!$D$21:$D$82</c:f>
              <c:numCache>
                <c:formatCode>0.00</c:formatCode>
                <c:ptCount val="62"/>
                <c:pt idx="0">
                  <c:v>43.64</c:v>
                </c:pt>
                <c:pt idx="1">
                  <c:v>42.69</c:v>
                </c:pt>
                <c:pt idx="2">
                  <c:v>42.26</c:v>
                </c:pt>
                <c:pt idx="3">
                  <c:v>42.5</c:v>
                </c:pt>
                <c:pt idx="4">
                  <c:v>42.49</c:v>
                </c:pt>
                <c:pt idx="5">
                  <c:v>42.46</c:v>
                </c:pt>
                <c:pt idx="6">
                  <c:v>42.53</c:v>
                </c:pt>
                <c:pt idx="7">
                  <c:v>42.3</c:v>
                </c:pt>
                <c:pt idx="8">
                  <c:v>42.5</c:v>
                </c:pt>
                <c:pt idx="9">
                  <c:v>42.25</c:v>
                </c:pt>
                <c:pt idx="10">
                  <c:v>42.43</c:v>
                </c:pt>
                <c:pt idx="11">
                  <c:v>42.36</c:v>
                </c:pt>
                <c:pt idx="12">
                  <c:v>42.25</c:v>
                </c:pt>
                <c:pt idx="13">
                  <c:v>42.45</c:v>
                </c:pt>
                <c:pt idx="14">
                  <c:v>42.17</c:v>
                </c:pt>
                <c:pt idx="15">
                  <c:v>42.33</c:v>
                </c:pt>
                <c:pt idx="16">
                  <c:v>42.12</c:v>
                </c:pt>
                <c:pt idx="17">
                  <c:v>42.53</c:v>
                </c:pt>
                <c:pt idx="18">
                  <c:v>42.55</c:v>
                </c:pt>
                <c:pt idx="19">
                  <c:v>42.6</c:v>
                </c:pt>
                <c:pt idx="20">
                  <c:v>42.47</c:v>
                </c:pt>
                <c:pt idx="21">
                  <c:v>42.25</c:v>
                </c:pt>
                <c:pt idx="22">
                  <c:v>42.45</c:v>
                </c:pt>
                <c:pt idx="23">
                  <c:v>43.31</c:v>
                </c:pt>
                <c:pt idx="24">
                  <c:v>42.18</c:v>
                </c:pt>
                <c:pt idx="25">
                  <c:v>42.41</c:v>
                </c:pt>
                <c:pt idx="26">
                  <c:v>42.38</c:v>
                </c:pt>
                <c:pt idx="27">
                  <c:v>42.36</c:v>
                </c:pt>
                <c:pt idx="28">
                  <c:v>42.46</c:v>
                </c:pt>
                <c:pt idx="29">
                  <c:v>42.67</c:v>
                </c:pt>
                <c:pt idx="30">
                  <c:v>42.29</c:v>
                </c:pt>
                <c:pt idx="31">
                  <c:v>42.35</c:v>
                </c:pt>
                <c:pt idx="32">
                  <c:v>42.47</c:v>
                </c:pt>
                <c:pt idx="33">
                  <c:v>42.29</c:v>
                </c:pt>
                <c:pt idx="34">
                  <c:v>42.41</c:v>
                </c:pt>
                <c:pt idx="35">
                  <c:v>42</c:v>
                </c:pt>
                <c:pt idx="36">
                  <c:v>42.27</c:v>
                </c:pt>
                <c:pt idx="37">
                  <c:v>42.33</c:v>
                </c:pt>
                <c:pt idx="38">
                  <c:v>42.31</c:v>
                </c:pt>
                <c:pt idx="39">
                  <c:v>42.52</c:v>
                </c:pt>
                <c:pt idx="40">
                  <c:v>42.2</c:v>
                </c:pt>
                <c:pt idx="41">
                  <c:v>42.23</c:v>
                </c:pt>
                <c:pt idx="42">
                  <c:v>42.08</c:v>
                </c:pt>
                <c:pt idx="43">
                  <c:v>42.27</c:v>
                </c:pt>
                <c:pt idx="44">
                  <c:v>42.21</c:v>
                </c:pt>
                <c:pt idx="45">
                  <c:v>42.15</c:v>
                </c:pt>
                <c:pt idx="46">
                  <c:v>42.08</c:v>
                </c:pt>
                <c:pt idx="47">
                  <c:v>42.24</c:v>
                </c:pt>
                <c:pt idx="48">
                  <c:v>42.44</c:v>
                </c:pt>
                <c:pt idx="49">
                  <c:v>42.04</c:v>
                </c:pt>
                <c:pt idx="50">
                  <c:v>42.1</c:v>
                </c:pt>
                <c:pt idx="51">
                  <c:v>42.11</c:v>
                </c:pt>
                <c:pt idx="52">
                  <c:v>42.32</c:v>
                </c:pt>
                <c:pt idx="53">
                  <c:v>42.2</c:v>
                </c:pt>
                <c:pt idx="54">
                  <c:v>42.38</c:v>
                </c:pt>
                <c:pt idx="55">
                  <c:v>42.06</c:v>
                </c:pt>
                <c:pt idx="56" formatCode="General">
                  <c:v>42.11</c:v>
                </c:pt>
                <c:pt idx="57" formatCode="General">
                  <c:v>42.01</c:v>
                </c:pt>
                <c:pt idx="58" formatCode="General">
                  <c:v>42.16</c:v>
                </c:pt>
                <c:pt idx="59" formatCode="General">
                  <c:v>42.21</c:v>
                </c:pt>
                <c:pt idx="60" formatCode="General">
                  <c:v>42.32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'x racing team'!$E$20</c:f>
              <c:strCache>
                <c:ptCount val="1"/>
                <c:pt idx="0">
                  <c:v>Пикулин Павел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'x racing team'!$B$21:$B$82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'x racing team'!$E$21:$E$82</c:f>
              <c:numCache>
                <c:formatCode>0.00</c:formatCode>
                <c:ptCount val="62"/>
                <c:pt idx="0">
                  <c:v>43.57</c:v>
                </c:pt>
                <c:pt idx="1">
                  <c:v>42.07</c:v>
                </c:pt>
                <c:pt idx="2">
                  <c:v>42.1</c:v>
                </c:pt>
                <c:pt idx="3">
                  <c:v>42.02</c:v>
                </c:pt>
                <c:pt idx="4">
                  <c:v>41.96</c:v>
                </c:pt>
                <c:pt idx="5">
                  <c:v>41.96</c:v>
                </c:pt>
                <c:pt idx="6">
                  <c:v>41.97</c:v>
                </c:pt>
                <c:pt idx="7">
                  <c:v>41.77</c:v>
                </c:pt>
                <c:pt idx="8">
                  <c:v>41.96</c:v>
                </c:pt>
                <c:pt idx="9">
                  <c:v>41.83</c:v>
                </c:pt>
                <c:pt idx="10">
                  <c:v>41.7</c:v>
                </c:pt>
                <c:pt idx="11">
                  <c:v>42.06</c:v>
                </c:pt>
                <c:pt idx="12">
                  <c:v>41.83</c:v>
                </c:pt>
                <c:pt idx="13">
                  <c:v>42.24</c:v>
                </c:pt>
                <c:pt idx="14">
                  <c:v>42.34</c:v>
                </c:pt>
                <c:pt idx="15">
                  <c:v>44.7</c:v>
                </c:pt>
                <c:pt idx="16">
                  <c:v>42.02</c:v>
                </c:pt>
                <c:pt idx="17">
                  <c:v>41.82</c:v>
                </c:pt>
                <c:pt idx="18">
                  <c:v>42.33</c:v>
                </c:pt>
                <c:pt idx="19">
                  <c:v>41.63</c:v>
                </c:pt>
                <c:pt idx="20">
                  <c:v>41.95</c:v>
                </c:pt>
                <c:pt idx="21">
                  <c:v>41.74</c:v>
                </c:pt>
                <c:pt idx="22">
                  <c:v>42.13</c:v>
                </c:pt>
                <c:pt idx="23">
                  <c:v>41.8</c:v>
                </c:pt>
                <c:pt idx="24">
                  <c:v>41.85</c:v>
                </c:pt>
                <c:pt idx="25">
                  <c:v>41.75</c:v>
                </c:pt>
                <c:pt idx="26">
                  <c:v>41.85</c:v>
                </c:pt>
                <c:pt idx="27">
                  <c:v>41.99</c:v>
                </c:pt>
                <c:pt idx="28">
                  <c:v>41.95</c:v>
                </c:pt>
                <c:pt idx="29">
                  <c:v>41.85</c:v>
                </c:pt>
                <c:pt idx="30">
                  <c:v>41.86</c:v>
                </c:pt>
                <c:pt idx="31">
                  <c:v>41.72</c:v>
                </c:pt>
                <c:pt idx="32">
                  <c:v>41.74</c:v>
                </c:pt>
                <c:pt idx="33">
                  <c:v>41.89</c:v>
                </c:pt>
                <c:pt idx="34">
                  <c:v>41.81</c:v>
                </c:pt>
                <c:pt idx="35">
                  <c:v>41.84</c:v>
                </c:pt>
                <c:pt idx="36">
                  <c:v>41.82</c:v>
                </c:pt>
                <c:pt idx="37">
                  <c:v>41.64</c:v>
                </c:pt>
                <c:pt idx="38">
                  <c:v>42.88</c:v>
                </c:pt>
                <c:pt idx="39">
                  <c:v>42.49</c:v>
                </c:pt>
                <c:pt idx="40">
                  <c:v>41.88</c:v>
                </c:pt>
                <c:pt idx="41">
                  <c:v>41.84</c:v>
                </c:pt>
                <c:pt idx="42">
                  <c:v>41.7</c:v>
                </c:pt>
                <c:pt idx="43">
                  <c:v>41.8</c:v>
                </c:pt>
                <c:pt idx="44">
                  <c:v>41.81</c:v>
                </c:pt>
                <c:pt idx="45">
                  <c:v>41.79</c:v>
                </c:pt>
                <c:pt idx="46">
                  <c:v>41.92</c:v>
                </c:pt>
                <c:pt idx="47">
                  <c:v>41.93</c:v>
                </c:pt>
                <c:pt idx="48">
                  <c:v>41.9</c:v>
                </c:pt>
                <c:pt idx="49">
                  <c:v>41.78</c:v>
                </c:pt>
                <c:pt idx="50">
                  <c:v>41.86</c:v>
                </c:pt>
                <c:pt idx="51">
                  <c:v>41.74</c:v>
                </c:pt>
                <c:pt idx="52">
                  <c:v>41.76</c:v>
                </c:pt>
                <c:pt idx="53">
                  <c:v>41.92</c:v>
                </c:pt>
                <c:pt idx="54">
                  <c:v>41.65</c:v>
                </c:pt>
                <c:pt idx="55">
                  <c:v>41.6</c:v>
                </c:pt>
                <c:pt idx="56" formatCode="General">
                  <c:v>41.76</c:v>
                </c:pt>
                <c:pt idx="57" formatCode="General">
                  <c:v>42.26</c:v>
                </c:pt>
                <c:pt idx="58" formatCode="General">
                  <c:v>41.83</c:v>
                </c:pt>
                <c:pt idx="59" formatCode="General">
                  <c:v>41.85</c:v>
                </c:pt>
                <c:pt idx="60" formatCode="General">
                  <c:v>41.67</c:v>
                </c:pt>
                <c:pt idx="61" formatCode="General">
                  <c:v>41.74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'x racing team'!$F$20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'x racing team'!$B$21:$B$82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'x racing team'!$F$21:$F$82</c:f>
              <c:numCache>
                <c:formatCode>0.00</c:formatCode>
                <c:ptCount val="62"/>
                <c:pt idx="0">
                  <c:v>43.23</c:v>
                </c:pt>
                <c:pt idx="1">
                  <c:v>42.21</c:v>
                </c:pt>
                <c:pt idx="2">
                  <c:v>42.19</c:v>
                </c:pt>
                <c:pt idx="3">
                  <c:v>42.15</c:v>
                </c:pt>
                <c:pt idx="4">
                  <c:v>42</c:v>
                </c:pt>
                <c:pt idx="5">
                  <c:v>42.11</c:v>
                </c:pt>
                <c:pt idx="6">
                  <c:v>42.59</c:v>
                </c:pt>
                <c:pt idx="7">
                  <c:v>42.8</c:v>
                </c:pt>
                <c:pt idx="8">
                  <c:v>42.95</c:v>
                </c:pt>
                <c:pt idx="9">
                  <c:v>42.46</c:v>
                </c:pt>
                <c:pt idx="10">
                  <c:v>41.99</c:v>
                </c:pt>
                <c:pt idx="11">
                  <c:v>42.14</c:v>
                </c:pt>
                <c:pt idx="12">
                  <c:v>42.26</c:v>
                </c:pt>
                <c:pt idx="13">
                  <c:v>42.45</c:v>
                </c:pt>
                <c:pt idx="14">
                  <c:v>41.95</c:v>
                </c:pt>
                <c:pt idx="15">
                  <c:v>42</c:v>
                </c:pt>
                <c:pt idx="16">
                  <c:v>42.19</c:v>
                </c:pt>
                <c:pt idx="17">
                  <c:v>42.12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'x racing team'!$G$20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'x racing team'!$B$21:$B$82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'x racing team'!$G$21:$G$82</c:f>
              <c:numCache>
                <c:formatCode>General</c:formatCode>
                <c:ptCount val="62"/>
                <c:pt idx="0">
                  <c:v>42.62</c:v>
                </c:pt>
                <c:pt idx="1">
                  <c:v>42.44</c:v>
                </c:pt>
                <c:pt idx="2">
                  <c:v>41.97</c:v>
                </c:pt>
                <c:pt idx="3">
                  <c:v>41.97</c:v>
                </c:pt>
                <c:pt idx="4">
                  <c:v>41.93</c:v>
                </c:pt>
                <c:pt idx="5">
                  <c:v>41.99</c:v>
                </c:pt>
                <c:pt idx="6">
                  <c:v>42.13</c:v>
                </c:pt>
                <c:pt idx="7">
                  <c:v>41.77</c:v>
                </c:pt>
                <c:pt idx="8">
                  <c:v>41.97</c:v>
                </c:pt>
                <c:pt idx="9">
                  <c:v>41.99</c:v>
                </c:pt>
                <c:pt idx="10">
                  <c:v>42.11</c:v>
                </c:pt>
                <c:pt idx="11">
                  <c:v>42.07</c:v>
                </c:pt>
                <c:pt idx="12">
                  <c:v>42.22</c:v>
                </c:pt>
                <c:pt idx="13">
                  <c:v>42.25</c:v>
                </c:pt>
                <c:pt idx="14">
                  <c:v>42.06</c:v>
                </c:pt>
                <c:pt idx="15">
                  <c:v>41.94</c:v>
                </c:pt>
                <c:pt idx="16">
                  <c:v>42.28</c:v>
                </c:pt>
                <c:pt idx="17">
                  <c:v>42.83</c:v>
                </c:pt>
                <c:pt idx="18">
                  <c:v>42.1</c:v>
                </c:pt>
                <c:pt idx="19">
                  <c:v>41.87</c:v>
                </c:pt>
                <c:pt idx="20">
                  <c:v>41.95</c:v>
                </c:pt>
                <c:pt idx="21">
                  <c:v>41.8</c:v>
                </c:pt>
                <c:pt idx="22">
                  <c:v>41.91</c:v>
                </c:pt>
                <c:pt idx="23">
                  <c:v>41.98</c:v>
                </c:pt>
                <c:pt idx="24">
                  <c:v>41.83</c:v>
                </c:pt>
                <c:pt idx="25">
                  <c:v>41.82</c:v>
                </c:pt>
                <c:pt idx="26">
                  <c:v>42.26</c:v>
                </c:pt>
                <c:pt idx="27">
                  <c:v>42.04</c:v>
                </c:pt>
                <c:pt idx="28">
                  <c:v>42.03</c:v>
                </c:pt>
                <c:pt idx="29">
                  <c:v>41.98</c:v>
                </c:pt>
                <c:pt idx="30">
                  <c:v>42.01</c:v>
                </c:pt>
                <c:pt idx="31">
                  <c:v>41.84</c:v>
                </c:pt>
                <c:pt idx="32">
                  <c:v>41.9</c:v>
                </c:pt>
                <c:pt idx="33">
                  <c:v>42.02</c:v>
                </c:pt>
                <c:pt idx="34">
                  <c:v>41.83</c:v>
                </c:pt>
                <c:pt idx="35">
                  <c:v>41.81</c:v>
                </c:pt>
                <c:pt idx="36">
                  <c:v>41.95</c:v>
                </c:pt>
                <c:pt idx="37">
                  <c:v>42.15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'x racing team'!$H$20</c:f>
              <c:strCache>
                <c:ptCount val="1"/>
                <c:pt idx="0">
                  <c:v>Пикулин Павел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'x racing team'!$B$21:$B$82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'x racing team'!$H$21:$H$82</c:f>
              <c:numCache>
                <c:formatCode>General</c:formatCode>
                <c:ptCount val="62"/>
                <c:pt idx="0">
                  <c:v>44.9</c:v>
                </c:pt>
                <c:pt idx="1">
                  <c:v>42.34</c:v>
                </c:pt>
                <c:pt idx="2">
                  <c:v>43.24</c:v>
                </c:pt>
                <c:pt idx="3">
                  <c:v>41.97</c:v>
                </c:pt>
                <c:pt idx="4">
                  <c:v>41.79</c:v>
                </c:pt>
                <c:pt idx="5">
                  <c:v>41.77</c:v>
                </c:pt>
                <c:pt idx="6">
                  <c:v>41.97</c:v>
                </c:pt>
                <c:pt idx="7">
                  <c:v>41.77</c:v>
                </c:pt>
                <c:pt idx="8">
                  <c:v>41.85</c:v>
                </c:pt>
                <c:pt idx="9">
                  <c:v>41.86</c:v>
                </c:pt>
                <c:pt idx="10">
                  <c:v>42.47</c:v>
                </c:pt>
                <c:pt idx="11">
                  <c:v>41.91</c:v>
                </c:pt>
                <c:pt idx="12">
                  <c:v>42.1</c:v>
                </c:pt>
                <c:pt idx="13">
                  <c:v>41.9</c:v>
                </c:pt>
                <c:pt idx="14">
                  <c:v>41.89</c:v>
                </c:pt>
                <c:pt idx="15">
                  <c:v>41.96</c:v>
                </c:pt>
                <c:pt idx="16">
                  <c:v>41.87</c:v>
                </c:pt>
                <c:pt idx="17">
                  <c:v>42.15</c:v>
                </c:pt>
                <c:pt idx="18">
                  <c:v>42.38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9932928"/>
        <c:axId val="109934464"/>
      </c:lineChart>
      <c:catAx>
        <c:axId val="1099329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9934464"/>
        <c:crosses val="autoZero"/>
        <c:auto val="1"/>
        <c:lblAlgn val="ctr"/>
        <c:lblOffset val="100"/>
        <c:noMultiLvlLbl val="0"/>
      </c:catAx>
      <c:valAx>
        <c:axId val="109934464"/>
        <c:scaling>
          <c:orientation val="minMax"/>
          <c:max val="45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993292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Mesnyki!$C$20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Mesnyki!$B$21:$B$80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Mesnyki!$C$21:$C$80</c:f>
              <c:numCache>
                <c:formatCode>0.00</c:formatCode>
                <c:ptCount val="60"/>
                <c:pt idx="0">
                  <c:v>43.59</c:v>
                </c:pt>
                <c:pt idx="1">
                  <c:v>44</c:v>
                </c:pt>
                <c:pt idx="2">
                  <c:v>42.86</c:v>
                </c:pt>
                <c:pt idx="3">
                  <c:v>43.47</c:v>
                </c:pt>
                <c:pt idx="4">
                  <c:v>42.41</c:v>
                </c:pt>
                <c:pt idx="5">
                  <c:v>42.45</c:v>
                </c:pt>
                <c:pt idx="6">
                  <c:v>42.53</c:v>
                </c:pt>
                <c:pt idx="7">
                  <c:v>42.2</c:v>
                </c:pt>
                <c:pt idx="8">
                  <c:v>42.35</c:v>
                </c:pt>
                <c:pt idx="9">
                  <c:v>42.36</c:v>
                </c:pt>
                <c:pt idx="10">
                  <c:v>43.32</c:v>
                </c:pt>
                <c:pt idx="11">
                  <c:v>43.19</c:v>
                </c:pt>
                <c:pt idx="12">
                  <c:v>42.99</c:v>
                </c:pt>
                <c:pt idx="13">
                  <c:v>42.3</c:v>
                </c:pt>
                <c:pt idx="14">
                  <c:v>42.71</c:v>
                </c:pt>
                <c:pt idx="15">
                  <c:v>42.35</c:v>
                </c:pt>
                <c:pt idx="16">
                  <c:v>42.22</c:v>
                </c:pt>
                <c:pt idx="17">
                  <c:v>42.46</c:v>
                </c:pt>
                <c:pt idx="18">
                  <c:v>42.59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Mesnyki!$D$20</c:f>
              <c:strCache>
                <c:ptCount val="1"/>
                <c:pt idx="0">
                  <c:v>Звягин Гриша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Mesnyki!$B$21:$B$80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Mesnyki!$D$21:$D$80</c:f>
              <c:numCache>
                <c:formatCode>0.00</c:formatCode>
                <c:ptCount val="60"/>
                <c:pt idx="0">
                  <c:v>44.6</c:v>
                </c:pt>
                <c:pt idx="1">
                  <c:v>42.47</c:v>
                </c:pt>
                <c:pt idx="2">
                  <c:v>42.64</c:v>
                </c:pt>
                <c:pt idx="3">
                  <c:v>42.56</c:v>
                </c:pt>
                <c:pt idx="4">
                  <c:v>42.31</c:v>
                </c:pt>
                <c:pt idx="5">
                  <c:v>42.42</c:v>
                </c:pt>
                <c:pt idx="6">
                  <c:v>42.51</c:v>
                </c:pt>
                <c:pt idx="7">
                  <c:v>42.43</c:v>
                </c:pt>
                <c:pt idx="8">
                  <c:v>42.23</c:v>
                </c:pt>
                <c:pt idx="9">
                  <c:v>42.39</c:v>
                </c:pt>
                <c:pt idx="10">
                  <c:v>42.26</c:v>
                </c:pt>
                <c:pt idx="11">
                  <c:v>42.43</c:v>
                </c:pt>
                <c:pt idx="12">
                  <c:v>42.15</c:v>
                </c:pt>
                <c:pt idx="13">
                  <c:v>42.27</c:v>
                </c:pt>
                <c:pt idx="14">
                  <c:v>42.03</c:v>
                </c:pt>
                <c:pt idx="15">
                  <c:v>42.28</c:v>
                </c:pt>
                <c:pt idx="16">
                  <c:v>42.22</c:v>
                </c:pt>
                <c:pt idx="17">
                  <c:v>42.21</c:v>
                </c:pt>
                <c:pt idx="18">
                  <c:v>42.3</c:v>
                </c:pt>
                <c:pt idx="19">
                  <c:v>42.38</c:v>
                </c:pt>
                <c:pt idx="20">
                  <c:v>42.33</c:v>
                </c:pt>
                <c:pt idx="21">
                  <c:v>42.2</c:v>
                </c:pt>
                <c:pt idx="22">
                  <c:v>42.47</c:v>
                </c:pt>
                <c:pt idx="23">
                  <c:v>42.37</c:v>
                </c:pt>
                <c:pt idx="24">
                  <c:v>42.25</c:v>
                </c:pt>
                <c:pt idx="25">
                  <c:v>42.26</c:v>
                </c:pt>
                <c:pt idx="26">
                  <c:v>42.56</c:v>
                </c:pt>
                <c:pt idx="27">
                  <c:v>42.32</c:v>
                </c:pt>
                <c:pt idx="28">
                  <c:v>42.34</c:v>
                </c:pt>
                <c:pt idx="29">
                  <c:v>42.19</c:v>
                </c:pt>
                <c:pt idx="30">
                  <c:v>42.32</c:v>
                </c:pt>
                <c:pt idx="31">
                  <c:v>42.28</c:v>
                </c:pt>
                <c:pt idx="32">
                  <c:v>42.14</c:v>
                </c:pt>
                <c:pt idx="33">
                  <c:v>42.13</c:v>
                </c:pt>
                <c:pt idx="34">
                  <c:v>41.97</c:v>
                </c:pt>
                <c:pt idx="35">
                  <c:v>42.03</c:v>
                </c:pt>
                <c:pt idx="36">
                  <c:v>42.33</c:v>
                </c:pt>
                <c:pt idx="37">
                  <c:v>42.06</c:v>
                </c:pt>
                <c:pt idx="38">
                  <c:v>42.11</c:v>
                </c:pt>
                <c:pt idx="39">
                  <c:v>42.16</c:v>
                </c:pt>
                <c:pt idx="40">
                  <c:v>42</c:v>
                </c:pt>
                <c:pt idx="41">
                  <c:v>42.16</c:v>
                </c:pt>
                <c:pt idx="42">
                  <c:v>42.02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Mesnyki!$E$20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Mesnyki!$B$21:$B$80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Mesnyki!$E$21:$E$80</c:f>
              <c:numCache>
                <c:formatCode>0.00</c:formatCode>
                <c:ptCount val="60"/>
                <c:pt idx="0">
                  <c:v>42.752000000000002</c:v>
                </c:pt>
                <c:pt idx="1">
                  <c:v>42.21</c:v>
                </c:pt>
                <c:pt idx="2">
                  <c:v>41.79</c:v>
                </c:pt>
                <c:pt idx="3">
                  <c:v>42.01</c:v>
                </c:pt>
                <c:pt idx="4">
                  <c:v>41.88</c:v>
                </c:pt>
                <c:pt idx="5">
                  <c:v>41.77</c:v>
                </c:pt>
                <c:pt idx="6">
                  <c:v>41.85</c:v>
                </c:pt>
                <c:pt idx="7">
                  <c:v>41.94</c:v>
                </c:pt>
                <c:pt idx="8">
                  <c:v>42.89</c:v>
                </c:pt>
                <c:pt idx="9">
                  <c:v>42.18</c:v>
                </c:pt>
                <c:pt idx="10">
                  <c:v>41.92</c:v>
                </c:pt>
                <c:pt idx="11">
                  <c:v>41.76</c:v>
                </c:pt>
                <c:pt idx="12">
                  <c:v>42.09</c:v>
                </c:pt>
                <c:pt idx="13">
                  <c:v>41.98</c:v>
                </c:pt>
                <c:pt idx="14">
                  <c:v>41.92</c:v>
                </c:pt>
                <c:pt idx="15">
                  <c:v>41.98</c:v>
                </c:pt>
                <c:pt idx="16">
                  <c:v>41.69</c:v>
                </c:pt>
                <c:pt idx="17">
                  <c:v>41.8</c:v>
                </c:pt>
                <c:pt idx="18">
                  <c:v>41.82</c:v>
                </c:pt>
                <c:pt idx="19">
                  <c:v>41.83</c:v>
                </c:pt>
                <c:pt idx="20">
                  <c:v>41.95</c:v>
                </c:pt>
                <c:pt idx="21">
                  <c:v>41.76</c:v>
                </c:pt>
                <c:pt idx="22">
                  <c:v>41.93</c:v>
                </c:pt>
                <c:pt idx="23">
                  <c:v>41.87</c:v>
                </c:pt>
                <c:pt idx="24">
                  <c:v>41.66</c:v>
                </c:pt>
                <c:pt idx="25">
                  <c:v>41.76</c:v>
                </c:pt>
                <c:pt idx="26">
                  <c:v>42.04</c:v>
                </c:pt>
                <c:pt idx="27">
                  <c:v>41.59</c:v>
                </c:pt>
                <c:pt idx="28">
                  <c:v>41.78</c:v>
                </c:pt>
                <c:pt idx="29">
                  <c:v>41.68</c:v>
                </c:pt>
                <c:pt idx="30">
                  <c:v>41.8</c:v>
                </c:pt>
                <c:pt idx="31">
                  <c:v>41.84</c:v>
                </c:pt>
                <c:pt idx="32">
                  <c:v>42.58</c:v>
                </c:pt>
                <c:pt idx="33">
                  <c:v>43.07</c:v>
                </c:pt>
                <c:pt idx="34">
                  <c:v>41.96</c:v>
                </c:pt>
                <c:pt idx="35">
                  <c:v>41.94</c:v>
                </c:pt>
                <c:pt idx="36">
                  <c:v>41.9</c:v>
                </c:pt>
                <c:pt idx="37">
                  <c:v>42</c:v>
                </c:pt>
                <c:pt idx="38">
                  <c:v>42.02</c:v>
                </c:pt>
                <c:pt idx="39">
                  <c:v>42.04</c:v>
                </c:pt>
                <c:pt idx="40">
                  <c:v>41.99</c:v>
                </c:pt>
                <c:pt idx="41">
                  <c:v>42.09</c:v>
                </c:pt>
                <c:pt idx="42">
                  <c:v>41.69</c:v>
                </c:pt>
                <c:pt idx="43">
                  <c:v>41.79</c:v>
                </c:pt>
                <c:pt idx="44">
                  <c:v>41.97</c:v>
                </c:pt>
                <c:pt idx="45">
                  <c:v>41.67</c:v>
                </c:pt>
                <c:pt idx="46">
                  <c:v>41.88</c:v>
                </c:pt>
                <c:pt idx="47">
                  <c:v>42.26</c:v>
                </c:pt>
                <c:pt idx="48">
                  <c:v>42.1</c:v>
                </c:pt>
                <c:pt idx="49">
                  <c:v>41.89</c:v>
                </c:pt>
                <c:pt idx="50">
                  <c:v>42.01</c:v>
                </c:pt>
                <c:pt idx="51">
                  <c:v>41.74</c:v>
                </c:pt>
                <c:pt idx="52">
                  <c:v>42.19</c:v>
                </c:pt>
                <c:pt idx="53">
                  <c:v>41.77</c:v>
                </c:pt>
                <c:pt idx="54">
                  <c:v>42.26</c:v>
                </c:pt>
                <c:pt idx="55">
                  <c:v>41.98</c:v>
                </c:pt>
                <c:pt idx="56" formatCode="General">
                  <c:v>41.81</c:v>
                </c:pt>
                <c:pt idx="57" formatCode="General">
                  <c:v>41.88</c:v>
                </c:pt>
                <c:pt idx="58" formatCode="General">
                  <c:v>41.64</c:v>
                </c:pt>
                <c:pt idx="59" formatCode="General">
                  <c:v>41.71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Mesnyki!$F$20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Mesnyki!$B$21:$B$80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Mesnyki!$F$21:$F$80</c:f>
              <c:numCache>
                <c:formatCode>0.00</c:formatCode>
                <c:ptCount val="60"/>
                <c:pt idx="0">
                  <c:v>43.09</c:v>
                </c:pt>
                <c:pt idx="1">
                  <c:v>41.72</c:v>
                </c:pt>
                <c:pt idx="2">
                  <c:v>41.54</c:v>
                </c:pt>
                <c:pt idx="3">
                  <c:v>41.86</c:v>
                </c:pt>
                <c:pt idx="4">
                  <c:v>41.65</c:v>
                </c:pt>
                <c:pt idx="5">
                  <c:v>41.65</c:v>
                </c:pt>
                <c:pt idx="6">
                  <c:v>41.66</c:v>
                </c:pt>
                <c:pt idx="7">
                  <c:v>41.83</c:v>
                </c:pt>
                <c:pt idx="8">
                  <c:v>41.87</c:v>
                </c:pt>
                <c:pt idx="9">
                  <c:v>41.71</c:v>
                </c:pt>
                <c:pt idx="10">
                  <c:v>41.63</c:v>
                </c:pt>
                <c:pt idx="11">
                  <c:v>41.69</c:v>
                </c:pt>
                <c:pt idx="12">
                  <c:v>41.7</c:v>
                </c:pt>
                <c:pt idx="13">
                  <c:v>41.69</c:v>
                </c:pt>
                <c:pt idx="14">
                  <c:v>41.65</c:v>
                </c:pt>
                <c:pt idx="15">
                  <c:v>41.59</c:v>
                </c:pt>
                <c:pt idx="16">
                  <c:v>41.53</c:v>
                </c:pt>
                <c:pt idx="17">
                  <c:v>42.04</c:v>
                </c:pt>
                <c:pt idx="18">
                  <c:v>41.8</c:v>
                </c:pt>
                <c:pt idx="19">
                  <c:v>41.57</c:v>
                </c:pt>
                <c:pt idx="20">
                  <c:v>41.44</c:v>
                </c:pt>
                <c:pt idx="21">
                  <c:v>41.7</c:v>
                </c:pt>
                <c:pt idx="22">
                  <c:v>41.67</c:v>
                </c:pt>
                <c:pt idx="23">
                  <c:v>41.59</c:v>
                </c:pt>
                <c:pt idx="24">
                  <c:v>41.88</c:v>
                </c:pt>
                <c:pt idx="25">
                  <c:v>41.88</c:v>
                </c:pt>
                <c:pt idx="26">
                  <c:v>41.95</c:v>
                </c:pt>
                <c:pt idx="27">
                  <c:v>41.72</c:v>
                </c:pt>
                <c:pt idx="28">
                  <c:v>41.92</c:v>
                </c:pt>
                <c:pt idx="29">
                  <c:v>41.7</c:v>
                </c:pt>
                <c:pt idx="30">
                  <c:v>41.79</c:v>
                </c:pt>
                <c:pt idx="31">
                  <c:v>41.65</c:v>
                </c:pt>
                <c:pt idx="32">
                  <c:v>41.63</c:v>
                </c:pt>
                <c:pt idx="33">
                  <c:v>41.61</c:v>
                </c:pt>
                <c:pt idx="34">
                  <c:v>41.85</c:v>
                </c:pt>
                <c:pt idx="35">
                  <c:v>41.79</c:v>
                </c:pt>
                <c:pt idx="36">
                  <c:v>41.49</c:v>
                </c:pt>
                <c:pt idx="37">
                  <c:v>41.52</c:v>
                </c:pt>
                <c:pt idx="38">
                  <c:v>41.68</c:v>
                </c:pt>
                <c:pt idx="39">
                  <c:v>41.69</c:v>
                </c:pt>
                <c:pt idx="40">
                  <c:v>42.18</c:v>
                </c:pt>
                <c:pt idx="41">
                  <c:v>41.8</c:v>
                </c:pt>
                <c:pt idx="42">
                  <c:v>41.78</c:v>
                </c:pt>
                <c:pt idx="43">
                  <c:v>41.73</c:v>
                </c:pt>
                <c:pt idx="44">
                  <c:v>41.65</c:v>
                </c:pt>
                <c:pt idx="45">
                  <c:v>41.66</c:v>
                </c:pt>
                <c:pt idx="46">
                  <c:v>41.74</c:v>
                </c:pt>
                <c:pt idx="47">
                  <c:v>41.48</c:v>
                </c:pt>
                <c:pt idx="48">
                  <c:v>41.54</c:v>
                </c:pt>
                <c:pt idx="49">
                  <c:v>41.81</c:v>
                </c:pt>
                <c:pt idx="50">
                  <c:v>41.61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Mesnyki!$G$20</c:f>
              <c:strCache>
                <c:ptCount val="1"/>
                <c:pt idx="0">
                  <c:v>Звягин Гриша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Mesnyki!$B$21:$B$80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Mesnyki!$G$21:$G$80</c:f>
              <c:numCache>
                <c:formatCode>General</c:formatCode>
                <c:ptCount val="60"/>
                <c:pt idx="0">
                  <c:v>43.98</c:v>
                </c:pt>
                <c:pt idx="1">
                  <c:v>42.78</c:v>
                </c:pt>
                <c:pt idx="2">
                  <c:v>42.45</c:v>
                </c:pt>
                <c:pt idx="3">
                  <c:v>42.88</c:v>
                </c:pt>
                <c:pt idx="4">
                  <c:v>42.68</c:v>
                </c:pt>
                <c:pt idx="5">
                  <c:v>42.61</c:v>
                </c:pt>
                <c:pt idx="6">
                  <c:v>42.64</c:v>
                </c:pt>
                <c:pt idx="7">
                  <c:v>42.78</c:v>
                </c:pt>
                <c:pt idx="8">
                  <c:v>42.67</c:v>
                </c:pt>
                <c:pt idx="9">
                  <c:v>42.6</c:v>
                </c:pt>
                <c:pt idx="10">
                  <c:v>42.88</c:v>
                </c:pt>
                <c:pt idx="11">
                  <c:v>43.12</c:v>
                </c:pt>
                <c:pt idx="12">
                  <c:v>42.88</c:v>
                </c:pt>
                <c:pt idx="13">
                  <c:v>43.24</c:v>
                </c:pt>
                <c:pt idx="14">
                  <c:v>42.96</c:v>
                </c:pt>
                <c:pt idx="15">
                  <c:v>42.68</c:v>
                </c:pt>
                <c:pt idx="16">
                  <c:v>42.66</c:v>
                </c:pt>
                <c:pt idx="17">
                  <c:v>42.91</c:v>
                </c:pt>
                <c:pt idx="18">
                  <c:v>42.93</c:v>
                </c:pt>
                <c:pt idx="19">
                  <c:v>43.11</c:v>
                </c:pt>
                <c:pt idx="20">
                  <c:v>43.06</c:v>
                </c:pt>
                <c:pt idx="21">
                  <c:v>42.6</c:v>
                </c:pt>
                <c:pt idx="22">
                  <c:v>42.69</c:v>
                </c:pt>
                <c:pt idx="23">
                  <c:v>42.71</c:v>
                </c:pt>
                <c:pt idx="24">
                  <c:v>42.68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Mesnyki!$H$20</c:f>
              <c:strCache>
                <c:ptCount val="1"/>
                <c:pt idx="0">
                  <c:v>Звягин Гриша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Mesnyki!$B$21:$B$80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Mesnyki!$H$21:$H$80</c:f>
              <c:numCache>
                <c:formatCode>General</c:formatCode>
                <c:ptCount val="60"/>
                <c:pt idx="0">
                  <c:v>43.34</c:v>
                </c:pt>
                <c:pt idx="1">
                  <c:v>42.29</c:v>
                </c:pt>
                <c:pt idx="2">
                  <c:v>42.31</c:v>
                </c:pt>
                <c:pt idx="3">
                  <c:v>42.19</c:v>
                </c:pt>
                <c:pt idx="4">
                  <c:v>42.1</c:v>
                </c:pt>
                <c:pt idx="5">
                  <c:v>42.24</c:v>
                </c:pt>
                <c:pt idx="6">
                  <c:v>42.18</c:v>
                </c:pt>
                <c:pt idx="7">
                  <c:v>42.16</c:v>
                </c:pt>
                <c:pt idx="8">
                  <c:v>42.12</c:v>
                </c:pt>
                <c:pt idx="9">
                  <c:v>42.29</c:v>
                </c:pt>
                <c:pt idx="10">
                  <c:v>42.21</c:v>
                </c:pt>
                <c:pt idx="11">
                  <c:v>42.32</c:v>
                </c:pt>
                <c:pt idx="12">
                  <c:v>42.25</c:v>
                </c:pt>
                <c:pt idx="13">
                  <c:v>42.4</c:v>
                </c:pt>
                <c:pt idx="14">
                  <c:v>42.29</c:v>
                </c:pt>
                <c:pt idx="15">
                  <c:v>42.34</c:v>
                </c:pt>
                <c:pt idx="16">
                  <c:v>42.32</c:v>
                </c:pt>
                <c:pt idx="17">
                  <c:v>42.49</c:v>
                </c:pt>
                <c:pt idx="18">
                  <c:v>42.23</c:v>
                </c:pt>
                <c:pt idx="19">
                  <c:v>42.17</c:v>
                </c:pt>
                <c:pt idx="20">
                  <c:v>42.2</c:v>
                </c:pt>
                <c:pt idx="21">
                  <c:v>42.39</c:v>
                </c:pt>
                <c:pt idx="22">
                  <c:v>43.38</c:v>
                </c:pt>
                <c:pt idx="23">
                  <c:v>42.16</c:v>
                </c:pt>
                <c:pt idx="24">
                  <c:v>42.21</c:v>
                </c:pt>
                <c:pt idx="25">
                  <c:v>41.91</c:v>
                </c:pt>
                <c:pt idx="26">
                  <c:v>42.17</c:v>
                </c:pt>
                <c:pt idx="27">
                  <c:v>42.06</c:v>
                </c:pt>
                <c:pt idx="28">
                  <c:v>42.07</c:v>
                </c:pt>
                <c:pt idx="29">
                  <c:v>42.19</c:v>
                </c:pt>
                <c:pt idx="30">
                  <c:v>42.44</c:v>
                </c:pt>
                <c:pt idx="31">
                  <c:v>42.03</c:v>
                </c:pt>
                <c:pt idx="32">
                  <c:v>43.18</c:v>
                </c:pt>
                <c:pt idx="33">
                  <c:v>41.98</c:v>
                </c:pt>
                <c:pt idx="34">
                  <c:v>42.08</c:v>
                </c:pt>
                <c:pt idx="35">
                  <c:v>42.01</c:v>
                </c:pt>
                <c:pt idx="36">
                  <c:v>41.88</c:v>
                </c:pt>
                <c:pt idx="37">
                  <c:v>41.94</c:v>
                </c:pt>
                <c:pt idx="38">
                  <c:v>42.12</c:v>
                </c:pt>
                <c:pt idx="39">
                  <c:v>41.94</c:v>
                </c:pt>
                <c:pt idx="40">
                  <c:v>42.22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0317568"/>
        <c:axId val="110319104"/>
      </c:lineChart>
      <c:catAx>
        <c:axId val="110317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10319104"/>
        <c:crosses val="autoZero"/>
        <c:auto val="1"/>
        <c:lblAlgn val="ctr"/>
        <c:lblOffset val="100"/>
        <c:noMultiLvlLbl val="0"/>
      </c:catAx>
      <c:valAx>
        <c:axId val="110319104"/>
        <c:scaling>
          <c:orientation val="minMax"/>
          <c:max val="45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1031756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AvtoPMR!$C$20</c:f>
              <c:strCache>
                <c:ptCount val="1"/>
                <c:pt idx="0">
                  <c:v>Толоченко Александр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AvtoPMR!$B$21:$B$80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AvtoPMR!$C$21:$C$80</c:f>
              <c:numCache>
                <c:formatCode>0.00</c:formatCode>
                <c:ptCount val="60"/>
                <c:pt idx="0">
                  <c:v>43.51</c:v>
                </c:pt>
                <c:pt idx="1">
                  <c:v>44.91</c:v>
                </c:pt>
                <c:pt idx="2">
                  <c:v>43.94</c:v>
                </c:pt>
                <c:pt idx="3">
                  <c:v>42.8</c:v>
                </c:pt>
                <c:pt idx="4">
                  <c:v>42.52</c:v>
                </c:pt>
                <c:pt idx="5">
                  <c:v>42.38</c:v>
                </c:pt>
                <c:pt idx="6">
                  <c:v>42.4</c:v>
                </c:pt>
                <c:pt idx="7">
                  <c:v>42.27</c:v>
                </c:pt>
                <c:pt idx="8">
                  <c:v>44.69</c:v>
                </c:pt>
                <c:pt idx="9">
                  <c:v>45.56</c:v>
                </c:pt>
                <c:pt idx="10">
                  <c:v>42.61</c:v>
                </c:pt>
                <c:pt idx="11">
                  <c:v>42.12</c:v>
                </c:pt>
                <c:pt idx="12">
                  <c:v>42.28</c:v>
                </c:pt>
                <c:pt idx="13">
                  <c:v>42.37</c:v>
                </c:pt>
                <c:pt idx="14">
                  <c:v>42.24</c:v>
                </c:pt>
                <c:pt idx="15">
                  <c:v>42.19</c:v>
                </c:pt>
                <c:pt idx="16">
                  <c:v>42.19</c:v>
                </c:pt>
                <c:pt idx="17">
                  <c:v>42.16</c:v>
                </c:pt>
                <c:pt idx="18">
                  <c:v>42.21</c:v>
                </c:pt>
                <c:pt idx="19">
                  <c:v>42.31</c:v>
                </c:pt>
                <c:pt idx="20">
                  <c:v>42.43</c:v>
                </c:pt>
                <c:pt idx="21">
                  <c:v>43.11</c:v>
                </c:pt>
                <c:pt idx="22">
                  <c:v>42.28</c:v>
                </c:pt>
                <c:pt idx="23">
                  <c:v>42.45</c:v>
                </c:pt>
                <c:pt idx="24">
                  <c:v>42.27</c:v>
                </c:pt>
                <c:pt idx="25">
                  <c:v>42.21</c:v>
                </c:pt>
                <c:pt idx="26">
                  <c:v>42.26</c:v>
                </c:pt>
                <c:pt idx="27">
                  <c:v>42.2</c:v>
                </c:pt>
                <c:pt idx="28">
                  <c:v>42.15</c:v>
                </c:pt>
                <c:pt idx="29">
                  <c:v>42.31</c:v>
                </c:pt>
                <c:pt idx="30">
                  <c:v>42.18</c:v>
                </c:pt>
                <c:pt idx="31">
                  <c:v>42.06</c:v>
                </c:pt>
                <c:pt idx="32">
                  <c:v>42.14</c:v>
                </c:pt>
                <c:pt idx="33">
                  <c:v>42.4</c:v>
                </c:pt>
                <c:pt idx="34">
                  <c:v>42.55</c:v>
                </c:pt>
                <c:pt idx="35">
                  <c:v>42.24</c:v>
                </c:pt>
                <c:pt idx="36">
                  <c:v>42.42</c:v>
                </c:pt>
                <c:pt idx="37">
                  <c:v>42.17</c:v>
                </c:pt>
                <c:pt idx="38">
                  <c:v>42.2</c:v>
                </c:pt>
                <c:pt idx="39">
                  <c:v>42.4</c:v>
                </c:pt>
                <c:pt idx="40">
                  <c:v>42.41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AvtoPMR!$D$20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AvtoPMR!$B$21:$B$80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AvtoPMR!$D$21:$D$80</c:f>
              <c:numCache>
                <c:formatCode>0.00</c:formatCode>
                <c:ptCount val="60"/>
                <c:pt idx="0">
                  <c:v>43.46</c:v>
                </c:pt>
                <c:pt idx="1">
                  <c:v>42.55</c:v>
                </c:pt>
                <c:pt idx="2">
                  <c:v>42.59</c:v>
                </c:pt>
                <c:pt idx="3">
                  <c:v>42.23</c:v>
                </c:pt>
                <c:pt idx="4">
                  <c:v>42.16</c:v>
                </c:pt>
                <c:pt idx="5">
                  <c:v>42.32</c:v>
                </c:pt>
                <c:pt idx="6">
                  <c:v>42.25</c:v>
                </c:pt>
                <c:pt idx="7">
                  <c:v>42.08</c:v>
                </c:pt>
                <c:pt idx="8">
                  <c:v>42.16</c:v>
                </c:pt>
                <c:pt idx="9">
                  <c:v>42.08</c:v>
                </c:pt>
                <c:pt idx="10">
                  <c:v>42.04</c:v>
                </c:pt>
                <c:pt idx="11">
                  <c:v>42.05</c:v>
                </c:pt>
                <c:pt idx="12">
                  <c:v>42.05</c:v>
                </c:pt>
                <c:pt idx="13">
                  <c:v>42.35</c:v>
                </c:pt>
                <c:pt idx="14">
                  <c:v>42.01</c:v>
                </c:pt>
                <c:pt idx="15">
                  <c:v>42.26</c:v>
                </c:pt>
                <c:pt idx="16">
                  <c:v>42.12</c:v>
                </c:pt>
                <c:pt idx="17">
                  <c:v>42.28</c:v>
                </c:pt>
                <c:pt idx="18">
                  <c:v>42.09</c:v>
                </c:pt>
                <c:pt idx="19">
                  <c:v>42.28</c:v>
                </c:pt>
                <c:pt idx="20">
                  <c:v>42.14</c:v>
                </c:pt>
                <c:pt idx="21">
                  <c:v>42.26</c:v>
                </c:pt>
                <c:pt idx="22">
                  <c:v>41.99</c:v>
                </c:pt>
                <c:pt idx="23">
                  <c:v>42.11</c:v>
                </c:pt>
                <c:pt idx="24">
                  <c:v>42.08</c:v>
                </c:pt>
                <c:pt idx="25">
                  <c:v>42.1</c:v>
                </c:pt>
                <c:pt idx="26">
                  <c:v>42.31</c:v>
                </c:pt>
                <c:pt idx="27">
                  <c:v>42.13</c:v>
                </c:pt>
                <c:pt idx="28">
                  <c:v>41.98</c:v>
                </c:pt>
                <c:pt idx="29">
                  <c:v>42.17</c:v>
                </c:pt>
                <c:pt idx="30">
                  <c:v>42.16</c:v>
                </c:pt>
                <c:pt idx="31">
                  <c:v>42.2</c:v>
                </c:pt>
                <c:pt idx="32">
                  <c:v>42.19</c:v>
                </c:pt>
                <c:pt idx="33">
                  <c:v>41.98</c:v>
                </c:pt>
                <c:pt idx="34">
                  <c:v>42.09</c:v>
                </c:pt>
                <c:pt idx="35">
                  <c:v>42.13</c:v>
                </c:pt>
                <c:pt idx="36">
                  <c:v>42.11</c:v>
                </c:pt>
                <c:pt idx="37">
                  <c:v>41.9</c:v>
                </c:pt>
                <c:pt idx="38">
                  <c:v>41.89</c:v>
                </c:pt>
                <c:pt idx="39">
                  <c:v>42.08</c:v>
                </c:pt>
                <c:pt idx="40">
                  <c:v>41.98</c:v>
                </c:pt>
                <c:pt idx="41">
                  <c:v>41.97</c:v>
                </c:pt>
                <c:pt idx="42">
                  <c:v>42.01</c:v>
                </c:pt>
                <c:pt idx="43">
                  <c:v>42.12</c:v>
                </c:pt>
                <c:pt idx="44">
                  <c:v>41.89</c:v>
                </c:pt>
                <c:pt idx="45">
                  <c:v>41.99</c:v>
                </c:pt>
                <c:pt idx="46">
                  <c:v>41.88</c:v>
                </c:pt>
                <c:pt idx="47">
                  <c:v>41.89</c:v>
                </c:pt>
                <c:pt idx="48">
                  <c:v>42.05</c:v>
                </c:pt>
                <c:pt idx="49">
                  <c:v>42.63</c:v>
                </c:pt>
                <c:pt idx="50">
                  <c:v>41.94</c:v>
                </c:pt>
                <c:pt idx="51">
                  <c:v>42.02</c:v>
                </c:pt>
                <c:pt idx="52">
                  <c:v>42.03</c:v>
                </c:pt>
                <c:pt idx="53">
                  <c:v>42.22</c:v>
                </c:pt>
                <c:pt idx="54">
                  <c:v>41.97</c:v>
                </c:pt>
                <c:pt idx="55">
                  <c:v>42.14</c:v>
                </c:pt>
                <c:pt idx="56" formatCode="General">
                  <c:v>42.69</c:v>
                </c:pt>
                <c:pt idx="57" formatCode="General">
                  <c:v>43.43</c:v>
                </c:pt>
                <c:pt idx="58" formatCode="General">
                  <c:v>42.18</c:v>
                </c:pt>
                <c:pt idx="59" formatCode="General">
                  <c:v>42.27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AvtoPMR!$E$20</c:f>
              <c:strCache>
                <c:ptCount val="1"/>
                <c:pt idx="0">
                  <c:v>Толоченко Александр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AvtoPMR!$B$21:$B$80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AvtoPMR!$E$21:$E$80</c:f>
              <c:numCache>
                <c:formatCode>0.00</c:formatCode>
                <c:ptCount val="60"/>
                <c:pt idx="0">
                  <c:v>43.77</c:v>
                </c:pt>
                <c:pt idx="1">
                  <c:v>42.98</c:v>
                </c:pt>
                <c:pt idx="2">
                  <c:v>42.79</c:v>
                </c:pt>
                <c:pt idx="3">
                  <c:v>42.67</c:v>
                </c:pt>
                <c:pt idx="4">
                  <c:v>42.39</c:v>
                </c:pt>
                <c:pt idx="5">
                  <c:v>42.34</c:v>
                </c:pt>
                <c:pt idx="6">
                  <c:v>42.58</c:v>
                </c:pt>
                <c:pt idx="7">
                  <c:v>42.56</c:v>
                </c:pt>
                <c:pt idx="8">
                  <c:v>42.65</c:v>
                </c:pt>
                <c:pt idx="9">
                  <c:v>42.53</c:v>
                </c:pt>
                <c:pt idx="10">
                  <c:v>42.16</c:v>
                </c:pt>
                <c:pt idx="11">
                  <c:v>42.39</c:v>
                </c:pt>
                <c:pt idx="12">
                  <c:v>42.4</c:v>
                </c:pt>
                <c:pt idx="13">
                  <c:v>42.41</c:v>
                </c:pt>
                <c:pt idx="14">
                  <c:v>42.39</c:v>
                </c:pt>
                <c:pt idx="15">
                  <c:v>42.34</c:v>
                </c:pt>
                <c:pt idx="16">
                  <c:v>42.49</c:v>
                </c:pt>
                <c:pt idx="17">
                  <c:v>42.4</c:v>
                </c:pt>
                <c:pt idx="18">
                  <c:v>42.48</c:v>
                </c:pt>
                <c:pt idx="19">
                  <c:v>42.49</c:v>
                </c:pt>
                <c:pt idx="20">
                  <c:v>42.55</c:v>
                </c:pt>
                <c:pt idx="21">
                  <c:v>42.42</c:v>
                </c:pt>
                <c:pt idx="22">
                  <c:v>42.54</c:v>
                </c:pt>
                <c:pt idx="23">
                  <c:v>42.59</c:v>
                </c:pt>
                <c:pt idx="24">
                  <c:v>42.47</c:v>
                </c:pt>
                <c:pt idx="25">
                  <c:v>42.49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AvtoPMR!$F$20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AvtoPMR!$B$21:$B$80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AvtoPMR!$F$21:$F$80</c:f>
              <c:numCache>
                <c:formatCode>0.00</c:formatCode>
                <c:ptCount val="60"/>
                <c:pt idx="0">
                  <c:v>43.16</c:v>
                </c:pt>
                <c:pt idx="1">
                  <c:v>42.11</c:v>
                </c:pt>
                <c:pt idx="2">
                  <c:v>42.45</c:v>
                </c:pt>
                <c:pt idx="3">
                  <c:v>42.31</c:v>
                </c:pt>
                <c:pt idx="4">
                  <c:v>42.29</c:v>
                </c:pt>
                <c:pt idx="5">
                  <c:v>42.32</c:v>
                </c:pt>
                <c:pt idx="6">
                  <c:v>42.47</c:v>
                </c:pt>
                <c:pt idx="7">
                  <c:v>42.28</c:v>
                </c:pt>
                <c:pt idx="8">
                  <c:v>42.41</c:v>
                </c:pt>
                <c:pt idx="9">
                  <c:v>42.35</c:v>
                </c:pt>
                <c:pt idx="10">
                  <c:v>42.94</c:v>
                </c:pt>
                <c:pt idx="11">
                  <c:v>43.13</c:v>
                </c:pt>
                <c:pt idx="12">
                  <c:v>42.82</c:v>
                </c:pt>
                <c:pt idx="13">
                  <c:v>42.29</c:v>
                </c:pt>
                <c:pt idx="14">
                  <c:v>42.37</c:v>
                </c:pt>
                <c:pt idx="15">
                  <c:v>42.21</c:v>
                </c:pt>
                <c:pt idx="16">
                  <c:v>42.32</c:v>
                </c:pt>
                <c:pt idx="17">
                  <c:v>42.48</c:v>
                </c:pt>
                <c:pt idx="18">
                  <c:v>42.49</c:v>
                </c:pt>
                <c:pt idx="19">
                  <c:v>42.49</c:v>
                </c:pt>
                <c:pt idx="20">
                  <c:v>42.34</c:v>
                </c:pt>
                <c:pt idx="21">
                  <c:v>42.34</c:v>
                </c:pt>
                <c:pt idx="22">
                  <c:v>42.42</c:v>
                </c:pt>
                <c:pt idx="23">
                  <c:v>42.56</c:v>
                </c:pt>
                <c:pt idx="24">
                  <c:v>42.42</c:v>
                </c:pt>
                <c:pt idx="25">
                  <c:v>42.35</c:v>
                </c:pt>
                <c:pt idx="26">
                  <c:v>42.5</c:v>
                </c:pt>
                <c:pt idx="27">
                  <c:v>42.4</c:v>
                </c:pt>
                <c:pt idx="28">
                  <c:v>42.32</c:v>
                </c:pt>
                <c:pt idx="29">
                  <c:v>42.28</c:v>
                </c:pt>
                <c:pt idx="30">
                  <c:v>42.32</c:v>
                </c:pt>
                <c:pt idx="31">
                  <c:v>42.33</c:v>
                </c:pt>
                <c:pt idx="32">
                  <c:v>42.2</c:v>
                </c:pt>
                <c:pt idx="33">
                  <c:v>42.51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AvtoPMR!$G$20</c:f>
              <c:strCache>
                <c:ptCount val="1"/>
                <c:pt idx="0">
                  <c:v>Толоченко Александр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AvtoPMR!$B$21:$B$80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AvtoPMR!$G$21:$G$80</c:f>
              <c:numCache>
                <c:formatCode>General</c:formatCode>
                <c:ptCount val="60"/>
                <c:pt idx="0">
                  <c:v>43.73</c:v>
                </c:pt>
                <c:pt idx="1">
                  <c:v>42.51</c:v>
                </c:pt>
                <c:pt idx="2">
                  <c:v>42.95</c:v>
                </c:pt>
                <c:pt idx="3">
                  <c:v>42.75</c:v>
                </c:pt>
                <c:pt idx="4">
                  <c:v>42.26</c:v>
                </c:pt>
                <c:pt idx="5">
                  <c:v>42.24</c:v>
                </c:pt>
                <c:pt idx="6">
                  <c:v>42.14</c:v>
                </c:pt>
                <c:pt idx="7">
                  <c:v>42.32</c:v>
                </c:pt>
                <c:pt idx="8">
                  <c:v>42.34</c:v>
                </c:pt>
                <c:pt idx="9">
                  <c:v>42.41</c:v>
                </c:pt>
                <c:pt idx="10">
                  <c:v>42.47</c:v>
                </c:pt>
                <c:pt idx="11">
                  <c:v>42.23</c:v>
                </c:pt>
                <c:pt idx="12">
                  <c:v>42.39</c:v>
                </c:pt>
                <c:pt idx="13">
                  <c:v>42.34</c:v>
                </c:pt>
                <c:pt idx="14">
                  <c:v>42.42</c:v>
                </c:pt>
                <c:pt idx="15">
                  <c:v>42.23</c:v>
                </c:pt>
                <c:pt idx="16">
                  <c:v>42.28</c:v>
                </c:pt>
                <c:pt idx="17">
                  <c:v>42.04</c:v>
                </c:pt>
                <c:pt idx="18">
                  <c:v>42.13</c:v>
                </c:pt>
                <c:pt idx="19">
                  <c:v>42.16</c:v>
                </c:pt>
                <c:pt idx="20">
                  <c:v>42.38</c:v>
                </c:pt>
                <c:pt idx="21">
                  <c:v>42.43</c:v>
                </c:pt>
                <c:pt idx="22">
                  <c:v>42.29</c:v>
                </c:pt>
                <c:pt idx="23">
                  <c:v>42.28</c:v>
                </c:pt>
                <c:pt idx="24">
                  <c:v>42.18</c:v>
                </c:pt>
                <c:pt idx="25">
                  <c:v>42.21</c:v>
                </c:pt>
                <c:pt idx="26">
                  <c:v>42.49</c:v>
                </c:pt>
                <c:pt idx="27">
                  <c:v>42.67</c:v>
                </c:pt>
                <c:pt idx="28">
                  <c:v>42.39</c:v>
                </c:pt>
                <c:pt idx="29">
                  <c:v>42.25</c:v>
                </c:pt>
                <c:pt idx="30">
                  <c:v>42.33</c:v>
                </c:pt>
                <c:pt idx="31">
                  <c:v>42.18</c:v>
                </c:pt>
                <c:pt idx="32">
                  <c:v>42.12</c:v>
                </c:pt>
                <c:pt idx="33">
                  <c:v>42.2</c:v>
                </c:pt>
                <c:pt idx="34">
                  <c:v>42.37</c:v>
                </c:pt>
                <c:pt idx="35">
                  <c:v>42.39</c:v>
                </c:pt>
                <c:pt idx="36">
                  <c:v>42.3</c:v>
                </c:pt>
                <c:pt idx="37">
                  <c:v>42.48</c:v>
                </c:pt>
                <c:pt idx="38">
                  <c:v>42.28</c:v>
                </c:pt>
                <c:pt idx="39">
                  <c:v>42.19</c:v>
                </c:pt>
                <c:pt idx="40">
                  <c:v>42.15</c:v>
                </c:pt>
                <c:pt idx="41">
                  <c:v>42.3</c:v>
                </c:pt>
                <c:pt idx="42">
                  <c:v>42.08</c:v>
                </c:pt>
                <c:pt idx="43">
                  <c:v>42.33</c:v>
                </c:pt>
                <c:pt idx="44">
                  <c:v>42.09</c:v>
                </c:pt>
                <c:pt idx="45">
                  <c:v>42.05</c:v>
                </c:pt>
                <c:pt idx="46">
                  <c:v>42.28</c:v>
                </c:pt>
                <c:pt idx="47">
                  <c:v>42.16</c:v>
                </c:pt>
                <c:pt idx="48">
                  <c:v>42.13</c:v>
                </c:pt>
                <c:pt idx="49">
                  <c:v>42.13</c:v>
                </c:pt>
                <c:pt idx="50">
                  <c:v>41.99</c:v>
                </c:pt>
                <c:pt idx="51">
                  <c:v>42.39</c:v>
                </c:pt>
                <c:pt idx="52">
                  <c:v>42.05</c:v>
                </c:pt>
                <c:pt idx="53">
                  <c:v>42.4</c:v>
                </c:pt>
                <c:pt idx="54">
                  <c:v>42.34</c:v>
                </c:pt>
                <c:pt idx="55">
                  <c:v>42.74</c:v>
                </c:pt>
                <c:pt idx="56">
                  <c:v>42.09</c:v>
                </c:pt>
                <c:pt idx="57">
                  <c:v>42.36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AvtoPMR!$H$20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AvtoPMR!$B$21:$B$80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AvtoPMR!$H$21:$H$80</c:f>
              <c:numCache>
                <c:formatCode>General</c:formatCode>
                <c:ptCount val="60"/>
                <c:pt idx="0">
                  <c:v>43.93</c:v>
                </c:pt>
                <c:pt idx="1">
                  <c:v>42.36</c:v>
                </c:pt>
                <c:pt idx="2">
                  <c:v>42.34</c:v>
                </c:pt>
                <c:pt idx="3">
                  <c:v>42.23</c:v>
                </c:pt>
                <c:pt idx="4">
                  <c:v>42.37</c:v>
                </c:pt>
                <c:pt idx="5">
                  <c:v>42.27</c:v>
                </c:pt>
                <c:pt idx="6">
                  <c:v>42.37</c:v>
                </c:pt>
                <c:pt idx="7">
                  <c:v>42.37</c:v>
                </c:pt>
                <c:pt idx="8">
                  <c:v>42.2</c:v>
                </c:pt>
                <c:pt idx="9">
                  <c:v>42.62</c:v>
                </c:pt>
                <c:pt idx="10">
                  <c:v>42.39</c:v>
                </c:pt>
                <c:pt idx="11">
                  <c:v>42.37</c:v>
                </c:pt>
                <c:pt idx="12">
                  <c:v>42.31</c:v>
                </c:pt>
                <c:pt idx="13">
                  <c:v>42.74</c:v>
                </c:pt>
                <c:pt idx="14">
                  <c:v>42.33</c:v>
                </c:pt>
                <c:pt idx="15">
                  <c:v>42.29</c:v>
                </c:pt>
                <c:pt idx="16">
                  <c:v>42.36</c:v>
                </c:pt>
                <c:pt idx="17">
                  <c:v>42.26</c:v>
                </c:pt>
                <c:pt idx="18">
                  <c:v>42.26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9833600"/>
        <c:axId val="110048384"/>
      </c:lineChart>
      <c:catAx>
        <c:axId val="1098336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10048384"/>
        <c:crosses val="autoZero"/>
        <c:auto val="1"/>
        <c:lblAlgn val="ctr"/>
        <c:lblOffset val="100"/>
        <c:noMultiLvlLbl val="0"/>
      </c:catAx>
      <c:valAx>
        <c:axId val="110048384"/>
        <c:scaling>
          <c:orientation val="minMax"/>
          <c:max val="45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983360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MST!$C$20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MST!$B$21:$B$80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MST!$C$21:$C$80</c:f>
              <c:numCache>
                <c:formatCode>0.00</c:formatCode>
                <c:ptCount val="60"/>
                <c:pt idx="0">
                  <c:v>44.04</c:v>
                </c:pt>
                <c:pt idx="1">
                  <c:v>44.01</c:v>
                </c:pt>
                <c:pt idx="2">
                  <c:v>43.38</c:v>
                </c:pt>
                <c:pt idx="3">
                  <c:v>42.58</c:v>
                </c:pt>
                <c:pt idx="4">
                  <c:v>42.43</c:v>
                </c:pt>
                <c:pt idx="5">
                  <c:v>42.31</c:v>
                </c:pt>
                <c:pt idx="6">
                  <c:v>42.42</c:v>
                </c:pt>
                <c:pt idx="7">
                  <c:v>42.22</c:v>
                </c:pt>
                <c:pt idx="8">
                  <c:v>42.31</c:v>
                </c:pt>
                <c:pt idx="9">
                  <c:v>42.29</c:v>
                </c:pt>
                <c:pt idx="10">
                  <c:v>42.8</c:v>
                </c:pt>
                <c:pt idx="11">
                  <c:v>42.17</c:v>
                </c:pt>
                <c:pt idx="12">
                  <c:v>42.08</c:v>
                </c:pt>
                <c:pt idx="13">
                  <c:v>41.9</c:v>
                </c:pt>
                <c:pt idx="14">
                  <c:v>42.32</c:v>
                </c:pt>
                <c:pt idx="15">
                  <c:v>42.17</c:v>
                </c:pt>
                <c:pt idx="16">
                  <c:v>41.92</c:v>
                </c:pt>
                <c:pt idx="17">
                  <c:v>42.31</c:v>
                </c:pt>
                <c:pt idx="18">
                  <c:v>42.2</c:v>
                </c:pt>
                <c:pt idx="19">
                  <c:v>42.12</c:v>
                </c:pt>
                <c:pt idx="20">
                  <c:v>42.17</c:v>
                </c:pt>
                <c:pt idx="21">
                  <c:v>42.23</c:v>
                </c:pt>
                <c:pt idx="22">
                  <c:v>42.9</c:v>
                </c:pt>
                <c:pt idx="23">
                  <c:v>42.13</c:v>
                </c:pt>
                <c:pt idx="24">
                  <c:v>42.19</c:v>
                </c:pt>
                <c:pt idx="25">
                  <c:v>41.95</c:v>
                </c:pt>
                <c:pt idx="26">
                  <c:v>41.89</c:v>
                </c:pt>
                <c:pt idx="27">
                  <c:v>41.9</c:v>
                </c:pt>
                <c:pt idx="28">
                  <c:v>41.93</c:v>
                </c:pt>
                <c:pt idx="29">
                  <c:v>41.97</c:v>
                </c:pt>
                <c:pt idx="30">
                  <c:v>43.14</c:v>
                </c:pt>
                <c:pt idx="31">
                  <c:v>41.95</c:v>
                </c:pt>
                <c:pt idx="32">
                  <c:v>41.87</c:v>
                </c:pt>
                <c:pt idx="33">
                  <c:v>41.88</c:v>
                </c:pt>
                <c:pt idx="34">
                  <c:v>42.21</c:v>
                </c:pt>
                <c:pt idx="35">
                  <c:v>41.94</c:v>
                </c:pt>
                <c:pt idx="36">
                  <c:v>42.03</c:v>
                </c:pt>
                <c:pt idx="37">
                  <c:v>42.01</c:v>
                </c:pt>
                <c:pt idx="38">
                  <c:v>41.91</c:v>
                </c:pt>
                <c:pt idx="39">
                  <c:v>42.2</c:v>
                </c:pt>
                <c:pt idx="40">
                  <c:v>42.17</c:v>
                </c:pt>
                <c:pt idx="41">
                  <c:v>42.28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MST!$D$20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MST!$B$21:$B$80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MST!$D$21:$D$80</c:f>
              <c:numCache>
                <c:formatCode>0.00</c:formatCode>
                <c:ptCount val="60"/>
                <c:pt idx="0">
                  <c:v>43.27</c:v>
                </c:pt>
                <c:pt idx="1">
                  <c:v>42.71</c:v>
                </c:pt>
                <c:pt idx="2">
                  <c:v>42.47</c:v>
                </c:pt>
                <c:pt idx="3">
                  <c:v>42.81</c:v>
                </c:pt>
                <c:pt idx="4">
                  <c:v>42.36</c:v>
                </c:pt>
                <c:pt idx="5">
                  <c:v>42.68</c:v>
                </c:pt>
                <c:pt idx="6">
                  <c:v>42.27</c:v>
                </c:pt>
                <c:pt idx="7">
                  <c:v>43.09</c:v>
                </c:pt>
                <c:pt idx="8">
                  <c:v>42.4</c:v>
                </c:pt>
                <c:pt idx="9">
                  <c:v>42.33</c:v>
                </c:pt>
                <c:pt idx="10">
                  <c:v>42.51</c:v>
                </c:pt>
                <c:pt idx="11">
                  <c:v>42.32</c:v>
                </c:pt>
                <c:pt idx="12">
                  <c:v>42.4</c:v>
                </c:pt>
                <c:pt idx="13">
                  <c:v>42.59</c:v>
                </c:pt>
                <c:pt idx="14">
                  <c:v>42.33</c:v>
                </c:pt>
                <c:pt idx="15">
                  <c:v>42.7</c:v>
                </c:pt>
                <c:pt idx="16">
                  <c:v>42.57</c:v>
                </c:pt>
                <c:pt idx="17">
                  <c:v>42.65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MST!$E$20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MST!$B$21:$B$80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MST!$E$21:$E$80</c:f>
              <c:numCache>
                <c:formatCode>0.00</c:formatCode>
                <c:ptCount val="60"/>
                <c:pt idx="0">
                  <c:v>43.08</c:v>
                </c:pt>
                <c:pt idx="1">
                  <c:v>42.64</c:v>
                </c:pt>
                <c:pt idx="2">
                  <c:v>42.17</c:v>
                </c:pt>
                <c:pt idx="3">
                  <c:v>42.42</c:v>
                </c:pt>
                <c:pt idx="4">
                  <c:v>42.42</c:v>
                </c:pt>
                <c:pt idx="5">
                  <c:v>42.22</c:v>
                </c:pt>
                <c:pt idx="6">
                  <c:v>42.56</c:v>
                </c:pt>
                <c:pt idx="7">
                  <c:v>42.31</c:v>
                </c:pt>
                <c:pt idx="8">
                  <c:v>42.45</c:v>
                </c:pt>
                <c:pt idx="9">
                  <c:v>42.28</c:v>
                </c:pt>
                <c:pt idx="10">
                  <c:v>42.2</c:v>
                </c:pt>
                <c:pt idx="11">
                  <c:v>42.39</c:v>
                </c:pt>
                <c:pt idx="12">
                  <c:v>42.42</c:v>
                </c:pt>
                <c:pt idx="13">
                  <c:v>42.45</c:v>
                </c:pt>
                <c:pt idx="14">
                  <c:v>42.24</c:v>
                </c:pt>
                <c:pt idx="15">
                  <c:v>42.28</c:v>
                </c:pt>
                <c:pt idx="16">
                  <c:v>42.44</c:v>
                </c:pt>
                <c:pt idx="17">
                  <c:v>42.31</c:v>
                </c:pt>
                <c:pt idx="18">
                  <c:v>42.28</c:v>
                </c:pt>
                <c:pt idx="19">
                  <c:v>42.28</c:v>
                </c:pt>
                <c:pt idx="20">
                  <c:v>42.47</c:v>
                </c:pt>
                <c:pt idx="21">
                  <c:v>42.31</c:v>
                </c:pt>
                <c:pt idx="22">
                  <c:v>44.65</c:v>
                </c:pt>
                <c:pt idx="23">
                  <c:v>42.43</c:v>
                </c:pt>
                <c:pt idx="24">
                  <c:v>42.41</c:v>
                </c:pt>
                <c:pt idx="25">
                  <c:v>42.47</c:v>
                </c:pt>
                <c:pt idx="26">
                  <c:v>42.44</c:v>
                </c:pt>
                <c:pt idx="27">
                  <c:v>42.54</c:v>
                </c:pt>
                <c:pt idx="28">
                  <c:v>42.4</c:v>
                </c:pt>
                <c:pt idx="29">
                  <c:v>42.39</c:v>
                </c:pt>
                <c:pt idx="30">
                  <c:v>42.63</c:v>
                </c:pt>
                <c:pt idx="31">
                  <c:v>42.48</c:v>
                </c:pt>
                <c:pt idx="32">
                  <c:v>42.37</c:v>
                </c:pt>
                <c:pt idx="33">
                  <c:v>42.34</c:v>
                </c:pt>
                <c:pt idx="34">
                  <c:v>42.52</c:v>
                </c:pt>
                <c:pt idx="35">
                  <c:v>42.54</c:v>
                </c:pt>
                <c:pt idx="36">
                  <c:v>42.34</c:v>
                </c:pt>
                <c:pt idx="37">
                  <c:v>42.99</c:v>
                </c:pt>
                <c:pt idx="38">
                  <c:v>43.39</c:v>
                </c:pt>
                <c:pt idx="39">
                  <c:v>42.67</c:v>
                </c:pt>
                <c:pt idx="40">
                  <c:v>42.62</c:v>
                </c:pt>
                <c:pt idx="41">
                  <c:v>42.56</c:v>
                </c:pt>
                <c:pt idx="42">
                  <c:v>42.49</c:v>
                </c:pt>
                <c:pt idx="43">
                  <c:v>42.42</c:v>
                </c:pt>
                <c:pt idx="44">
                  <c:v>42.48</c:v>
                </c:pt>
                <c:pt idx="45">
                  <c:v>42.67</c:v>
                </c:pt>
                <c:pt idx="46">
                  <c:v>43.79</c:v>
                </c:pt>
                <c:pt idx="47">
                  <c:v>42.45</c:v>
                </c:pt>
                <c:pt idx="48">
                  <c:v>42.6</c:v>
                </c:pt>
                <c:pt idx="49">
                  <c:v>42.9</c:v>
                </c:pt>
                <c:pt idx="50">
                  <c:v>43.17</c:v>
                </c:pt>
                <c:pt idx="51">
                  <c:v>42.69</c:v>
                </c:pt>
                <c:pt idx="52">
                  <c:v>42.6</c:v>
                </c:pt>
                <c:pt idx="53">
                  <c:v>42.56</c:v>
                </c:pt>
                <c:pt idx="54">
                  <c:v>42.82</c:v>
                </c:pt>
                <c:pt idx="55">
                  <c:v>42.67</c:v>
                </c:pt>
                <c:pt idx="56" formatCode="General">
                  <c:v>42.75</c:v>
                </c:pt>
                <c:pt idx="57" formatCode="General">
                  <c:v>42.66</c:v>
                </c:pt>
                <c:pt idx="58" formatCode="General">
                  <c:v>42.57</c:v>
                </c:pt>
                <c:pt idx="59" formatCode="General">
                  <c:v>42.67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MST!$F$20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MST!$B$21:$B$80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MST!$F$21:$F$80</c:f>
              <c:numCache>
                <c:formatCode>0.00</c:formatCode>
                <c:ptCount val="60"/>
                <c:pt idx="0">
                  <c:v>43.52</c:v>
                </c:pt>
                <c:pt idx="1">
                  <c:v>42.68</c:v>
                </c:pt>
                <c:pt idx="2">
                  <c:v>42.52</c:v>
                </c:pt>
                <c:pt idx="3">
                  <c:v>43.43</c:v>
                </c:pt>
                <c:pt idx="4">
                  <c:v>42.35</c:v>
                </c:pt>
                <c:pt idx="5">
                  <c:v>43.81</c:v>
                </c:pt>
                <c:pt idx="6">
                  <c:v>42.4</c:v>
                </c:pt>
                <c:pt idx="7">
                  <c:v>42.31</c:v>
                </c:pt>
                <c:pt idx="8">
                  <c:v>42.35</c:v>
                </c:pt>
                <c:pt idx="9">
                  <c:v>43.86</c:v>
                </c:pt>
                <c:pt idx="10">
                  <c:v>42.72</c:v>
                </c:pt>
                <c:pt idx="11">
                  <c:v>42.46</c:v>
                </c:pt>
                <c:pt idx="12">
                  <c:v>42.23</c:v>
                </c:pt>
                <c:pt idx="13">
                  <c:v>42.38</c:v>
                </c:pt>
                <c:pt idx="14">
                  <c:v>42.44</c:v>
                </c:pt>
                <c:pt idx="15">
                  <c:v>42.4</c:v>
                </c:pt>
                <c:pt idx="16">
                  <c:v>42.24</c:v>
                </c:pt>
                <c:pt idx="17">
                  <c:v>42.28</c:v>
                </c:pt>
                <c:pt idx="18">
                  <c:v>42.29</c:v>
                </c:pt>
                <c:pt idx="19">
                  <c:v>42.5</c:v>
                </c:pt>
                <c:pt idx="20">
                  <c:v>42.32</c:v>
                </c:pt>
                <c:pt idx="21">
                  <c:v>42.49</c:v>
                </c:pt>
                <c:pt idx="22">
                  <c:v>42.27</c:v>
                </c:pt>
                <c:pt idx="23">
                  <c:v>42.35</c:v>
                </c:pt>
                <c:pt idx="24">
                  <c:v>42.64</c:v>
                </c:pt>
                <c:pt idx="25">
                  <c:v>42.19</c:v>
                </c:pt>
                <c:pt idx="26">
                  <c:v>42.57</c:v>
                </c:pt>
                <c:pt idx="27">
                  <c:v>42.35</c:v>
                </c:pt>
                <c:pt idx="28">
                  <c:v>42.27</c:v>
                </c:pt>
                <c:pt idx="29">
                  <c:v>42.25</c:v>
                </c:pt>
                <c:pt idx="30">
                  <c:v>42.34</c:v>
                </c:pt>
                <c:pt idx="31">
                  <c:v>42.57</c:v>
                </c:pt>
                <c:pt idx="32">
                  <c:v>42.5</c:v>
                </c:pt>
                <c:pt idx="33">
                  <c:v>42.71</c:v>
                </c:pt>
                <c:pt idx="34">
                  <c:v>42.36</c:v>
                </c:pt>
                <c:pt idx="35">
                  <c:v>42.36</c:v>
                </c:pt>
                <c:pt idx="36">
                  <c:v>42.46</c:v>
                </c:pt>
                <c:pt idx="37">
                  <c:v>42.46</c:v>
                </c:pt>
                <c:pt idx="38">
                  <c:v>42.3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MST!$G$20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MST!$B$21:$B$80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MST!$G$21:$G$80</c:f>
              <c:numCache>
                <c:formatCode>General</c:formatCode>
                <c:ptCount val="60"/>
                <c:pt idx="0">
                  <c:v>43.78</c:v>
                </c:pt>
                <c:pt idx="1">
                  <c:v>42.66</c:v>
                </c:pt>
                <c:pt idx="2">
                  <c:v>42.13</c:v>
                </c:pt>
                <c:pt idx="3">
                  <c:v>42.5</c:v>
                </c:pt>
                <c:pt idx="4">
                  <c:v>42.19</c:v>
                </c:pt>
                <c:pt idx="5">
                  <c:v>42.12</c:v>
                </c:pt>
                <c:pt idx="6">
                  <c:v>41.99</c:v>
                </c:pt>
                <c:pt idx="7">
                  <c:v>42.07</c:v>
                </c:pt>
                <c:pt idx="8">
                  <c:v>42.29</c:v>
                </c:pt>
                <c:pt idx="9">
                  <c:v>42.06</c:v>
                </c:pt>
                <c:pt idx="10">
                  <c:v>41.99</c:v>
                </c:pt>
                <c:pt idx="11">
                  <c:v>42.5</c:v>
                </c:pt>
                <c:pt idx="12">
                  <c:v>41.94</c:v>
                </c:pt>
                <c:pt idx="13">
                  <c:v>42.23</c:v>
                </c:pt>
                <c:pt idx="14">
                  <c:v>42.07</c:v>
                </c:pt>
                <c:pt idx="15">
                  <c:v>41.98</c:v>
                </c:pt>
                <c:pt idx="16">
                  <c:v>42.1</c:v>
                </c:pt>
                <c:pt idx="17">
                  <c:v>42.2</c:v>
                </c:pt>
                <c:pt idx="18">
                  <c:v>42.13</c:v>
                </c:pt>
                <c:pt idx="19">
                  <c:v>41.95</c:v>
                </c:pt>
                <c:pt idx="20">
                  <c:v>41.9</c:v>
                </c:pt>
                <c:pt idx="21">
                  <c:v>42.06</c:v>
                </c:pt>
                <c:pt idx="22">
                  <c:v>42.01</c:v>
                </c:pt>
                <c:pt idx="23">
                  <c:v>42.15</c:v>
                </c:pt>
                <c:pt idx="24">
                  <c:v>41.9</c:v>
                </c:pt>
                <c:pt idx="25">
                  <c:v>42.07</c:v>
                </c:pt>
                <c:pt idx="26">
                  <c:v>42.02</c:v>
                </c:pt>
                <c:pt idx="27">
                  <c:v>41.8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MST!$H$20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MST!$B$21:$B$80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MST!$H$21:$H$80</c:f>
              <c:numCache>
                <c:formatCode>General</c:formatCode>
                <c:ptCount val="60"/>
                <c:pt idx="0">
                  <c:v>42.93</c:v>
                </c:pt>
                <c:pt idx="1">
                  <c:v>43.08</c:v>
                </c:pt>
                <c:pt idx="2">
                  <c:v>42.54</c:v>
                </c:pt>
                <c:pt idx="3">
                  <c:v>41.92</c:v>
                </c:pt>
                <c:pt idx="4">
                  <c:v>42.25</c:v>
                </c:pt>
                <c:pt idx="5">
                  <c:v>42.14</c:v>
                </c:pt>
                <c:pt idx="6">
                  <c:v>42.06</c:v>
                </c:pt>
                <c:pt idx="7">
                  <c:v>41.97</c:v>
                </c:pt>
                <c:pt idx="8">
                  <c:v>41.87</c:v>
                </c:pt>
                <c:pt idx="9">
                  <c:v>41.92</c:v>
                </c:pt>
                <c:pt idx="10">
                  <c:v>41.89</c:v>
                </c:pt>
                <c:pt idx="11">
                  <c:v>41.81</c:v>
                </c:pt>
                <c:pt idx="12">
                  <c:v>41.69</c:v>
                </c:pt>
                <c:pt idx="13">
                  <c:v>41.79</c:v>
                </c:pt>
                <c:pt idx="14">
                  <c:v>42.75</c:v>
                </c:pt>
                <c:pt idx="15">
                  <c:v>42.02</c:v>
                </c:pt>
                <c:pt idx="16">
                  <c:v>41.95</c:v>
                </c:pt>
                <c:pt idx="17">
                  <c:v>42</c:v>
                </c:pt>
                <c:pt idx="18">
                  <c:v>41.79</c:v>
                </c:pt>
                <c:pt idx="19">
                  <c:v>42.09</c:v>
                </c:pt>
                <c:pt idx="20">
                  <c:v>41.88</c:v>
                </c:pt>
                <c:pt idx="21">
                  <c:v>41.86</c:v>
                </c:pt>
                <c:pt idx="22">
                  <c:v>41.92</c:v>
                </c:pt>
                <c:pt idx="23">
                  <c:v>41.9</c:v>
                </c:pt>
                <c:pt idx="24">
                  <c:v>41.88</c:v>
                </c:pt>
                <c:pt idx="25">
                  <c:v>41.87</c:v>
                </c:pt>
                <c:pt idx="26">
                  <c:v>42.17</c:v>
                </c:pt>
                <c:pt idx="27">
                  <c:v>42</c:v>
                </c:pt>
                <c:pt idx="28">
                  <c:v>42.1</c:v>
                </c:pt>
                <c:pt idx="29">
                  <c:v>41.98</c:v>
                </c:pt>
                <c:pt idx="30">
                  <c:v>41.92</c:v>
                </c:pt>
                <c:pt idx="31">
                  <c:v>42.6</c:v>
                </c:pt>
                <c:pt idx="32">
                  <c:v>41.93</c:v>
                </c:pt>
                <c:pt idx="33">
                  <c:v>42.02</c:v>
                </c:pt>
                <c:pt idx="34">
                  <c:v>41.93</c:v>
                </c:pt>
                <c:pt idx="35">
                  <c:v>41.88</c:v>
                </c:pt>
                <c:pt idx="36">
                  <c:v>41.77</c:v>
                </c:pt>
                <c:pt idx="37">
                  <c:v>41.93</c:v>
                </c:pt>
                <c:pt idx="38">
                  <c:v>41.67</c:v>
                </c:pt>
                <c:pt idx="39">
                  <c:v>41.68</c:v>
                </c:pt>
                <c:pt idx="40">
                  <c:v>41.78</c:v>
                </c:pt>
                <c:pt idx="41">
                  <c:v>41.57</c:v>
                </c:pt>
                <c:pt idx="42">
                  <c:v>41.59</c:v>
                </c:pt>
                <c:pt idx="43">
                  <c:v>42.15</c:v>
                </c:pt>
                <c:pt idx="44">
                  <c:v>41.82</c:v>
                </c:pt>
                <c:pt idx="45">
                  <c:v>41.83</c:v>
                </c:pt>
                <c:pt idx="46">
                  <c:v>41.58</c:v>
                </c:pt>
                <c:pt idx="47">
                  <c:v>45.21</c:v>
                </c:pt>
                <c:pt idx="48">
                  <c:v>42.83</c:v>
                </c:pt>
                <c:pt idx="49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0271488"/>
        <c:axId val="110281472"/>
      </c:lineChart>
      <c:catAx>
        <c:axId val="110271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10281472"/>
        <c:crosses val="autoZero"/>
        <c:auto val="1"/>
        <c:lblAlgn val="ctr"/>
        <c:lblOffset val="100"/>
        <c:noMultiLvlLbl val="0"/>
      </c:catAx>
      <c:valAx>
        <c:axId val="110281472"/>
        <c:scaling>
          <c:orientation val="minMax"/>
          <c:max val="45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1027148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Fossa!$C$20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Fossa!$B$21:$B$80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Fossa!$C$21:$C$80</c:f>
              <c:numCache>
                <c:formatCode>0.00</c:formatCode>
                <c:ptCount val="60"/>
                <c:pt idx="0">
                  <c:v>44.87</c:v>
                </c:pt>
                <c:pt idx="1">
                  <c:v>45.31</c:v>
                </c:pt>
                <c:pt idx="2">
                  <c:v>43.04</c:v>
                </c:pt>
                <c:pt idx="3">
                  <c:v>42.91</c:v>
                </c:pt>
                <c:pt idx="4">
                  <c:v>42.31</c:v>
                </c:pt>
                <c:pt idx="5">
                  <c:v>42.51</c:v>
                </c:pt>
                <c:pt idx="6">
                  <c:v>42.11</c:v>
                </c:pt>
                <c:pt idx="7">
                  <c:v>42.26</c:v>
                </c:pt>
                <c:pt idx="8">
                  <c:v>43.15</c:v>
                </c:pt>
                <c:pt idx="9">
                  <c:v>44.82</c:v>
                </c:pt>
                <c:pt idx="10">
                  <c:v>42.35</c:v>
                </c:pt>
                <c:pt idx="11">
                  <c:v>42.22</c:v>
                </c:pt>
                <c:pt idx="12">
                  <c:v>42.18</c:v>
                </c:pt>
                <c:pt idx="13">
                  <c:v>41.88</c:v>
                </c:pt>
                <c:pt idx="14">
                  <c:v>42.38</c:v>
                </c:pt>
                <c:pt idx="15">
                  <c:v>41.92</c:v>
                </c:pt>
                <c:pt idx="16">
                  <c:v>42.07</c:v>
                </c:pt>
                <c:pt idx="17">
                  <c:v>41.9</c:v>
                </c:pt>
                <c:pt idx="18">
                  <c:v>42.04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Fossa!$D$20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Fossa!$B$21:$B$80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Fossa!$D$21:$D$80</c:f>
              <c:numCache>
                <c:formatCode>0.00</c:formatCode>
                <c:ptCount val="60"/>
                <c:pt idx="0">
                  <c:v>43.8</c:v>
                </c:pt>
                <c:pt idx="1">
                  <c:v>42.7</c:v>
                </c:pt>
                <c:pt idx="2">
                  <c:v>42.42</c:v>
                </c:pt>
                <c:pt idx="3">
                  <c:v>42.73</c:v>
                </c:pt>
                <c:pt idx="4">
                  <c:v>42.47</c:v>
                </c:pt>
                <c:pt idx="5">
                  <c:v>42.4</c:v>
                </c:pt>
                <c:pt idx="6">
                  <c:v>42.45</c:v>
                </c:pt>
                <c:pt idx="7">
                  <c:v>42.54</c:v>
                </c:pt>
                <c:pt idx="8">
                  <c:v>42.41</c:v>
                </c:pt>
                <c:pt idx="9">
                  <c:v>42.31</c:v>
                </c:pt>
                <c:pt idx="10">
                  <c:v>42.19</c:v>
                </c:pt>
                <c:pt idx="11">
                  <c:v>42.31</c:v>
                </c:pt>
                <c:pt idx="12">
                  <c:v>42.29</c:v>
                </c:pt>
                <c:pt idx="13">
                  <c:v>42.29</c:v>
                </c:pt>
                <c:pt idx="14">
                  <c:v>42.29</c:v>
                </c:pt>
                <c:pt idx="15">
                  <c:v>42.16</c:v>
                </c:pt>
                <c:pt idx="16">
                  <c:v>42.19</c:v>
                </c:pt>
                <c:pt idx="17">
                  <c:v>42.16</c:v>
                </c:pt>
                <c:pt idx="18">
                  <c:v>42.19</c:v>
                </c:pt>
                <c:pt idx="19">
                  <c:v>42.01</c:v>
                </c:pt>
                <c:pt idx="20">
                  <c:v>42.17</c:v>
                </c:pt>
                <c:pt idx="21">
                  <c:v>42.01</c:v>
                </c:pt>
                <c:pt idx="22">
                  <c:v>42.56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Fossa!$E$20</c:f>
              <c:strCache>
                <c:ptCount val="1"/>
                <c:pt idx="0">
                  <c:v>Фалько Костя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Fossa!$B$21:$B$80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Fossa!$E$21:$E$80</c:f>
              <c:numCache>
                <c:formatCode>0.00</c:formatCode>
                <c:ptCount val="60"/>
                <c:pt idx="0">
                  <c:v>44.22</c:v>
                </c:pt>
                <c:pt idx="1">
                  <c:v>43.19</c:v>
                </c:pt>
                <c:pt idx="2">
                  <c:v>42.79</c:v>
                </c:pt>
                <c:pt idx="3">
                  <c:v>42.55</c:v>
                </c:pt>
                <c:pt idx="4">
                  <c:v>42.59</c:v>
                </c:pt>
                <c:pt idx="5">
                  <c:v>42.55</c:v>
                </c:pt>
                <c:pt idx="6">
                  <c:v>42.71</c:v>
                </c:pt>
                <c:pt idx="7">
                  <c:v>42.67</c:v>
                </c:pt>
                <c:pt idx="8">
                  <c:v>42.96</c:v>
                </c:pt>
                <c:pt idx="9">
                  <c:v>42.67</c:v>
                </c:pt>
                <c:pt idx="10">
                  <c:v>42.58</c:v>
                </c:pt>
                <c:pt idx="11">
                  <c:v>42.6</c:v>
                </c:pt>
                <c:pt idx="12">
                  <c:v>42.91</c:v>
                </c:pt>
                <c:pt idx="13">
                  <c:v>42.51</c:v>
                </c:pt>
                <c:pt idx="14">
                  <c:v>43.9</c:v>
                </c:pt>
                <c:pt idx="15">
                  <c:v>42.78</c:v>
                </c:pt>
                <c:pt idx="16">
                  <c:v>42.67</c:v>
                </c:pt>
                <c:pt idx="17">
                  <c:v>42.73</c:v>
                </c:pt>
                <c:pt idx="18">
                  <c:v>42.6</c:v>
                </c:pt>
                <c:pt idx="19">
                  <c:v>42.91</c:v>
                </c:pt>
                <c:pt idx="20">
                  <c:v>43.1</c:v>
                </c:pt>
                <c:pt idx="21">
                  <c:v>42.7</c:v>
                </c:pt>
                <c:pt idx="22">
                  <c:v>42.57</c:v>
                </c:pt>
                <c:pt idx="23">
                  <c:v>42.48</c:v>
                </c:pt>
                <c:pt idx="24">
                  <c:v>42.5</c:v>
                </c:pt>
                <c:pt idx="25">
                  <c:v>42.91</c:v>
                </c:pt>
                <c:pt idx="26">
                  <c:v>42.67</c:v>
                </c:pt>
                <c:pt idx="27">
                  <c:v>42.7</c:v>
                </c:pt>
                <c:pt idx="28">
                  <c:v>42.58</c:v>
                </c:pt>
                <c:pt idx="29">
                  <c:v>42.53</c:v>
                </c:pt>
                <c:pt idx="30">
                  <c:v>42.54</c:v>
                </c:pt>
                <c:pt idx="31">
                  <c:v>43.07</c:v>
                </c:pt>
                <c:pt idx="32">
                  <c:v>42.54</c:v>
                </c:pt>
                <c:pt idx="33">
                  <c:v>42.59</c:v>
                </c:pt>
                <c:pt idx="34">
                  <c:v>42.68</c:v>
                </c:pt>
                <c:pt idx="35">
                  <c:v>42.46</c:v>
                </c:pt>
                <c:pt idx="36">
                  <c:v>42.43</c:v>
                </c:pt>
                <c:pt idx="37">
                  <c:v>43.05</c:v>
                </c:pt>
                <c:pt idx="38">
                  <c:v>42.75</c:v>
                </c:pt>
                <c:pt idx="39">
                  <c:v>42.69</c:v>
                </c:pt>
                <c:pt idx="40">
                  <c:v>42.54</c:v>
                </c:pt>
                <c:pt idx="41">
                  <c:v>42.62</c:v>
                </c:pt>
                <c:pt idx="42">
                  <c:v>42.6</c:v>
                </c:pt>
                <c:pt idx="43">
                  <c:v>42.34</c:v>
                </c:pt>
                <c:pt idx="44">
                  <c:v>42.48</c:v>
                </c:pt>
                <c:pt idx="45">
                  <c:v>42.46</c:v>
                </c:pt>
                <c:pt idx="46">
                  <c:v>42.45</c:v>
                </c:pt>
                <c:pt idx="47">
                  <c:v>42.53</c:v>
                </c:pt>
                <c:pt idx="48">
                  <c:v>42.66</c:v>
                </c:pt>
                <c:pt idx="49">
                  <c:v>42.33</c:v>
                </c:pt>
                <c:pt idx="50">
                  <c:v>42.46</c:v>
                </c:pt>
                <c:pt idx="51">
                  <c:v>42.52</c:v>
                </c:pt>
                <c:pt idx="52">
                  <c:v>42.33</c:v>
                </c:pt>
                <c:pt idx="53">
                  <c:v>42.54</c:v>
                </c:pt>
                <c:pt idx="54">
                  <c:v>42.44</c:v>
                </c:pt>
                <c:pt idx="55">
                  <c:v>42.58</c:v>
                </c:pt>
                <c:pt idx="56" formatCode="General">
                  <c:v>42.48</c:v>
                </c:pt>
                <c:pt idx="57" formatCode="General">
                  <c:v>42.61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Fossa!$F$20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Fossa!$B$21:$B$80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Fossa!$F$21:$F$80</c:f>
              <c:numCache>
                <c:formatCode>0.00</c:formatCode>
                <c:ptCount val="60"/>
                <c:pt idx="0">
                  <c:v>43.12</c:v>
                </c:pt>
                <c:pt idx="1">
                  <c:v>44.24</c:v>
                </c:pt>
                <c:pt idx="2">
                  <c:v>42.25</c:v>
                </c:pt>
                <c:pt idx="3">
                  <c:v>41.97</c:v>
                </c:pt>
                <c:pt idx="4">
                  <c:v>41.9</c:v>
                </c:pt>
                <c:pt idx="5">
                  <c:v>41.91</c:v>
                </c:pt>
                <c:pt idx="6">
                  <c:v>41.99</c:v>
                </c:pt>
                <c:pt idx="7">
                  <c:v>42.14</c:v>
                </c:pt>
                <c:pt idx="8">
                  <c:v>42.82</c:v>
                </c:pt>
                <c:pt idx="9">
                  <c:v>42.01</c:v>
                </c:pt>
                <c:pt idx="10">
                  <c:v>41.93</c:v>
                </c:pt>
                <c:pt idx="11">
                  <c:v>42.11</c:v>
                </c:pt>
                <c:pt idx="12">
                  <c:v>41.95</c:v>
                </c:pt>
                <c:pt idx="13">
                  <c:v>42.08</c:v>
                </c:pt>
                <c:pt idx="14">
                  <c:v>41.99</c:v>
                </c:pt>
                <c:pt idx="15">
                  <c:v>41.97</c:v>
                </c:pt>
                <c:pt idx="16">
                  <c:v>41.99</c:v>
                </c:pt>
                <c:pt idx="17">
                  <c:v>42.02</c:v>
                </c:pt>
                <c:pt idx="18">
                  <c:v>41.97</c:v>
                </c:pt>
                <c:pt idx="19">
                  <c:v>41.88</c:v>
                </c:pt>
                <c:pt idx="20">
                  <c:v>42.05</c:v>
                </c:pt>
                <c:pt idx="21">
                  <c:v>42.14</c:v>
                </c:pt>
                <c:pt idx="22">
                  <c:v>42.02</c:v>
                </c:pt>
                <c:pt idx="23">
                  <c:v>41.95</c:v>
                </c:pt>
                <c:pt idx="24">
                  <c:v>41.94</c:v>
                </c:pt>
                <c:pt idx="25">
                  <c:v>42.01</c:v>
                </c:pt>
                <c:pt idx="26">
                  <c:v>42.04</c:v>
                </c:pt>
                <c:pt idx="27">
                  <c:v>42.01</c:v>
                </c:pt>
                <c:pt idx="28">
                  <c:v>41.97</c:v>
                </c:pt>
                <c:pt idx="29">
                  <c:v>42.1</c:v>
                </c:pt>
                <c:pt idx="30">
                  <c:v>41.88</c:v>
                </c:pt>
                <c:pt idx="31">
                  <c:v>42.31</c:v>
                </c:pt>
                <c:pt idx="32">
                  <c:v>41.93</c:v>
                </c:pt>
                <c:pt idx="33">
                  <c:v>42.05</c:v>
                </c:pt>
                <c:pt idx="34">
                  <c:v>42.11</c:v>
                </c:pt>
                <c:pt idx="35">
                  <c:v>42.17</c:v>
                </c:pt>
                <c:pt idx="36">
                  <c:v>41.86</c:v>
                </c:pt>
                <c:pt idx="37">
                  <c:v>42.05</c:v>
                </c:pt>
                <c:pt idx="38">
                  <c:v>42.92</c:v>
                </c:pt>
                <c:pt idx="39">
                  <c:v>42.11</c:v>
                </c:pt>
                <c:pt idx="40">
                  <c:v>41.92</c:v>
                </c:pt>
                <c:pt idx="41">
                  <c:v>41.89</c:v>
                </c:pt>
                <c:pt idx="42">
                  <c:v>42.42</c:v>
                </c:pt>
                <c:pt idx="43">
                  <c:v>42.08</c:v>
                </c:pt>
                <c:pt idx="44">
                  <c:v>42.07</c:v>
                </c:pt>
                <c:pt idx="45">
                  <c:v>42.09</c:v>
                </c:pt>
                <c:pt idx="46">
                  <c:v>41.88</c:v>
                </c:pt>
                <c:pt idx="47">
                  <c:v>41.99</c:v>
                </c:pt>
                <c:pt idx="48">
                  <c:v>41.91</c:v>
                </c:pt>
                <c:pt idx="49">
                  <c:v>42.12</c:v>
                </c:pt>
                <c:pt idx="50">
                  <c:v>41.97</c:v>
                </c:pt>
                <c:pt idx="51">
                  <c:v>42.09</c:v>
                </c:pt>
                <c:pt idx="52">
                  <c:v>41.97</c:v>
                </c:pt>
                <c:pt idx="53">
                  <c:v>42</c:v>
                </c:pt>
                <c:pt idx="54">
                  <c:v>42.05</c:v>
                </c:pt>
                <c:pt idx="55">
                  <c:v>41.97</c:v>
                </c:pt>
                <c:pt idx="56" formatCode="General">
                  <c:v>42.58</c:v>
                </c:pt>
                <c:pt idx="57" formatCode="General">
                  <c:v>42.14</c:v>
                </c:pt>
                <c:pt idx="58" formatCode="General">
                  <c:v>41.98</c:v>
                </c:pt>
                <c:pt idx="59" formatCode="General">
                  <c:v>42.04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Fossa!$G$20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Fossa!$B$21:$B$80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Fossa!$G$21:$G$80</c:f>
              <c:numCache>
                <c:formatCode>General</c:formatCode>
                <c:ptCount val="60"/>
                <c:pt idx="0">
                  <c:v>42.94</c:v>
                </c:pt>
                <c:pt idx="1">
                  <c:v>42.01</c:v>
                </c:pt>
                <c:pt idx="2">
                  <c:v>42.07</c:v>
                </c:pt>
                <c:pt idx="3">
                  <c:v>41.83</c:v>
                </c:pt>
                <c:pt idx="4">
                  <c:v>42</c:v>
                </c:pt>
                <c:pt idx="5">
                  <c:v>41.92</c:v>
                </c:pt>
                <c:pt idx="6">
                  <c:v>42.05</c:v>
                </c:pt>
                <c:pt idx="7">
                  <c:v>43.15</c:v>
                </c:pt>
                <c:pt idx="8">
                  <c:v>42.48</c:v>
                </c:pt>
                <c:pt idx="9">
                  <c:v>42.06</c:v>
                </c:pt>
                <c:pt idx="10">
                  <c:v>42.06</c:v>
                </c:pt>
                <c:pt idx="11">
                  <c:v>42.03</c:v>
                </c:pt>
                <c:pt idx="12">
                  <c:v>41.81</c:v>
                </c:pt>
                <c:pt idx="13">
                  <c:v>41.81</c:v>
                </c:pt>
                <c:pt idx="14">
                  <c:v>42.08</c:v>
                </c:pt>
                <c:pt idx="15">
                  <c:v>41.91</c:v>
                </c:pt>
                <c:pt idx="16">
                  <c:v>42.11</c:v>
                </c:pt>
                <c:pt idx="17">
                  <c:v>42.03</c:v>
                </c:pt>
                <c:pt idx="18">
                  <c:v>42.25</c:v>
                </c:pt>
                <c:pt idx="19">
                  <c:v>42.06</c:v>
                </c:pt>
                <c:pt idx="20">
                  <c:v>42.1</c:v>
                </c:pt>
                <c:pt idx="21">
                  <c:v>42.13</c:v>
                </c:pt>
                <c:pt idx="22">
                  <c:v>42.02</c:v>
                </c:pt>
                <c:pt idx="23">
                  <c:v>42.18</c:v>
                </c:pt>
                <c:pt idx="24">
                  <c:v>41.98</c:v>
                </c:pt>
                <c:pt idx="25">
                  <c:v>42.33</c:v>
                </c:pt>
                <c:pt idx="26">
                  <c:v>41.97</c:v>
                </c:pt>
                <c:pt idx="27">
                  <c:v>42.05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Fossa!$H$20</c:f>
              <c:strCache>
                <c:ptCount val="1"/>
                <c:pt idx="0">
                  <c:v>Фалько Костя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Fossa!$B$21:$B$80</c:f>
              <c:numCache>
                <c:formatCode>General</c:formatCode>
                <c:ptCount val="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</c:numCache>
            </c:numRef>
          </c:cat>
          <c:val>
            <c:numRef>
              <c:f>Fossa!$H$21:$H$80</c:f>
              <c:numCache>
                <c:formatCode>General</c:formatCode>
                <c:ptCount val="60"/>
                <c:pt idx="0">
                  <c:v>43.82</c:v>
                </c:pt>
                <c:pt idx="1">
                  <c:v>42.75</c:v>
                </c:pt>
                <c:pt idx="2">
                  <c:v>42.81</c:v>
                </c:pt>
                <c:pt idx="3">
                  <c:v>43.09</c:v>
                </c:pt>
                <c:pt idx="4">
                  <c:v>42.68</c:v>
                </c:pt>
                <c:pt idx="5">
                  <c:v>42.87</c:v>
                </c:pt>
                <c:pt idx="6">
                  <c:v>42.63</c:v>
                </c:pt>
                <c:pt idx="7">
                  <c:v>42.83</c:v>
                </c:pt>
                <c:pt idx="8">
                  <c:v>42.66</c:v>
                </c:pt>
                <c:pt idx="9">
                  <c:v>42.76</c:v>
                </c:pt>
                <c:pt idx="10">
                  <c:v>42.67</c:v>
                </c:pt>
                <c:pt idx="11">
                  <c:v>42.66</c:v>
                </c:pt>
                <c:pt idx="12">
                  <c:v>42.66</c:v>
                </c:pt>
                <c:pt idx="13">
                  <c:v>42.68</c:v>
                </c:pt>
                <c:pt idx="14">
                  <c:v>42.61</c:v>
                </c:pt>
                <c:pt idx="15">
                  <c:v>42.73</c:v>
                </c:pt>
                <c:pt idx="16">
                  <c:v>42.6</c:v>
                </c:pt>
                <c:pt idx="17">
                  <c:v>42.76</c:v>
                </c:pt>
                <c:pt idx="18">
                  <c:v>42.74</c:v>
                </c:pt>
                <c:pt idx="19">
                  <c:v>42.61</c:v>
                </c:pt>
                <c:pt idx="20">
                  <c:v>42.74</c:v>
                </c:pt>
                <c:pt idx="21">
                  <c:v>43.29</c:v>
                </c:pt>
                <c:pt idx="22">
                  <c:v>42.78</c:v>
                </c:pt>
                <c:pt idx="23">
                  <c:v>42.69</c:v>
                </c:pt>
                <c:pt idx="24">
                  <c:v>42.54</c:v>
                </c:pt>
                <c:pt idx="25">
                  <c:v>42.97</c:v>
                </c:pt>
                <c:pt idx="26">
                  <c:v>42.6</c:v>
                </c:pt>
                <c:pt idx="27">
                  <c:v>42.48</c:v>
                </c:pt>
                <c:pt idx="28">
                  <c:v>42.57</c:v>
                </c:pt>
                <c:pt idx="29">
                  <c:v>42.64</c:v>
                </c:pt>
                <c:pt idx="30">
                  <c:v>42.47</c:v>
                </c:pt>
                <c:pt idx="31">
                  <c:v>42.71</c:v>
                </c:pt>
                <c:pt idx="32">
                  <c:v>42.73</c:v>
                </c:pt>
                <c:pt idx="33">
                  <c:v>42.48</c:v>
                </c:pt>
                <c:pt idx="34">
                  <c:v>42.68</c:v>
                </c:pt>
                <c:pt idx="35">
                  <c:v>42.68</c:v>
                </c:pt>
                <c:pt idx="36">
                  <c:v>43.39</c:v>
                </c:pt>
                <c:pt idx="37">
                  <c:v>42.66</c:v>
                </c:pt>
                <c:pt idx="38">
                  <c:v>43.55</c:v>
                </c:pt>
                <c:pt idx="39">
                  <c:v>42.45</c:v>
                </c:pt>
                <c:pt idx="40">
                  <c:v>42.53</c:v>
                </c:pt>
                <c:pt idx="41">
                  <c:v>42.53</c:v>
                </c:pt>
                <c:pt idx="42">
                  <c:v>42.5</c:v>
                </c:pt>
                <c:pt idx="43">
                  <c:v>42.93</c:v>
                </c:pt>
                <c:pt idx="44">
                  <c:v>42.61</c:v>
                </c:pt>
                <c:pt idx="45">
                  <c:v>42.44</c:v>
                </c:pt>
                <c:pt idx="46">
                  <c:v>42.5</c:v>
                </c:pt>
                <c:pt idx="47">
                  <c:v>42.43</c:v>
                </c:pt>
                <c:pt idx="48">
                  <c:v>45.33</c:v>
                </c:pt>
                <c:pt idx="49">
                  <c:v>42.74</c:v>
                </c:pt>
                <c:pt idx="50">
                  <c:v>45.16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0705280"/>
        <c:axId val="110711168"/>
      </c:lineChart>
      <c:catAx>
        <c:axId val="110705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10711168"/>
        <c:crosses val="autoZero"/>
        <c:auto val="1"/>
        <c:lblAlgn val="ctr"/>
        <c:lblOffset val="100"/>
        <c:noMultiLvlLbl val="0"/>
      </c:catAx>
      <c:valAx>
        <c:axId val="110711168"/>
        <c:scaling>
          <c:orientation val="minMax"/>
          <c:max val="46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1070528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'Ne fart'!$C$20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'Ne fart'!$B$21:$B$77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'Ne fart'!$C$21:$C$77</c:f>
              <c:numCache>
                <c:formatCode>0.00</c:formatCode>
                <c:ptCount val="57"/>
                <c:pt idx="0">
                  <c:v>48.42</c:v>
                </c:pt>
                <c:pt idx="1">
                  <c:v>43.31</c:v>
                </c:pt>
                <c:pt idx="2">
                  <c:v>43.35</c:v>
                </c:pt>
                <c:pt idx="3">
                  <c:v>42.77</c:v>
                </c:pt>
                <c:pt idx="4">
                  <c:v>42.83</c:v>
                </c:pt>
                <c:pt idx="5">
                  <c:v>42.67</c:v>
                </c:pt>
                <c:pt idx="6">
                  <c:v>42.6</c:v>
                </c:pt>
                <c:pt idx="7">
                  <c:v>42.97</c:v>
                </c:pt>
                <c:pt idx="8">
                  <c:v>42.37</c:v>
                </c:pt>
                <c:pt idx="9">
                  <c:v>42.94</c:v>
                </c:pt>
                <c:pt idx="10">
                  <c:v>42.8</c:v>
                </c:pt>
                <c:pt idx="11">
                  <c:v>42.4</c:v>
                </c:pt>
                <c:pt idx="12">
                  <c:v>42.59</c:v>
                </c:pt>
                <c:pt idx="13">
                  <c:v>42.71</c:v>
                </c:pt>
                <c:pt idx="14">
                  <c:v>42.69</c:v>
                </c:pt>
                <c:pt idx="15">
                  <c:v>42.64</c:v>
                </c:pt>
                <c:pt idx="16">
                  <c:v>42.75</c:v>
                </c:pt>
                <c:pt idx="17">
                  <c:v>43.14</c:v>
                </c:pt>
                <c:pt idx="18">
                  <c:v>42.4</c:v>
                </c:pt>
                <c:pt idx="19">
                  <c:v>42.79</c:v>
                </c:pt>
                <c:pt idx="20">
                  <c:v>42.7</c:v>
                </c:pt>
                <c:pt idx="21">
                  <c:v>42.41</c:v>
                </c:pt>
                <c:pt idx="22">
                  <c:v>42.49</c:v>
                </c:pt>
                <c:pt idx="23">
                  <c:v>42.34</c:v>
                </c:pt>
                <c:pt idx="24">
                  <c:v>42.74</c:v>
                </c:pt>
                <c:pt idx="25">
                  <c:v>42.33</c:v>
                </c:pt>
                <c:pt idx="26">
                  <c:v>42.42</c:v>
                </c:pt>
                <c:pt idx="27">
                  <c:v>42.44</c:v>
                </c:pt>
                <c:pt idx="28">
                  <c:v>42.6</c:v>
                </c:pt>
                <c:pt idx="29">
                  <c:v>42.59</c:v>
                </c:pt>
                <c:pt idx="30">
                  <c:v>42.48</c:v>
                </c:pt>
                <c:pt idx="31">
                  <c:v>42.51</c:v>
                </c:pt>
                <c:pt idx="32">
                  <c:v>42.69</c:v>
                </c:pt>
                <c:pt idx="33">
                  <c:v>42.5</c:v>
                </c:pt>
                <c:pt idx="34">
                  <c:v>42.75</c:v>
                </c:pt>
                <c:pt idx="35">
                  <c:v>43.21</c:v>
                </c:pt>
                <c:pt idx="36">
                  <c:v>42.44</c:v>
                </c:pt>
                <c:pt idx="37">
                  <c:v>42.4</c:v>
                </c:pt>
                <c:pt idx="38">
                  <c:v>42.44</c:v>
                </c:pt>
                <c:pt idx="39">
                  <c:v>42.42</c:v>
                </c:pt>
                <c:pt idx="40">
                  <c:v>42.58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'Ne fart'!$D$20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'Ne fart'!$B$21:$B$77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'Ne fart'!$D$21:$D$77</c:f>
              <c:numCache>
                <c:formatCode>0.00</c:formatCode>
                <c:ptCount val="57"/>
                <c:pt idx="0">
                  <c:v>43.59</c:v>
                </c:pt>
                <c:pt idx="1">
                  <c:v>43.11</c:v>
                </c:pt>
                <c:pt idx="2">
                  <c:v>43.51</c:v>
                </c:pt>
                <c:pt idx="3">
                  <c:v>43.89</c:v>
                </c:pt>
                <c:pt idx="4">
                  <c:v>42.48</c:v>
                </c:pt>
                <c:pt idx="5">
                  <c:v>42.43</c:v>
                </c:pt>
                <c:pt idx="6">
                  <c:v>42.62</c:v>
                </c:pt>
                <c:pt idx="7">
                  <c:v>42.61</c:v>
                </c:pt>
                <c:pt idx="8">
                  <c:v>42.45</c:v>
                </c:pt>
                <c:pt idx="9">
                  <c:v>42.41</c:v>
                </c:pt>
                <c:pt idx="10">
                  <c:v>42.21</c:v>
                </c:pt>
                <c:pt idx="11">
                  <c:v>42.42</c:v>
                </c:pt>
                <c:pt idx="12">
                  <c:v>42.56</c:v>
                </c:pt>
                <c:pt idx="13">
                  <c:v>42.3</c:v>
                </c:pt>
                <c:pt idx="14">
                  <c:v>42.3</c:v>
                </c:pt>
                <c:pt idx="15">
                  <c:v>42.57</c:v>
                </c:pt>
                <c:pt idx="16">
                  <c:v>42.44</c:v>
                </c:pt>
                <c:pt idx="17">
                  <c:v>42.44</c:v>
                </c:pt>
                <c:pt idx="18">
                  <c:v>42.32</c:v>
                </c:pt>
                <c:pt idx="19">
                  <c:v>42.38</c:v>
                </c:pt>
                <c:pt idx="20">
                  <c:v>42.21</c:v>
                </c:pt>
                <c:pt idx="21">
                  <c:v>42.14</c:v>
                </c:pt>
                <c:pt idx="22">
                  <c:v>42.26</c:v>
                </c:pt>
                <c:pt idx="23">
                  <c:v>42.2</c:v>
                </c:pt>
                <c:pt idx="24">
                  <c:v>42.4</c:v>
                </c:pt>
                <c:pt idx="25">
                  <c:v>42.31</c:v>
                </c:pt>
                <c:pt idx="26">
                  <c:v>42.33</c:v>
                </c:pt>
                <c:pt idx="27">
                  <c:v>42.31</c:v>
                </c:pt>
                <c:pt idx="28">
                  <c:v>42.29</c:v>
                </c:pt>
                <c:pt idx="29">
                  <c:v>42.34</c:v>
                </c:pt>
                <c:pt idx="30">
                  <c:v>42.26</c:v>
                </c:pt>
                <c:pt idx="31">
                  <c:v>42.37</c:v>
                </c:pt>
                <c:pt idx="32">
                  <c:v>42.05</c:v>
                </c:pt>
                <c:pt idx="33">
                  <c:v>42.24</c:v>
                </c:pt>
                <c:pt idx="34">
                  <c:v>42.15</c:v>
                </c:pt>
                <c:pt idx="35">
                  <c:v>42.16</c:v>
                </c:pt>
                <c:pt idx="36">
                  <c:v>42.23</c:v>
                </c:pt>
                <c:pt idx="37">
                  <c:v>42.27</c:v>
                </c:pt>
                <c:pt idx="38">
                  <c:v>42.16</c:v>
                </c:pt>
                <c:pt idx="39">
                  <c:v>42.12</c:v>
                </c:pt>
                <c:pt idx="40">
                  <c:v>42.17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'Ne fart'!$E$20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'Ne fart'!$B$21:$B$77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'Ne fart'!$E$21:$E$77</c:f>
              <c:numCache>
                <c:formatCode>0.00</c:formatCode>
                <c:ptCount val="57"/>
                <c:pt idx="0">
                  <c:v>43.25</c:v>
                </c:pt>
                <c:pt idx="1">
                  <c:v>43.14</c:v>
                </c:pt>
                <c:pt idx="2">
                  <c:v>43.04</c:v>
                </c:pt>
                <c:pt idx="3">
                  <c:v>42.15</c:v>
                </c:pt>
                <c:pt idx="4">
                  <c:v>42.09</c:v>
                </c:pt>
                <c:pt idx="5">
                  <c:v>42.28</c:v>
                </c:pt>
                <c:pt idx="6">
                  <c:v>42.25</c:v>
                </c:pt>
                <c:pt idx="7">
                  <c:v>42.36</c:v>
                </c:pt>
                <c:pt idx="8">
                  <c:v>42.01</c:v>
                </c:pt>
                <c:pt idx="9">
                  <c:v>41.99</c:v>
                </c:pt>
                <c:pt idx="10">
                  <c:v>42.27</c:v>
                </c:pt>
                <c:pt idx="11">
                  <c:v>42.17</c:v>
                </c:pt>
                <c:pt idx="12">
                  <c:v>42.06</c:v>
                </c:pt>
                <c:pt idx="13">
                  <c:v>42.38</c:v>
                </c:pt>
                <c:pt idx="14">
                  <c:v>42.22</c:v>
                </c:pt>
                <c:pt idx="15">
                  <c:v>41.99</c:v>
                </c:pt>
                <c:pt idx="16">
                  <c:v>42.17</c:v>
                </c:pt>
                <c:pt idx="17">
                  <c:v>42.58</c:v>
                </c:pt>
                <c:pt idx="18">
                  <c:v>42.19</c:v>
                </c:pt>
                <c:pt idx="19">
                  <c:v>42.11</c:v>
                </c:pt>
                <c:pt idx="20">
                  <c:v>42.51</c:v>
                </c:pt>
                <c:pt idx="21">
                  <c:v>42.24</c:v>
                </c:pt>
                <c:pt idx="22">
                  <c:v>42.25</c:v>
                </c:pt>
                <c:pt idx="23">
                  <c:v>42.08</c:v>
                </c:pt>
                <c:pt idx="24">
                  <c:v>42.47</c:v>
                </c:pt>
                <c:pt idx="25">
                  <c:v>42.33</c:v>
                </c:pt>
                <c:pt idx="26">
                  <c:v>42.91</c:v>
                </c:pt>
                <c:pt idx="27">
                  <c:v>42.31</c:v>
                </c:pt>
                <c:pt idx="28">
                  <c:v>42.21</c:v>
                </c:pt>
                <c:pt idx="29">
                  <c:v>42.24</c:v>
                </c:pt>
                <c:pt idx="30">
                  <c:v>42.26</c:v>
                </c:pt>
                <c:pt idx="31">
                  <c:v>42.4</c:v>
                </c:pt>
                <c:pt idx="32">
                  <c:v>42.31</c:v>
                </c:pt>
                <c:pt idx="33">
                  <c:v>42.45</c:v>
                </c:pt>
                <c:pt idx="34">
                  <c:v>42.24</c:v>
                </c:pt>
                <c:pt idx="35">
                  <c:v>42.47</c:v>
                </c:pt>
                <c:pt idx="36">
                  <c:v>42.32</c:v>
                </c:pt>
                <c:pt idx="37">
                  <c:v>42.69</c:v>
                </c:pt>
                <c:pt idx="38">
                  <c:v>41.92</c:v>
                </c:pt>
                <c:pt idx="39">
                  <c:v>42.13</c:v>
                </c:pt>
                <c:pt idx="40">
                  <c:v>41.85</c:v>
                </c:pt>
                <c:pt idx="41">
                  <c:v>41.86</c:v>
                </c:pt>
                <c:pt idx="42">
                  <c:v>42.08</c:v>
                </c:pt>
                <c:pt idx="43">
                  <c:v>42.01</c:v>
                </c:pt>
                <c:pt idx="44">
                  <c:v>42.02</c:v>
                </c:pt>
                <c:pt idx="45">
                  <c:v>42.34</c:v>
                </c:pt>
                <c:pt idx="46">
                  <c:v>42.15</c:v>
                </c:pt>
                <c:pt idx="47">
                  <c:v>42.02</c:v>
                </c:pt>
                <c:pt idx="48">
                  <c:v>41.92</c:v>
                </c:pt>
                <c:pt idx="49">
                  <c:v>42.11</c:v>
                </c:pt>
                <c:pt idx="50">
                  <c:v>42.32</c:v>
                </c:pt>
                <c:pt idx="51">
                  <c:v>42.03</c:v>
                </c:pt>
                <c:pt idx="52">
                  <c:v>42.23</c:v>
                </c:pt>
                <c:pt idx="53">
                  <c:v>42.24</c:v>
                </c:pt>
                <c:pt idx="54">
                  <c:v>42.41</c:v>
                </c:pt>
                <c:pt idx="55">
                  <c:v>42.33</c:v>
                </c:pt>
                <c:pt idx="56" formatCode="General">
                  <c:v>42.28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'Ne fart'!$F$20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'Ne fart'!$B$21:$B$77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'Ne fart'!$F$21:$F$77</c:f>
              <c:numCache>
                <c:formatCode>0.00</c:formatCode>
                <c:ptCount val="57"/>
                <c:pt idx="0">
                  <c:v>45.08</c:v>
                </c:pt>
                <c:pt idx="1">
                  <c:v>42.57</c:v>
                </c:pt>
                <c:pt idx="2">
                  <c:v>42.78</c:v>
                </c:pt>
                <c:pt idx="3">
                  <c:v>42.71</c:v>
                </c:pt>
                <c:pt idx="4">
                  <c:v>42.62</c:v>
                </c:pt>
                <c:pt idx="5">
                  <c:v>42.68</c:v>
                </c:pt>
                <c:pt idx="6">
                  <c:v>42.97</c:v>
                </c:pt>
                <c:pt idx="7">
                  <c:v>42.57</c:v>
                </c:pt>
                <c:pt idx="8">
                  <c:v>42.38</c:v>
                </c:pt>
                <c:pt idx="9">
                  <c:v>42.49</c:v>
                </c:pt>
                <c:pt idx="10">
                  <c:v>42.62</c:v>
                </c:pt>
                <c:pt idx="11">
                  <c:v>42.4</c:v>
                </c:pt>
                <c:pt idx="12">
                  <c:v>42.72</c:v>
                </c:pt>
                <c:pt idx="13">
                  <c:v>42.9</c:v>
                </c:pt>
                <c:pt idx="14">
                  <c:v>42.39</c:v>
                </c:pt>
                <c:pt idx="15">
                  <c:v>42.48</c:v>
                </c:pt>
                <c:pt idx="16">
                  <c:v>42.44</c:v>
                </c:pt>
                <c:pt idx="17">
                  <c:v>42.63</c:v>
                </c:pt>
                <c:pt idx="18">
                  <c:v>42.54</c:v>
                </c:pt>
                <c:pt idx="19">
                  <c:v>42.48</c:v>
                </c:pt>
                <c:pt idx="20">
                  <c:v>42.71</c:v>
                </c:pt>
                <c:pt idx="21">
                  <c:v>42.68</c:v>
                </c:pt>
                <c:pt idx="22">
                  <c:v>42.8</c:v>
                </c:pt>
                <c:pt idx="23">
                  <c:v>42.53</c:v>
                </c:pt>
                <c:pt idx="24">
                  <c:v>42.68</c:v>
                </c:pt>
                <c:pt idx="25">
                  <c:v>42.85</c:v>
                </c:pt>
                <c:pt idx="26">
                  <c:v>42.63</c:v>
                </c:pt>
                <c:pt idx="27">
                  <c:v>42.58</c:v>
                </c:pt>
                <c:pt idx="28">
                  <c:v>42.75</c:v>
                </c:pt>
                <c:pt idx="29">
                  <c:v>42.55</c:v>
                </c:pt>
                <c:pt idx="30">
                  <c:v>42.49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'Ne fart'!$G$20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'Ne fart'!$B$21:$B$77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'Ne fart'!$G$21:$G$77</c:f>
              <c:numCache>
                <c:formatCode>General</c:formatCode>
                <c:ptCount val="57"/>
                <c:pt idx="0">
                  <c:v>43.35</c:v>
                </c:pt>
                <c:pt idx="1">
                  <c:v>42.68</c:v>
                </c:pt>
                <c:pt idx="2">
                  <c:v>42.55</c:v>
                </c:pt>
                <c:pt idx="3">
                  <c:v>43.1</c:v>
                </c:pt>
                <c:pt idx="4">
                  <c:v>42.35</c:v>
                </c:pt>
                <c:pt idx="5">
                  <c:v>42.8</c:v>
                </c:pt>
                <c:pt idx="6">
                  <c:v>43.12</c:v>
                </c:pt>
                <c:pt idx="7">
                  <c:v>42.93</c:v>
                </c:pt>
                <c:pt idx="8">
                  <c:v>42.58</c:v>
                </c:pt>
                <c:pt idx="9">
                  <c:v>43.32</c:v>
                </c:pt>
                <c:pt idx="10">
                  <c:v>42.77</c:v>
                </c:pt>
                <c:pt idx="11">
                  <c:v>42.68</c:v>
                </c:pt>
                <c:pt idx="12">
                  <c:v>42.51</c:v>
                </c:pt>
                <c:pt idx="13">
                  <c:v>42.49</c:v>
                </c:pt>
                <c:pt idx="14">
                  <c:v>42.35</c:v>
                </c:pt>
                <c:pt idx="15">
                  <c:v>43.17</c:v>
                </c:pt>
                <c:pt idx="16">
                  <c:v>42.79</c:v>
                </c:pt>
                <c:pt idx="17">
                  <c:v>42.37</c:v>
                </c:pt>
                <c:pt idx="18">
                  <c:v>42.6</c:v>
                </c:pt>
                <c:pt idx="19">
                  <c:v>42.47</c:v>
                </c:pt>
                <c:pt idx="20">
                  <c:v>42.54</c:v>
                </c:pt>
                <c:pt idx="21">
                  <c:v>42.6</c:v>
                </c:pt>
                <c:pt idx="22">
                  <c:v>42.6</c:v>
                </c:pt>
                <c:pt idx="23">
                  <c:v>42.49</c:v>
                </c:pt>
                <c:pt idx="24">
                  <c:v>42.55</c:v>
                </c:pt>
                <c:pt idx="25">
                  <c:v>42.47</c:v>
                </c:pt>
                <c:pt idx="26">
                  <c:v>43.09</c:v>
                </c:pt>
                <c:pt idx="27">
                  <c:v>42.66</c:v>
                </c:pt>
                <c:pt idx="28">
                  <c:v>42.5</c:v>
                </c:pt>
                <c:pt idx="29">
                  <c:v>42.67</c:v>
                </c:pt>
                <c:pt idx="30">
                  <c:v>42.38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'Ne fart'!$H$20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'Ne fart'!$B$21:$B$77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'Ne fart'!$H$21:$H$77</c:f>
              <c:numCache>
                <c:formatCode>General</c:formatCode>
                <c:ptCount val="57"/>
                <c:pt idx="0">
                  <c:v>43.62</c:v>
                </c:pt>
                <c:pt idx="1">
                  <c:v>42.65</c:v>
                </c:pt>
                <c:pt idx="2">
                  <c:v>42.58</c:v>
                </c:pt>
                <c:pt idx="3">
                  <c:v>42.55</c:v>
                </c:pt>
                <c:pt idx="4">
                  <c:v>42.71</c:v>
                </c:pt>
                <c:pt idx="5">
                  <c:v>42.21</c:v>
                </c:pt>
                <c:pt idx="6">
                  <c:v>42.68</c:v>
                </c:pt>
                <c:pt idx="7">
                  <c:v>42.3</c:v>
                </c:pt>
                <c:pt idx="8">
                  <c:v>42.61</c:v>
                </c:pt>
                <c:pt idx="9">
                  <c:v>42.54</c:v>
                </c:pt>
                <c:pt idx="10">
                  <c:v>42.47</c:v>
                </c:pt>
                <c:pt idx="11">
                  <c:v>42.94</c:v>
                </c:pt>
                <c:pt idx="12">
                  <c:v>42.5</c:v>
                </c:pt>
                <c:pt idx="13">
                  <c:v>42.66</c:v>
                </c:pt>
                <c:pt idx="14">
                  <c:v>42.84</c:v>
                </c:pt>
                <c:pt idx="15">
                  <c:v>42.81</c:v>
                </c:pt>
                <c:pt idx="16">
                  <c:v>42.87</c:v>
                </c:pt>
                <c:pt idx="17">
                  <c:v>42.6</c:v>
                </c:pt>
                <c:pt idx="18">
                  <c:v>42.61</c:v>
                </c:pt>
                <c:pt idx="19">
                  <c:v>42.45</c:v>
                </c:pt>
                <c:pt idx="20">
                  <c:v>42.47</c:v>
                </c:pt>
                <c:pt idx="21">
                  <c:v>42.57</c:v>
                </c:pt>
                <c:pt idx="22">
                  <c:v>42.29</c:v>
                </c:pt>
                <c:pt idx="23">
                  <c:v>42.21</c:v>
                </c:pt>
                <c:pt idx="24">
                  <c:v>42.29</c:v>
                </c:pt>
                <c:pt idx="25">
                  <c:v>42.33</c:v>
                </c:pt>
                <c:pt idx="26">
                  <c:v>42.67</c:v>
                </c:pt>
                <c:pt idx="27">
                  <c:v>42.89</c:v>
                </c:pt>
                <c:pt idx="28">
                  <c:v>42.44</c:v>
                </c:pt>
                <c:pt idx="29">
                  <c:v>42.64</c:v>
                </c:pt>
                <c:pt idx="30">
                  <c:v>42.59</c:v>
                </c:pt>
                <c:pt idx="31">
                  <c:v>42.57</c:v>
                </c:pt>
                <c:pt idx="32">
                  <c:v>42.95</c:v>
                </c:pt>
                <c:pt idx="33">
                  <c:v>42.44</c:v>
                </c:pt>
                <c:pt idx="34">
                  <c:v>42.44</c:v>
                </c:pt>
                <c:pt idx="35">
                  <c:v>44.4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0733568"/>
        <c:axId val="111108096"/>
      </c:lineChart>
      <c:catAx>
        <c:axId val="110733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11108096"/>
        <c:crosses val="autoZero"/>
        <c:auto val="1"/>
        <c:lblAlgn val="ctr"/>
        <c:lblOffset val="100"/>
        <c:noMultiLvlLbl val="0"/>
      </c:catAx>
      <c:valAx>
        <c:axId val="111108096"/>
        <c:scaling>
          <c:orientation val="minMax"/>
          <c:max val="45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1073356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'Fortuna racing'!$C$20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'Fortuna racing'!$B$21:$B$81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'Fortuna racing'!$C$21:$C$81</c:f>
              <c:numCache>
                <c:formatCode>0.00</c:formatCode>
                <c:ptCount val="61"/>
                <c:pt idx="0">
                  <c:v>48.31</c:v>
                </c:pt>
                <c:pt idx="1">
                  <c:v>42.99</c:v>
                </c:pt>
                <c:pt idx="2">
                  <c:v>45.26</c:v>
                </c:pt>
                <c:pt idx="3">
                  <c:v>42.7</c:v>
                </c:pt>
                <c:pt idx="4">
                  <c:v>42.89</c:v>
                </c:pt>
                <c:pt idx="5">
                  <c:v>43.87</c:v>
                </c:pt>
                <c:pt idx="6">
                  <c:v>42.96</c:v>
                </c:pt>
                <c:pt idx="7">
                  <c:v>42.26</c:v>
                </c:pt>
                <c:pt idx="8">
                  <c:v>43.31</c:v>
                </c:pt>
                <c:pt idx="9">
                  <c:v>42.5</c:v>
                </c:pt>
                <c:pt idx="10">
                  <c:v>42.54</c:v>
                </c:pt>
                <c:pt idx="11">
                  <c:v>42.6</c:v>
                </c:pt>
                <c:pt idx="12">
                  <c:v>42.25</c:v>
                </c:pt>
                <c:pt idx="13">
                  <c:v>42.21</c:v>
                </c:pt>
                <c:pt idx="14">
                  <c:v>42.43</c:v>
                </c:pt>
                <c:pt idx="15">
                  <c:v>42.23</c:v>
                </c:pt>
                <c:pt idx="16">
                  <c:v>42.38</c:v>
                </c:pt>
                <c:pt idx="17">
                  <c:v>42.58</c:v>
                </c:pt>
                <c:pt idx="18">
                  <c:v>42.34</c:v>
                </c:pt>
                <c:pt idx="19">
                  <c:v>42.49</c:v>
                </c:pt>
                <c:pt idx="20">
                  <c:v>42.36</c:v>
                </c:pt>
                <c:pt idx="21">
                  <c:v>42.63</c:v>
                </c:pt>
                <c:pt idx="22">
                  <c:v>42.36</c:v>
                </c:pt>
                <c:pt idx="23">
                  <c:v>42.55</c:v>
                </c:pt>
                <c:pt idx="24">
                  <c:v>42.57</c:v>
                </c:pt>
                <c:pt idx="25">
                  <c:v>42.47</c:v>
                </c:pt>
                <c:pt idx="26">
                  <c:v>42.72</c:v>
                </c:pt>
                <c:pt idx="27">
                  <c:v>42.4</c:v>
                </c:pt>
                <c:pt idx="28">
                  <c:v>42.5</c:v>
                </c:pt>
                <c:pt idx="29">
                  <c:v>42.61</c:v>
                </c:pt>
                <c:pt idx="30">
                  <c:v>42.46</c:v>
                </c:pt>
                <c:pt idx="31">
                  <c:v>42.49</c:v>
                </c:pt>
                <c:pt idx="32">
                  <c:v>42.74</c:v>
                </c:pt>
                <c:pt idx="33">
                  <c:v>42.78</c:v>
                </c:pt>
                <c:pt idx="34">
                  <c:v>42.62</c:v>
                </c:pt>
                <c:pt idx="35">
                  <c:v>42.62</c:v>
                </c:pt>
                <c:pt idx="36">
                  <c:v>42.35</c:v>
                </c:pt>
                <c:pt idx="37">
                  <c:v>43.16</c:v>
                </c:pt>
                <c:pt idx="38">
                  <c:v>42.36</c:v>
                </c:pt>
                <c:pt idx="39">
                  <c:v>42.39</c:v>
                </c:pt>
                <c:pt idx="40">
                  <c:v>42.37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'Fortuna racing'!$D$20</c:f>
              <c:strCache>
                <c:ptCount val="1"/>
                <c:pt idx="0">
                  <c:v>Фортуна Татьяна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'Fortuna racing'!$B$21:$B$81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'Fortuna racing'!$D$21:$D$81</c:f>
              <c:numCache>
                <c:formatCode>0.00</c:formatCode>
                <c:ptCount val="61"/>
                <c:pt idx="0">
                  <c:v>43.11</c:v>
                </c:pt>
                <c:pt idx="1">
                  <c:v>42.42</c:v>
                </c:pt>
                <c:pt idx="2">
                  <c:v>42.83</c:v>
                </c:pt>
                <c:pt idx="3">
                  <c:v>42.4</c:v>
                </c:pt>
                <c:pt idx="4">
                  <c:v>42.33</c:v>
                </c:pt>
                <c:pt idx="5">
                  <c:v>42.53</c:v>
                </c:pt>
                <c:pt idx="6">
                  <c:v>42.47</c:v>
                </c:pt>
                <c:pt idx="7">
                  <c:v>42.41</c:v>
                </c:pt>
                <c:pt idx="8">
                  <c:v>42.43</c:v>
                </c:pt>
                <c:pt idx="9">
                  <c:v>42.42</c:v>
                </c:pt>
                <c:pt idx="10">
                  <c:v>42.33</c:v>
                </c:pt>
                <c:pt idx="11">
                  <c:v>42.75</c:v>
                </c:pt>
                <c:pt idx="12">
                  <c:v>43.2</c:v>
                </c:pt>
                <c:pt idx="13">
                  <c:v>43.74</c:v>
                </c:pt>
                <c:pt idx="14">
                  <c:v>42.27</c:v>
                </c:pt>
                <c:pt idx="15">
                  <c:v>42.2</c:v>
                </c:pt>
                <c:pt idx="16">
                  <c:v>42.32</c:v>
                </c:pt>
                <c:pt idx="17">
                  <c:v>42.54</c:v>
                </c:pt>
                <c:pt idx="18">
                  <c:v>42.37</c:v>
                </c:pt>
                <c:pt idx="19">
                  <c:v>42.34</c:v>
                </c:pt>
                <c:pt idx="20">
                  <c:v>42.59</c:v>
                </c:pt>
                <c:pt idx="21">
                  <c:v>42.03</c:v>
                </c:pt>
                <c:pt idx="22">
                  <c:v>42.24</c:v>
                </c:pt>
                <c:pt idx="23">
                  <c:v>42.33</c:v>
                </c:pt>
                <c:pt idx="24">
                  <c:v>42.41</c:v>
                </c:pt>
                <c:pt idx="25">
                  <c:v>42.39</c:v>
                </c:pt>
                <c:pt idx="26">
                  <c:v>42.62</c:v>
                </c:pt>
                <c:pt idx="27">
                  <c:v>42.81</c:v>
                </c:pt>
                <c:pt idx="28">
                  <c:v>42.49</c:v>
                </c:pt>
                <c:pt idx="29">
                  <c:v>42.28</c:v>
                </c:pt>
                <c:pt idx="30">
                  <c:v>42.4</c:v>
                </c:pt>
                <c:pt idx="31">
                  <c:v>42.47</c:v>
                </c:pt>
                <c:pt idx="32">
                  <c:v>42.24</c:v>
                </c:pt>
                <c:pt idx="33">
                  <c:v>42.6</c:v>
                </c:pt>
                <c:pt idx="34">
                  <c:v>42.35</c:v>
                </c:pt>
                <c:pt idx="35">
                  <c:v>42.34</c:v>
                </c:pt>
                <c:pt idx="36">
                  <c:v>42.16</c:v>
                </c:pt>
                <c:pt idx="37">
                  <c:v>42.25</c:v>
                </c:pt>
                <c:pt idx="38">
                  <c:v>42.26</c:v>
                </c:pt>
                <c:pt idx="39">
                  <c:v>42.1</c:v>
                </c:pt>
                <c:pt idx="40">
                  <c:v>42.37</c:v>
                </c:pt>
                <c:pt idx="41">
                  <c:v>42.14</c:v>
                </c:pt>
                <c:pt idx="42">
                  <c:v>42.22</c:v>
                </c:pt>
                <c:pt idx="43">
                  <c:v>42.42</c:v>
                </c:pt>
                <c:pt idx="44">
                  <c:v>42.18</c:v>
                </c:pt>
                <c:pt idx="45">
                  <c:v>42.1</c:v>
                </c:pt>
                <c:pt idx="46">
                  <c:v>42.34</c:v>
                </c:pt>
                <c:pt idx="47">
                  <c:v>42.3</c:v>
                </c:pt>
                <c:pt idx="48">
                  <c:v>42.28</c:v>
                </c:pt>
                <c:pt idx="49">
                  <c:v>42.3</c:v>
                </c:pt>
                <c:pt idx="50">
                  <c:v>42.22</c:v>
                </c:pt>
                <c:pt idx="51">
                  <c:v>42.18</c:v>
                </c:pt>
                <c:pt idx="52">
                  <c:v>42.31</c:v>
                </c:pt>
                <c:pt idx="53">
                  <c:v>42.57</c:v>
                </c:pt>
                <c:pt idx="54">
                  <c:v>42.15</c:v>
                </c:pt>
                <c:pt idx="55">
                  <c:v>42.22</c:v>
                </c:pt>
                <c:pt idx="56" formatCode="General">
                  <c:v>42.43</c:v>
                </c:pt>
                <c:pt idx="57" formatCode="General">
                  <c:v>42.96</c:v>
                </c:pt>
                <c:pt idx="58" formatCode="General">
                  <c:v>42.22</c:v>
                </c:pt>
                <c:pt idx="59" formatCode="General">
                  <c:v>42.19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'Fortuna racing'!$E$20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'Fortuna racing'!$B$21:$B$81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'Fortuna racing'!$E$21:$E$81</c:f>
              <c:numCache>
                <c:formatCode>0.00</c:formatCode>
                <c:ptCount val="61"/>
                <c:pt idx="0">
                  <c:v>42.92</c:v>
                </c:pt>
                <c:pt idx="1">
                  <c:v>42.09</c:v>
                </c:pt>
                <c:pt idx="2">
                  <c:v>42.16</c:v>
                </c:pt>
                <c:pt idx="3">
                  <c:v>42.34</c:v>
                </c:pt>
                <c:pt idx="4">
                  <c:v>42.07</c:v>
                </c:pt>
                <c:pt idx="5">
                  <c:v>42.17</c:v>
                </c:pt>
                <c:pt idx="6">
                  <c:v>42.74</c:v>
                </c:pt>
                <c:pt idx="7">
                  <c:v>42.47</c:v>
                </c:pt>
                <c:pt idx="8">
                  <c:v>43.45</c:v>
                </c:pt>
                <c:pt idx="9">
                  <c:v>42.26</c:v>
                </c:pt>
                <c:pt idx="10">
                  <c:v>42.41</c:v>
                </c:pt>
                <c:pt idx="11">
                  <c:v>42.21</c:v>
                </c:pt>
                <c:pt idx="12">
                  <c:v>42.32</c:v>
                </c:pt>
                <c:pt idx="13">
                  <c:v>42.3</c:v>
                </c:pt>
                <c:pt idx="14">
                  <c:v>45.11</c:v>
                </c:pt>
                <c:pt idx="15">
                  <c:v>42.13</c:v>
                </c:pt>
                <c:pt idx="16">
                  <c:v>42.31</c:v>
                </c:pt>
                <c:pt idx="17">
                  <c:v>43.6</c:v>
                </c:pt>
                <c:pt idx="18">
                  <c:v>42.34</c:v>
                </c:pt>
                <c:pt idx="19">
                  <c:v>42.59</c:v>
                </c:pt>
                <c:pt idx="20">
                  <c:v>42.94</c:v>
                </c:pt>
                <c:pt idx="21">
                  <c:v>42.43</c:v>
                </c:pt>
                <c:pt idx="22">
                  <c:v>42.5</c:v>
                </c:pt>
                <c:pt idx="23">
                  <c:v>41.94</c:v>
                </c:pt>
                <c:pt idx="24">
                  <c:v>42.25</c:v>
                </c:pt>
                <c:pt idx="25">
                  <c:v>42.28</c:v>
                </c:pt>
                <c:pt idx="26">
                  <c:v>42.21</c:v>
                </c:pt>
                <c:pt idx="27">
                  <c:v>42.51</c:v>
                </c:pt>
                <c:pt idx="28">
                  <c:v>42.56</c:v>
                </c:pt>
                <c:pt idx="29">
                  <c:v>42.32</c:v>
                </c:pt>
                <c:pt idx="30">
                  <c:v>42.55</c:v>
                </c:pt>
                <c:pt idx="31">
                  <c:v>44.7</c:v>
                </c:pt>
                <c:pt idx="32">
                  <c:v>42.22</c:v>
                </c:pt>
                <c:pt idx="33">
                  <c:v>42.29</c:v>
                </c:pt>
                <c:pt idx="34">
                  <c:v>41.98</c:v>
                </c:pt>
                <c:pt idx="35">
                  <c:v>42.14</c:v>
                </c:pt>
                <c:pt idx="36">
                  <c:v>42.39</c:v>
                </c:pt>
                <c:pt idx="37">
                  <c:v>42.23</c:v>
                </c:pt>
                <c:pt idx="38">
                  <c:v>42.58</c:v>
                </c:pt>
                <c:pt idx="39">
                  <c:v>42.25</c:v>
                </c:pt>
                <c:pt idx="40">
                  <c:v>42.24</c:v>
                </c:pt>
                <c:pt idx="41">
                  <c:v>42.73</c:v>
                </c:pt>
                <c:pt idx="42">
                  <c:v>42.25</c:v>
                </c:pt>
                <c:pt idx="43">
                  <c:v>42.22</c:v>
                </c:pt>
                <c:pt idx="44">
                  <c:v>42.37</c:v>
                </c:pt>
                <c:pt idx="45">
                  <c:v>42.63</c:v>
                </c:pt>
                <c:pt idx="46">
                  <c:v>42.46</c:v>
                </c:pt>
                <c:pt idx="47">
                  <c:v>42.28</c:v>
                </c:pt>
                <c:pt idx="48">
                  <c:v>42.58</c:v>
                </c:pt>
                <c:pt idx="49">
                  <c:v>42.51</c:v>
                </c:pt>
                <c:pt idx="50">
                  <c:v>42.26</c:v>
                </c:pt>
                <c:pt idx="51">
                  <c:v>42.43</c:v>
                </c:pt>
                <c:pt idx="52">
                  <c:v>42.27</c:v>
                </c:pt>
                <c:pt idx="53">
                  <c:v>42.7</c:v>
                </c:pt>
                <c:pt idx="54">
                  <c:v>42.59</c:v>
                </c:pt>
                <c:pt idx="55">
                  <c:v>42.13</c:v>
                </c:pt>
                <c:pt idx="56" formatCode="General">
                  <c:v>42.71</c:v>
                </c:pt>
                <c:pt idx="57" formatCode="General">
                  <c:v>42.31</c:v>
                </c:pt>
                <c:pt idx="58" formatCode="General">
                  <c:v>42.57</c:v>
                </c:pt>
                <c:pt idx="59" formatCode="General">
                  <c:v>42.34</c:v>
                </c:pt>
                <c:pt idx="60" formatCode="General">
                  <c:v>42.37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'Fortuna racing'!$F$20</c:f>
              <c:strCache>
                <c:ptCount val="1"/>
                <c:pt idx="0">
                  <c:v>Фортуна Татьяна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'Fortuna racing'!$B$21:$B$81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'Fortuna racing'!$F$21:$F$81</c:f>
              <c:numCache>
                <c:formatCode>0.00</c:formatCode>
                <c:ptCount val="61"/>
                <c:pt idx="0">
                  <c:v>43.25</c:v>
                </c:pt>
                <c:pt idx="1">
                  <c:v>42.61</c:v>
                </c:pt>
                <c:pt idx="2">
                  <c:v>42.42</c:v>
                </c:pt>
                <c:pt idx="3">
                  <c:v>42.6</c:v>
                </c:pt>
                <c:pt idx="4">
                  <c:v>42.3</c:v>
                </c:pt>
                <c:pt idx="5">
                  <c:v>42.25</c:v>
                </c:pt>
                <c:pt idx="6">
                  <c:v>42.39</c:v>
                </c:pt>
                <c:pt idx="7">
                  <c:v>42.59</c:v>
                </c:pt>
                <c:pt idx="8">
                  <c:v>42.9</c:v>
                </c:pt>
                <c:pt idx="9">
                  <c:v>42.46</c:v>
                </c:pt>
                <c:pt idx="10">
                  <c:v>42.04</c:v>
                </c:pt>
                <c:pt idx="11">
                  <c:v>42.91</c:v>
                </c:pt>
                <c:pt idx="12">
                  <c:v>42.58</c:v>
                </c:pt>
                <c:pt idx="13">
                  <c:v>42.48</c:v>
                </c:pt>
                <c:pt idx="14">
                  <c:v>42.44</c:v>
                </c:pt>
                <c:pt idx="15">
                  <c:v>42.23</c:v>
                </c:pt>
                <c:pt idx="16">
                  <c:v>42.52</c:v>
                </c:pt>
                <c:pt idx="17">
                  <c:v>42.19</c:v>
                </c:pt>
                <c:pt idx="18">
                  <c:v>42.4</c:v>
                </c:pt>
                <c:pt idx="19">
                  <c:v>42.27</c:v>
                </c:pt>
                <c:pt idx="20">
                  <c:v>42.77</c:v>
                </c:pt>
                <c:pt idx="21">
                  <c:v>42.21</c:v>
                </c:pt>
                <c:pt idx="22">
                  <c:v>42.42</c:v>
                </c:pt>
                <c:pt idx="23">
                  <c:v>42.26</c:v>
                </c:pt>
                <c:pt idx="24">
                  <c:v>42.12</c:v>
                </c:pt>
                <c:pt idx="25">
                  <c:v>42.15</c:v>
                </c:pt>
                <c:pt idx="26">
                  <c:v>42.1</c:v>
                </c:pt>
                <c:pt idx="27">
                  <c:v>42.27</c:v>
                </c:pt>
                <c:pt idx="28">
                  <c:v>42.03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'Fortuna racing'!$G$20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'Fortuna racing'!$B$21:$B$81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'Fortuna racing'!$G$21:$G$81</c:f>
              <c:numCache>
                <c:formatCode>0.00</c:formatCode>
                <c:ptCount val="61"/>
                <c:pt idx="0">
                  <c:v>43.61</c:v>
                </c:pt>
                <c:pt idx="1">
                  <c:v>42.48</c:v>
                </c:pt>
                <c:pt idx="2">
                  <c:v>42.58</c:v>
                </c:pt>
                <c:pt idx="3">
                  <c:v>42.37</c:v>
                </c:pt>
                <c:pt idx="4">
                  <c:v>42.28</c:v>
                </c:pt>
                <c:pt idx="5">
                  <c:v>42.33</c:v>
                </c:pt>
                <c:pt idx="6">
                  <c:v>42.14</c:v>
                </c:pt>
                <c:pt idx="7">
                  <c:v>42.29</c:v>
                </c:pt>
                <c:pt idx="8">
                  <c:v>42.1</c:v>
                </c:pt>
                <c:pt idx="9">
                  <c:v>42.28</c:v>
                </c:pt>
                <c:pt idx="10">
                  <c:v>42.29</c:v>
                </c:pt>
                <c:pt idx="11">
                  <c:v>42.06</c:v>
                </c:pt>
                <c:pt idx="12">
                  <c:v>42.12</c:v>
                </c:pt>
                <c:pt idx="13">
                  <c:v>42.21</c:v>
                </c:pt>
                <c:pt idx="14">
                  <c:v>42.2</c:v>
                </c:pt>
                <c:pt idx="15">
                  <c:v>41.98</c:v>
                </c:pt>
                <c:pt idx="16">
                  <c:v>42.12</c:v>
                </c:pt>
                <c:pt idx="17">
                  <c:v>42.4</c:v>
                </c:pt>
                <c:pt idx="18">
                  <c:v>42.52</c:v>
                </c:pt>
                <c:pt idx="19">
                  <c:v>42.29</c:v>
                </c:pt>
                <c:pt idx="20">
                  <c:v>42.23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'Fortuna racing'!$H$20</c:f>
              <c:strCache>
                <c:ptCount val="1"/>
                <c:pt idx="0">
                  <c:v>Фортуна Татьяна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'Fortuna racing'!$B$21:$B$81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'Fortuna racing'!$H$21:$H$81</c:f>
              <c:numCache>
                <c:formatCode>General</c:formatCode>
                <c:ptCount val="61"/>
                <c:pt idx="0">
                  <c:v>45.79</c:v>
                </c:pt>
                <c:pt idx="1">
                  <c:v>43.81</c:v>
                </c:pt>
                <c:pt idx="2">
                  <c:v>46.01</c:v>
                </c:pt>
                <c:pt idx="3">
                  <c:v>42.56</c:v>
                </c:pt>
                <c:pt idx="4">
                  <c:v>43.48</c:v>
                </c:pt>
                <c:pt idx="5">
                  <c:v>43.61</c:v>
                </c:pt>
                <c:pt idx="6">
                  <c:v>42.48</c:v>
                </c:pt>
                <c:pt idx="7">
                  <c:v>44.04</c:v>
                </c:pt>
                <c:pt idx="8">
                  <c:v>42.33</c:v>
                </c:pt>
                <c:pt idx="9">
                  <c:v>42.52</c:v>
                </c:pt>
                <c:pt idx="10">
                  <c:v>42.3</c:v>
                </c:pt>
                <c:pt idx="11">
                  <c:v>42.03</c:v>
                </c:pt>
                <c:pt idx="12">
                  <c:v>42.41</c:v>
                </c:pt>
                <c:pt idx="13">
                  <c:v>42.41</c:v>
                </c:pt>
                <c:pt idx="14">
                  <c:v>42.56</c:v>
                </c:pt>
                <c:pt idx="15">
                  <c:v>42.15</c:v>
                </c:pt>
                <c:pt idx="16">
                  <c:v>42.16</c:v>
                </c:pt>
                <c:pt idx="17">
                  <c:v>42.15</c:v>
                </c:pt>
                <c:pt idx="18">
                  <c:v>42.48</c:v>
                </c:pt>
                <c:pt idx="19">
                  <c:v>42.62</c:v>
                </c:pt>
                <c:pt idx="20">
                  <c:v>42.37</c:v>
                </c:pt>
                <c:pt idx="21">
                  <c:v>42.47</c:v>
                </c:pt>
                <c:pt idx="22">
                  <c:v>42.42</c:v>
                </c:pt>
                <c:pt idx="23">
                  <c:v>42.9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391104"/>
        <c:axId val="111392640"/>
      </c:lineChart>
      <c:catAx>
        <c:axId val="111391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11392640"/>
        <c:crosses val="autoZero"/>
        <c:auto val="1"/>
        <c:lblAlgn val="ctr"/>
        <c:lblOffset val="100"/>
        <c:noMultiLvlLbl val="0"/>
      </c:catAx>
      <c:valAx>
        <c:axId val="111392640"/>
        <c:scaling>
          <c:orientation val="minMax"/>
          <c:max val="46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1139110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NSJ!$C$20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NSJ!$B$21:$B$83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NSJ!$C$21:$C$83</c:f>
              <c:numCache>
                <c:formatCode>0.00</c:formatCode>
                <c:ptCount val="63"/>
                <c:pt idx="0">
                  <c:v>44.95</c:v>
                </c:pt>
                <c:pt idx="1">
                  <c:v>44.76</c:v>
                </c:pt>
                <c:pt idx="2">
                  <c:v>42.624000000000002</c:v>
                </c:pt>
                <c:pt idx="3">
                  <c:v>42.42</c:v>
                </c:pt>
                <c:pt idx="4">
                  <c:v>42.27</c:v>
                </c:pt>
                <c:pt idx="5">
                  <c:v>42.35</c:v>
                </c:pt>
                <c:pt idx="6">
                  <c:v>42.17</c:v>
                </c:pt>
                <c:pt idx="7">
                  <c:v>42.16</c:v>
                </c:pt>
                <c:pt idx="8">
                  <c:v>42.74</c:v>
                </c:pt>
                <c:pt idx="9">
                  <c:v>42.05</c:v>
                </c:pt>
                <c:pt idx="10">
                  <c:v>42.46</c:v>
                </c:pt>
                <c:pt idx="11">
                  <c:v>42.88</c:v>
                </c:pt>
                <c:pt idx="12">
                  <c:v>42.98</c:v>
                </c:pt>
                <c:pt idx="13">
                  <c:v>42.06</c:v>
                </c:pt>
                <c:pt idx="14">
                  <c:v>42.26</c:v>
                </c:pt>
                <c:pt idx="15">
                  <c:v>42.1</c:v>
                </c:pt>
                <c:pt idx="16">
                  <c:v>41.87</c:v>
                </c:pt>
                <c:pt idx="17">
                  <c:v>41.78</c:v>
                </c:pt>
                <c:pt idx="18">
                  <c:v>42.02</c:v>
                </c:pt>
                <c:pt idx="19">
                  <c:v>41.82</c:v>
                </c:pt>
                <c:pt idx="20">
                  <c:v>41.8</c:v>
                </c:pt>
                <c:pt idx="21">
                  <c:v>41.84</c:v>
                </c:pt>
                <c:pt idx="22">
                  <c:v>42.57</c:v>
                </c:pt>
                <c:pt idx="23">
                  <c:v>42.29</c:v>
                </c:pt>
                <c:pt idx="24">
                  <c:v>42.19</c:v>
                </c:pt>
                <c:pt idx="25">
                  <c:v>41.81</c:v>
                </c:pt>
                <c:pt idx="26">
                  <c:v>41.82</c:v>
                </c:pt>
                <c:pt idx="27">
                  <c:v>42.1</c:v>
                </c:pt>
                <c:pt idx="28">
                  <c:v>41.75</c:v>
                </c:pt>
                <c:pt idx="29">
                  <c:v>41.93</c:v>
                </c:pt>
                <c:pt idx="30">
                  <c:v>42.26</c:v>
                </c:pt>
                <c:pt idx="31">
                  <c:v>41.72</c:v>
                </c:pt>
                <c:pt idx="32">
                  <c:v>42.03</c:v>
                </c:pt>
                <c:pt idx="33">
                  <c:v>42.14</c:v>
                </c:pt>
                <c:pt idx="34">
                  <c:v>41.93</c:v>
                </c:pt>
                <c:pt idx="35">
                  <c:v>41.94</c:v>
                </c:pt>
                <c:pt idx="36">
                  <c:v>41.94</c:v>
                </c:pt>
                <c:pt idx="37">
                  <c:v>42.18</c:v>
                </c:pt>
                <c:pt idx="38">
                  <c:v>41.94</c:v>
                </c:pt>
                <c:pt idx="39">
                  <c:v>42.05</c:v>
                </c:pt>
                <c:pt idx="40">
                  <c:v>41.93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NSJ!$D$20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NSJ!$B$21:$B$83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NSJ!$D$21:$D$83</c:f>
              <c:numCache>
                <c:formatCode>0.00</c:formatCode>
                <c:ptCount val="63"/>
                <c:pt idx="0">
                  <c:v>44</c:v>
                </c:pt>
                <c:pt idx="1">
                  <c:v>43.34</c:v>
                </c:pt>
                <c:pt idx="2">
                  <c:v>43.57</c:v>
                </c:pt>
                <c:pt idx="3">
                  <c:v>43.26</c:v>
                </c:pt>
                <c:pt idx="4">
                  <c:v>43.26</c:v>
                </c:pt>
                <c:pt idx="5">
                  <c:v>43.1</c:v>
                </c:pt>
                <c:pt idx="6">
                  <c:v>43.34</c:v>
                </c:pt>
                <c:pt idx="7">
                  <c:v>43.11</c:v>
                </c:pt>
                <c:pt idx="8">
                  <c:v>43.01</c:v>
                </c:pt>
                <c:pt idx="9">
                  <c:v>43.17</c:v>
                </c:pt>
                <c:pt idx="10">
                  <c:v>43.27</c:v>
                </c:pt>
                <c:pt idx="11">
                  <c:v>43.01</c:v>
                </c:pt>
                <c:pt idx="12">
                  <c:v>43.19</c:v>
                </c:pt>
                <c:pt idx="13">
                  <c:v>43.06</c:v>
                </c:pt>
                <c:pt idx="14">
                  <c:v>44.76</c:v>
                </c:pt>
                <c:pt idx="15">
                  <c:v>42.69</c:v>
                </c:pt>
                <c:pt idx="16">
                  <c:v>42.88</c:v>
                </c:pt>
                <c:pt idx="17">
                  <c:v>43.05</c:v>
                </c:pt>
                <c:pt idx="18">
                  <c:v>42.87</c:v>
                </c:pt>
                <c:pt idx="19">
                  <c:v>42.86</c:v>
                </c:pt>
                <c:pt idx="20">
                  <c:v>43.02</c:v>
                </c:pt>
                <c:pt idx="21">
                  <c:v>43.04</c:v>
                </c:pt>
                <c:pt idx="22">
                  <c:v>43</c:v>
                </c:pt>
                <c:pt idx="23">
                  <c:v>43.01</c:v>
                </c:pt>
                <c:pt idx="24">
                  <c:v>42.78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NSJ!$E$20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NSJ!$B$21:$B$83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NSJ!$E$21:$E$83</c:f>
              <c:numCache>
                <c:formatCode>0.00</c:formatCode>
                <c:ptCount val="63"/>
                <c:pt idx="0">
                  <c:v>43.5</c:v>
                </c:pt>
                <c:pt idx="1">
                  <c:v>42.67</c:v>
                </c:pt>
                <c:pt idx="2">
                  <c:v>42.68</c:v>
                </c:pt>
                <c:pt idx="3">
                  <c:v>42.34</c:v>
                </c:pt>
                <c:pt idx="4">
                  <c:v>43.04</c:v>
                </c:pt>
                <c:pt idx="5">
                  <c:v>43.03</c:v>
                </c:pt>
                <c:pt idx="6">
                  <c:v>42.33</c:v>
                </c:pt>
                <c:pt idx="7">
                  <c:v>42.49</c:v>
                </c:pt>
                <c:pt idx="8">
                  <c:v>42.12</c:v>
                </c:pt>
                <c:pt idx="9">
                  <c:v>42.04</c:v>
                </c:pt>
                <c:pt idx="10">
                  <c:v>42.2</c:v>
                </c:pt>
                <c:pt idx="11">
                  <c:v>42.57</c:v>
                </c:pt>
                <c:pt idx="12">
                  <c:v>42.2</c:v>
                </c:pt>
                <c:pt idx="13">
                  <c:v>42.3</c:v>
                </c:pt>
                <c:pt idx="14">
                  <c:v>42.35</c:v>
                </c:pt>
                <c:pt idx="15">
                  <c:v>42.41</c:v>
                </c:pt>
                <c:pt idx="16">
                  <c:v>42.36</c:v>
                </c:pt>
                <c:pt idx="17">
                  <c:v>42.26</c:v>
                </c:pt>
                <c:pt idx="18">
                  <c:v>42.44</c:v>
                </c:pt>
                <c:pt idx="19">
                  <c:v>42.44</c:v>
                </c:pt>
                <c:pt idx="20">
                  <c:v>42.69</c:v>
                </c:pt>
                <c:pt idx="21">
                  <c:v>42.48</c:v>
                </c:pt>
                <c:pt idx="22">
                  <c:v>42.38</c:v>
                </c:pt>
                <c:pt idx="23">
                  <c:v>42.38</c:v>
                </c:pt>
                <c:pt idx="24">
                  <c:v>42.5</c:v>
                </c:pt>
                <c:pt idx="25">
                  <c:v>42.22</c:v>
                </c:pt>
                <c:pt idx="26">
                  <c:v>42.12</c:v>
                </c:pt>
                <c:pt idx="27">
                  <c:v>42.53</c:v>
                </c:pt>
                <c:pt idx="28">
                  <c:v>42.87</c:v>
                </c:pt>
                <c:pt idx="29">
                  <c:v>42.27</c:v>
                </c:pt>
                <c:pt idx="30">
                  <c:v>42.72</c:v>
                </c:pt>
                <c:pt idx="31">
                  <c:v>42.71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NSJ!$F$20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NSJ!$B$21:$B$83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NSJ!$F$21:$F$83</c:f>
              <c:numCache>
                <c:formatCode>0.00</c:formatCode>
                <c:ptCount val="63"/>
                <c:pt idx="0">
                  <c:v>44.08</c:v>
                </c:pt>
                <c:pt idx="1">
                  <c:v>43.34</c:v>
                </c:pt>
                <c:pt idx="2">
                  <c:v>43.56</c:v>
                </c:pt>
                <c:pt idx="3">
                  <c:v>43.03</c:v>
                </c:pt>
                <c:pt idx="4">
                  <c:v>43.31</c:v>
                </c:pt>
                <c:pt idx="5">
                  <c:v>43.23</c:v>
                </c:pt>
                <c:pt idx="6">
                  <c:v>43.23</c:v>
                </c:pt>
                <c:pt idx="7">
                  <c:v>43.56</c:v>
                </c:pt>
                <c:pt idx="8">
                  <c:v>42.84</c:v>
                </c:pt>
                <c:pt idx="9">
                  <c:v>43.04</c:v>
                </c:pt>
                <c:pt idx="10">
                  <c:v>44.17</c:v>
                </c:pt>
                <c:pt idx="11">
                  <c:v>42.99</c:v>
                </c:pt>
                <c:pt idx="12">
                  <c:v>43.29</c:v>
                </c:pt>
                <c:pt idx="13">
                  <c:v>42.98</c:v>
                </c:pt>
                <c:pt idx="14">
                  <c:v>42.94</c:v>
                </c:pt>
                <c:pt idx="15">
                  <c:v>42.93</c:v>
                </c:pt>
                <c:pt idx="16">
                  <c:v>43.24</c:v>
                </c:pt>
                <c:pt idx="17">
                  <c:v>43.72</c:v>
                </c:pt>
                <c:pt idx="18">
                  <c:v>43.13</c:v>
                </c:pt>
                <c:pt idx="19">
                  <c:v>43</c:v>
                </c:pt>
                <c:pt idx="20">
                  <c:v>43.21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NSJ!$G$20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NSJ!$B$21:$B$83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NSJ!$G$21:$G$83</c:f>
              <c:numCache>
                <c:formatCode>General</c:formatCode>
                <c:ptCount val="63"/>
                <c:pt idx="0">
                  <c:v>44.16</c:v>
                </c:pt>
                <c:pt idx="1">
                  <c:v>42.99</c:v>
                </c:pt>
                <c:pt idx="2">
                  <c:v>42.88</c:v>
                </c:pt>
                <c:pt idx="3">
                  <c:v>43.31</c:v>
                </c:pt>
                <c:pt idx="4">
                  <c:v>43.02</c:v>
                </c:pt>
                <c:pt idx="5">
                  <c:v>43.67</c:v>
                </c:pt>
                <c:pt idx="6">
                  <c:v>44.94</c:v>
                </c:pt>
                <c:pt idx="7">
                  <c:v>42.62</c:v>
                </c:pt>
                <c:pt idx="8">
                  <c:v>43.05</c:v>
                </c:pt>
                <c:pt idx="9">
                  <c:v>42.91</c:v>
                </c:pt>
                <c:pt idx="10">
                  <c:v>43.01</c:v>
                </c:pt>
                <c:pt idx="11">
                  <c:v>43.2</c:v>
                </c:pt>
                <c:pt idx="12">
                  <c:v>43.62</c:v>
                </c:pt>
                <c:pt idx="13">
                  <c:v>43.15</c:v>
                </c:pt>
                <c:pt idx="14">
                  <c:v>42.84</c:v>
                </c:pt>
                <c:pt idx="15">
                  <c:v>43.29</c:v>
                </c:pt>
                <c:pt idx="16">
                  <c:v>43.02</c:v>
                </c:pt>
                <c:pt idx="17">
                  <c:v>42.8</c:v>
                </c:pt>
                <c:pt idx="18">
                  <c:v>42.81</c:v>
                </c:pt>
                <c:pt idx="19">
                  <c:v>42.82</c:v>
                </c:pt>
                <c:pt idx="20">
                  <c:v>42.62</c:v>
                </c:pt>
                <c:pt idx="21">
                  <c:v>42.52</c:v>
                </c:pt>
                <c:pt idx="22">
                  <c:v>43.02</c:v>
                </c:pt>
                <c:pt idx="23">
                  <c:v>42.86</c:v>
                </c:pt>
                <c:pt idx="24">
                  <c:v>42.88</c:v>
                </c:pt>
                <c:pt idx="25">
                  <c:v>42.69</c:v>
                </c:pt>
                <c:pt idx="26">
                  <c:v>42.83</c:v>
                </c:pt>
                <c:pt idx="27">
                  <c:v>42.61</c:v>
                </c:pt>
                <c:pt idx="28">
                  <c:v>43.58</c:v>
                </c:pt>
                <c:pt idx="29">
                  <c:v>42.8</c:v>
                </c:pt>
                <c:pt idx="30">
                  <c:v>42.62</c:v>
                </c:pt>
                <c:pt idx="31">
                  <c:v>42.8</c:v>
                </c:pt>
                <c:pt idx="32">
                  <c:v>42.6</c:v>
                </c:pt>
                <c:pt idx="33">
                  <c:v>42.99</c:v>
                </c:pt>
                <c:pt idx="34">
                  <c:v>43.05</c:v>
                </c:pt>
                <c:pt idx="35">
                  <c:v>42.85</c:v>
                </c:pt>
                <c:pt idx="36">
                  <c:v>42.95</c:v>
                </c:pt>
                <c:pt idx="37">
                  <c:v>42.94</c:v>
                </c:pt>
                <c:pt idx="38">
                  <c:v>42.72</c:v>
                </c:pt>
                <c:pt idx="39">
                  <c:v>42.7</c:v>
                </c:pt>
                <c:pt idx="40">
                  <c:v>43</c:v>
                </c:pt>
                <c:pt idx="41">
                  <c:v>42.82</c:v>
                </c:pt>
                <c:pt idx="42">
                  <c:v>43.07</c:v>
                </c:pt>
                <c:pt idx="43">
                  <c:v>42.81</c:v>
                </c:pt>
                <c:pt idx="44">
                  <c:v>42.72</c:v>
                </c:pt>
                <c:pt idx="45">
                  <c:v>42.71</c:v>
                </c:pt>
                <c:pt idx="46">
                  <c:v>42.77</c:v>
                </c:pt>
                <c:pt idx="47">
                  <c:v>42.78</c:v>
                </c:pt>
                <c:pt idx="48">
                  <c:v>42.97</c:v>
                </c:pt>
                <c:pt idx="49">
                  <c:v>43.4</c:v>
                </c:pt>
                <c:pt idx="50">
                  <c:v>42.56</c:v>
                </c:pt>
                <c:pt idx="51">
                  <c:v>42.5</c:v>
                </c:pt>
                <c:pt idx="52">
                  <c:v>42.7</c:v>
                </c:pt>
                <c:pt idx="53">
                  <c:v>42.73</c:v>
                </c:pt>
                <c:pt idx="54">
                  <c:v>42.85</c:v>
                </c:pt>
                <c:pt idx="55">
                  <c:v>42.8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NSJ!$H$20</c:f>
              <c:strCache>
                <c:ptCount val="1"/>
                <c:pt idx="0">
                  <c:v>Стоцкий Андрей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NSJ!$B$21:$B$83</c:f>
              <c:numCache>
                <c:formatCode>General</c:formatCode>
                <c:ptCount val="6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</c:numCache>
            </c:numRef>
          </c:cat>
          <c:val>
            <c:numRef>
              <c:f>NSJ!$H$21:$H$83</c:f>
              <c:numCache>
                <c:formatCode>General</c:formatCode>
                <c:ptCount val="63"/>
                <c:pt idx="0">
                  <c:v>43.16</c:v>
                </c:pt>
                <c:pt idx="1">
                  <c:v>42.13</c:v>
                </c:pt>
                <c:pt idx="2">
                  <c:v>42.3</c:v>
                </c:pt>
                <c:pt idx="3">
                  <c:v>42.17</c:v>
                </c:pt>
                <c:pt idx="4">
                  <c:v>42.15</c:v>
                </c:pt>
                <c:pt idx="5">
                  <c:v>42.11</c:v>
                </c:pt>
                <c:pt idx="6">
                  <c:v>42.17</c:v>
                </c:pt>
                <c:pt idx="7">
                  <c:v>42.22</c:v>
                </c:pt>
                <c:pt idx="8">
                  <c:v>42</c:v>
                </c:pt>
                <c:pt idx="9">
                  <c:v>42.64</c:v>
                </c:pt>
                <c:pt idx="10">
                  <c:v>42.05</c:v>
                </c:pt>
                <c:pt idx="11">
                  <c:v>42.06</c:v>
                </c:pt>
                <c:pt idx="12">
                  <c:v>42.78</c:v>
                </c:pt>
                <c:pt idx="13">
                  <c:v>42</c:v>
                </c:pt>
                <c:pt idx="14">
                  <c:v>41.93</c:v>
                </c:pt>
                <c:pt idx="15">
                  <c:v>41.99</c:v>
                </c:pt>
                <c:pt idx="16">
                  <c:v>41.99</c:v>
                </c:pt>
                <c:pt idx="17">
                  <c:v>42.2</c:v>
                </c:pt>
                <c:pt idx="18">
                  <c:v>41.88</c:v>
                </c:pt>
                <c:pt idx="19">
                  <c:v>42.02</c:v>
                </c:pt>
                <c:pt idx="20">
                  <c:v>41.95</c:v>
                </c:pt>
                <c:pt idx="21">
                  <c:v>41.96</c:v>
                </c:pt>
                <c:pt idx="22">
                  <c:v>42.07</c:v>
                </c:pt>
                <c:pt idx="23">
                  <c:v>42.08</c:v>
                </c:pt>
                <c:pt idx="24">
                  <c:v>42</c:v>
                </c:pt>
                <c:pt idx="25">
                  <c:v>41.79</c:v>
                </c:pt>
                <c:pt idx="26">
                  <c:v>41.88</c:v>
                </c:pt>
                <c:pt idx="27">
                  <c:v>42</c:v>
                </c:pt>
                <c:pt idx="28">
                  <c:v>42.09</c:v>
                </c:pt>
                <c:pt idx="29">
                  <c:v>41.91</c:v>
                </c:pt>
                <c:pt idx="30">
                  <c:v>41.94</c:v>
                </c:pt>
                <c:pt idx="31">
                  <c:v>41.88</c:v>
                </c:pt>
                <c:pt idx="32">
                  <c:v>41.97</c:v>
                </c:pt>
                <c:pt idx="33">
                  <c:v>41.85</c:v>
                </c:pt>
                <c:pt idx="34">
                  <c:v>41.89</c:v>
                </c:pt>
                <c:pt idx="35">
                  <c:v>42</c:v>
                </c:pt>
                <c:pt idx="36">
                  <c:v>41.88</c:v>
                </c:pt>
                <c:pt idx="37">
                  <c:v>41.83</c:v>
                </c:pt>
                <c:pt idx="38">
                  <c:v>42.27</c:v>
                </c:pt>
                <c:pt idx="39">
                  <c:v>43.82</c:v>
                </c:pt>
                <c:pt idx="40">
                  <c:v>44.4</c:v>
                </c:pt>
                <c:pt idx="41">
                  <c:v>42.05</c:v>
                </c:pt>
                <c:pt idx="42">
                  <c:v>41.75</c:v>
                </c:pt>
                <c:pt idx="43">
                  <c:v>41.85</c:v>
                </c:pt>
                <c:pt idx="44">
                  <c:v>41.97</c:v>
                </c:pt>
                <c:pt idx="45">
                  <c:v>41.91</c:v>
                </c:pt>
                <c:pt idx="46">
                  <c:v>41.87</c:v>
                </c:pt>
                <c:pt idx="47">
                  <c:v>41.71</c:v>
                </c:pt>
                <c:pt idx="48">
                  <c:v>41.84</c:v>
                </c:pt>
                <c:pt idx="49">
                  <c:v>41.8</c:v>
                </c:pt>
                <c:pt idx="50">
                  <c:v>41.73</c:v>
                </c:pt>
                <c:pt idx="51">
                  <c:v>41.77</c:v>
                </c:pt>
                <c:pt idx="52">
                  <c:v>41.66</c:v>
                </c:pt>
                <c:pt idx="53">
                  <c:v>41.72</c:v>
                </c:pt>
                <c:pt idx="54">
                  <c:v>41.65</c:v>
                </c:pt>
                <c:pt idx="55">
                  <c:v>41.79</c:v>
                </c:pt>
                <c:pt idx="56">
                  <c:v>41.86</c:v>
                </c:pt>
                <c:pt idx="57">
                  <c:v>41.82</c:v>
                </c:pt>
                <c:pt idx="58">
                  <c:v>42</c:v>
                </c:pt>
                <c:pt idx="59">
                  <c:v>41.64</c:v>
                </c:pt>
                <c:pt idx="60">
                  <c:v>41.81</c:v>
                </c:pt>
                <c:pt idx="61">
                  <c:v>41.87</c:v>
                </c:pt>
                <c:pt idx="62">
                  <c:v>41.88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413504"/>
        <c:axId val="111431680"/>
      </c:lineChart>
      <c:catAx>
        <c:axId val="111413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11431680"/>
        <c:crosses val="autoZero"/>
        <c:auto val="1"/>
        <c:lblAlgn val="ctr"/>
        <c:lblOffset val="100"/>
        <c:noMultiLvlLbl val="0"/>
      </c:catAx>
      <c:valAx>
        <c:axId val="111431680"/>
        <c:scaling>
          <c:orientation val="minMax"/>
          <c:max val="47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1141350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'Kozak i razboiniki'!$C$20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razboiniki'!$B$20:$B$79</c:f>
              <c:numCache>
                <c:formatCode>General</c:formatCode>
                <c:ptCount val="60"/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</c:numCache>
            </c:numRef>
          </c:cat>
          <c:val>
            <c:numRef>
              <c:f>'Kozak i razboiniki'!$C$21:$C$79</c:f>
              <c:numCache>
                <c:formatCode>0.00</c:formatCode>
                <c:ptCount val="59"/>
                <c:pt idx="0">
                  <c:v>47.69</c:v>
                </c:pt>
                <c:pt idx="1">
                  <c:v>43.3</c:v>
                </c:pt>
                <c:pt idx="2">
                  <c:v>43.5</c:v>
                </c:pt>
                <c:pt idx="3">
                  <c:v>42.56</c:v>
                </c:pt>
                <c:pt idx="4">
                  <c:v>42.79</c:v>
                </c:pt>
                <c:pt idx="5">
                  <c:v>42.56</c:v>
                </c:pt>
                <c:pt idx="6">
                  <c:v>42.39</c:v>
                </c:pt>
                <c:pt idx="7">
                  <c:v>42.23</c:v>
                </c:pt>
                <c:pt idx="8">
                  <c:v>42.25</c:v>
                </c:pt>
                <c:pt idx="9">
                  <c:v>44.33</c:v>
                </c:pt>
                <c:pt idx="10">
                  <c:v>42.89</c:v>
                </c:pt>
                <c:pt idx="11">
                  <c:v>42.33</c:v>
                </c:pt>
                <c:pt idx="12">
                  <c:v>42.15</c:v>
                </c:pt>
                <c:pt idx="13">
                  <c:v>42.06</c:v>
                </c:pt>
                <c:pt idx="14">
                  <c:v>42.11</c:v>
                </c:pt>
                <c:pt idx="15">
                  <c:v>42.47</c:v>
                </c:pt>
                <c:pt idx="16">
                  <c:v>42.1</c:v>
                </c:pt>
                <c:pt idx="17">
                  <c:v>41.99</c:v>
                </c:pt>
                <c:pt idx="18">
                  <c:v>42.49</c:v>
                </c:pt>
                <c:pt idx="19">
                  <c:v>42.27</c:v>
                </c:pt>
                <c:pt idx="20">
                  <c:v>42.14</c:v>
                </c:pt>
                <c:pt idx="21">
                  <c:v>42.62</c:v>
                </c:pt>
                <c:pt idx="22">
                  <c:v>42.24</c:v>
                </c:pt>
                <c:pt idx="23">
                  <c:v>42.32</c:v>
                </c:pt>
                <c:pt idx="24">
                  <c:v>42.2</c:v>
                </c:pt>
                <c:pt idx="25">
                  <c:v>42.57</c:v>
                </c:pt>
                <c:pt idx="26">
                  <c:v>42.18</c:v>
                </c:pt>
                <c:pt idx="27">
                  <c:v>42.15</c:v>
                </c:pt>
                <c:pt idx="28">
                  <c:v>42.25</c:v>
                </c:pt>
                <c:pt idx="29">
                  <c:v>42.21</c:v>
                </c:pt>
                <c:pt idx="30">
                  <c:v>42.02</c:v>
                </c:pt>
                <c:pt idx="31">
                  <c:v>42.17</c:v>
                </c:pt>
                <c:pt idx="32">
                  <c:v>42.19</c:v>
                </c:pt>
                <c:pt idx="33">
                  <c:v>42.15</c:v>
                </c:pt>
                <c:pt idx="34">
                  <c:v>42.17</c:v>
                </c:pt>
                <c:pt idx="35">
                  <c:v>42.22</c:v>
                </c:pt>
                <c:pt idx="36">
                  <c:v>42.17</c:v>
                </c:pt>
                <c:pt idx="37">
                  <c:v>42.26</c:v>
                </c:pt>
                <c:pt idx="38">
                  <c:v>42.37</c:v>
                </c:pt>
                <c:pt idx="39">
                  <c:v>42.3</c:v>
                </c:pt>
                <c:pt idx="40">
                  <c:v>42.08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'Kozak i razboiniki'!$D$20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razboiniki'!$B$20:$B$79</c:f>
              <c:numCache>
                <c:formatCode>General</c:formatCode>
                <c:ptCount val="60"/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</c:numCache>
            </c:numRef>
          </c:cat>
          <c:val>
            <c:numRef>
              <c:f>'Kozak i razboiniki'!$D$21:$D$79</c:f>
              <c:numCache>
                <c:formatCode>0.00</c:formatCode>
                <c:ptCount val="59"/>
                <c:pt idx="0">
                  <c:v>43.47</c:v>
                </c:pt>
                <c:pt idx="1">
                  <c:v>42.92</c:v>
                </c:pt>
                <c:pt idx="2">
                  <c:v>42.69</c:v>
                </c:pt>
                <c:pt idx="3">
                  <c:v>43.06</c:v>
                </c:pt>
                <c:pt idx="4">
                  <c:v>42.93</c:v>
                </c:pt>
                <c:pt idx="5">
                  <c:v>42.61</c:v>
                </c:pt>
                <c:pt idx="6">
                  <c:v>42.67</c:v>
                </c:pt>
                <c:pt idx="7">
                  <c:v>42.62</c:v>
                </c:pt>
                <c:pt idx="8">
                  <c:v>42.75</c:v>
                </c:pt>
                <c:pt idx="9">
                  <c:v>42.61</c:v>
                </c:pt>
                <c:pt idx="10">
                  <c:v>43</c:v>
                </c:pt>
                <c:pt idx="11">
                  <c:v>42.6</c:v>
                </c:pt>
                <c:pt idx="12">
                  <c:v>43.09</c:v>
                </c:pt>
                <c:pt idx="13">
                  <c:v>42.64</c:v>
                </c:pt>
                <c:pt idx="14">
                  <c:v>42.69</c:v>
                </c:pt>
                <c:pt idx="15">
                  <c:v>42.44</c:v>
                </c:pt>
                <c:pt idx="16">
                  <c:v>42.98</c:v>
                </c:pt>
                <c:pt idx="17">
                  <c:v>42.61</c:v>
                </c:pt>
                <c:pt idx="18">
                  <c:v>42.87</c:v>
                </c:pt>
                <c:pt idx="19">
                  <c:v>42.95</c:v>
                </c:pt>
                <c:pt idx="20">
                  <c:v>42.87</c:v>
                </c:pt>
                <c:pt idx="21">
                  <c:v>43.07</c:v>
                </c:pt>
                <c:pt idx="22">
                  <c:v>42.64</c:v>
                </c:pt>
                <c:pt idx="23">
                  <c:v>42.45</c:v>
                </c:pt>
                <c:pt idx="24">
                  <c:v>42.53</c:v>
                </c:pt>
                <c:pt idx="25">
                  <c:v>42.35</c:v>
                </c:pt>
                <c:pt idx="26">
                  <c:v>42.29</c:v>
                </c:pt>
                <c:pt idx="27">
                  <c:v>42.56</c:v>
                </c:pt>
                <c:pt idx="28">
                  <c:v>42.91</c:v>
                </c:pt>
                <c:pt idx="29">
                  <c:v>42.38</c:v>
                </c:pt>
                <c:pt idx="30">
                  <c:v>42.22</c:v>
                </c:pt>
                <c:pt idx="31">
                  <c:v>42.25</c:v>
                </c:pt>
                <c:pt idx="32">
                  <c:v>42.21</c:v>
                </c:pt>
                <c:pt idx="33">
                  <c:v>42.25</c:v>
                </c:pt>
                <c:pt idx="34">
                  <c:v>42.42</c:v>
                </c:pt>
                <c:pt idx="35">
                  <c:v>42.22</c:v>
                </c:pt>
                <c:pt idx="36">
                  <c:v>42.4</c:v>
                </c:pt>
                <c:pt idx="37">
                  <c:v>42.23</c:v>
                </c:pt>
                <c:pt idx="38">
                  <c:v>42.39</c:v>
                </c:pt>
                <c:pt idx="39">
                  <c:v>42.18</c:v>
                </c:pt>
                <c:pt idx="40">
                  <c:v>42.21</c:v>
                </c:pt>
                <c:pt idx="41">
                  <c:v>42.44</c:v>
                </c:pt>
                <c:pt idx="42">
                  <c:v>42.49</c:v>
                </c:pt>
                <c:pt idx="43">
                  <c:v>42.25</c:v>
                </c:pt>
                <c:pt idx="44">
                  <c:v>42.07</c:v>
                </c:pt>
                <c:pt idx="45">
                  <c:v>42.37</c:v>
                </c:pt>
                <c:pt idx="46">
                  <c:v>42.37</c:v>
                </c:pt>
                <c:pt idx="47">
                  <c:v>42.22</c:v>
                </c:pt>
                <c:pt idx="48">
                  <c:v>42.39</c:v>
                </c:pt>
                <c:pt idx="49">
                  <c:v>42.31</c:v>
                </c:pt>
                <c:pt idx="50">
                  <c:v>42.41</c:v>
                </c:pt>
                <c:pt idx="51">
                  <c:v>42.15</c:v>
                </c:pt>
                <c:pt idx="52">
                  <c:v>42.19</c:v>
                </c:pt>
                <c:pt idx="53">
                  <c:v>42.09</c:v>
                </c:pt>
                <c:pt idx="54">
                  <c:v>42.18</c:v>
                </c:pt>
                <c:pt idx="55">
                  <c:v>42.27</c:v>
                </c:pt>
                <c:pt idx="56" formatCode="General">
                  <c:v>45.07</c:v>
                </c:pt>
                <c:pt idx="57" formatCode="General">
                  <c:v>43.41</c:v>
                </c:pt>
                <c:pt idx="58" formatCode="General">
                  <c:v>42.51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'Kozak i razboiniki'!$E$20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razboiniki'!$B$20:$B$79</c:f>
              <c:numCache>
                <c:formatCode>General</c:formatCode>
                <c:ptCount val="60"/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</c:numCache>
            </c:numRef>
          </c:cat>
          <c:val>
            <c:numRef>
              <c:f>'Kozak i razboiniki'!$E$21:$E$79</c:f>
              <c:numCache>
                <c:formatCode>0.00</c:formatCode>
                <c:ptCount val="59"/>
                <c:pt idx="0">
                  <c:v>43.76</c:v>
                </c:pt>
                <c:pt idx="1">
                  <c:v>42.92</c:v>
                </c:pt>
                <c:pt idx="2">
                  <c:v>42.58</c:v>
                </c:pt>
                <c:pt idx="3">
                  <c:v>42.47</c:v>
                </c:pt>
                <c:pt idx="4">
                  <c:v>42.35</c:v>
                </c:pt>
                <c:pt idx="5">
                  <c:v>42.28</c:v>
                </c:pt>
                <c:pt idx="6">
                  <c:v>42.27</c:v>
                </c:pt>
                <c:pt idx="7">
                  <c:v>42.09</c:v>
                </c:pt>
                <c:pt idx="8">
                  <c:v>43.1</c:v>
                </c:pt>
                <c:pt idx="9">
                  <c:v>43.3</c:v>
                </c:pt>
                <c:pt idx="10">
                  <c:v>42.98</c:v>
                </c:pt>
                <c:pt idx="11">
                  <c:v>43</c:v>
                </c:pt>
                <c:pt idx="12">
                  <c:v>42.47</c:v>
                </c:pt>
                <c:pt idx="13">
                  <c:v>42.09</c:v>
                </c:pt>
                <c:pt idx="14">
                  <c:v>42.23</c:v>
                </c:pt>
                <c:pt idx="15">
                  <c:v>44.65</c:v>
                </c:pt>
                <c:pt idx="16">
                  <c:v>42.28</c:v>
                </c:pt>
                <c:pt idx="17">
                  <c:v>42.31</c:v>
                </c:pt>
                <c:pt idx="18">
                  <c:v>43.19</c:v>
                </c:pt>
                <c:pt idx="19">
                  <c:v>42.46</c:v>
                </c:pt>
                <c:pt idx="20">
                  <c:v>42.53</c:v>
                </c:pt>
                <c:pt idx="21">
                  <c:v>43.02</c:v>
                </c:pt>
                <c:pt idx="22">
                  <c:v>42.44</c:v>
                </c:pt>
                <c:pt idx="23">
                  <c:v>42.61</c:v>
                </c:pt>
                <c:pt idx="24">
                  <c:v>42.31</c:v>
                </c:pt>
                <c:pt idx="25">
                  <c:v>42.28</c:v>
                </c:pt>
                <c:pt idx="26">
                  <c:v>42.18</c:v>
                </c:pt>
                <c:pt idx="27">
                  <c:v>42.25</c:v>
                </c:pt>
                <c:pt idx="28">
                  <c:v>42.3</c:v>
                </c:pt>
                <c:pt idx="29">
                  <c:v>42.22</c:v>
                </c:pt>
                <c:pt idx="30">
                  <c:v>42.53</c:v>
                </c:pt>
                <c:pt idx="31">
                  <c:v>42.34</c:v>
                </c:pt>
                <c:pt idx="32">
                  <c:v>43.79</c:v>
                </c:pt>
                <c:pt idx="33">
                  <c:v>42.39</c:v>
                </c:pt>
                <c:pt idx="34">
                  <c:v>42.24</c:v>
                </c:pt>
                <c:pt idx="35">
                  <c:v>42.25</c:v>
                </c:pt>
                <c:pt idx="36">
                  <c:v>42.22</c:v>
                </c:pt>
                <c:pt idx="37">
                  <c:v>42.35</c:v>
                </c:pt>
                <c:pt idx="38">
                  <c:v>42.18</c:v>
                </c:pt>
                <c:pt idx="39">
                  <c:v>42.41</c:v>
                </c:pt>
                <c:pt idx="40">
                  <c:v>42.42</c:v>
                </c:pt>
                <c:pt idx="41">
                  <c:v>42.31</c:v>
                </c:pt>
                <c:pt idx="42">
                  <c:v>43.23</c:v>
                </c:pt>
                <c:pt idx="43">
                  <c:v>42.35</c:v>
                </c:pt>
                <c:pt idx="44">
                  <c:v>42.36</c:v>
                </c:pt>
                <c:pt idx="45">
                  <c:v>42.33</c:v>
                </c:pt>
                <c:pt idx="46">
                  <c:v>42.32</c:v>
                </c:pt>
                <c:pt idx="47">
                  <c:v>42.7</c:v>
                </c:pt>
                <c:pt idx="48">
                  <c:v>42.27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'Kozak i razboiniki'!$F$20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razboiniki'!$B$20:$B$79</c:f>
              <c:numCache>
                <c:formatCode>General</c:formatCode>
                <c:ptCount val="60"/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</c:numCache>
            </c:numRef>
          </c:cat>
          <c:val>
            <c:numRef>
              <c:f>'Kozak i razboiniki'!$F$21:$F$79</c:f>
              <c:numCache>
                <c:formatCode>0.00</c:formatCode>
                <c:ptCount val="59"/>
                <c:pt idx="0">
                  <c:v>44.46</c:v>
                </c:pt>
                <c:pt idx="1">
                  <c:v>42.83</c:v>
                </c:pt>
                <c:pt idx="2">
                  <c:v>42.98</c:v>
                </c:pt>
                <c:pt idx="3">
                  <c:v>42.92</c:v>
                </c:pt>
                <c:pt idx="4">
                  <c:v>42.72</c:v>
                </c:pt>
                <c:pt idx="5">
                  <c:v>42.86</c:v>
                </c:pt>
                <c:pt idx="6">
                  <c:v>43.32</c:v>
                </c:pt>
                <c:pt idx="7">
                  <c:v>42.87</c:v>
                </c:pt>
                <c:pt idx="8">
                  <c:v>42.93</c:v>
                </c:pt>
                <c:pt idx="9">
                  <c:v>43.12</c:v>
                </c:pt>
                <c:pt idx="10">
                  <c:v>43.51</c:v>
                </c:pt>
                <c:pt idx="11">
                  <c:v>43.83</c:v>
                </c:pt>
                <c:pt idx="12">
                  <c:v>42.54</c:v>
                </c:pt>
                <c:pt idx="13">
                  <c:v>43.72</c:v>
                </c:pt>
                <c:pt idx="14">
                  <c:v>42.91</c:v>
                </c:pt>
                <c:pt idx="15">
                  <c:v>42.46</c:v>
                </c:pt>
                <c:pt idx="16">
                  <c:v>42.73</c:v>
                </c:pt>
                <c:pt idx="17">
                  <c:v>42.97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'Kozak i razboiniki'!$G$20</c:f>
              <c:strCache>
                <c:ptCount val="1"/>
                <c:pt idx="0">
                  <c:v>Юрченко Вова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'Kozak i razboiniki'!$B$20:$B$79</c:f>
              <c:numCache>
                <c:formatCode>General</c:formatCode>
                <c:ptCount val="60"/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</c:numCache>
            </c:numRef>
          </c:cat>
          <c:val>
            <c:numRef>
              <c:f>'Kozak i razboiniki'!$G$21:$G$79</c:f>
              <c:numCache>
                <c:formatCode>General</c:formatCode>
                <c:ptCount val="59"/>
                <c:pt idx="0">
                  <c:v>43.06</c:v>
                </c:pt>
                <c:pt idx="1">
                  <c:v>42.56</c:v>
                </c:pt>
                <c:pt idx="2">
                  <c:v>42.33</c:v>
                </c:pt>
                <c:pt idx="3">
                  <c:v>42.29</c:v>
                </c:pt>
                <c:pt idx="4">
                  <c:v>42.21</c:v>
                </c:pt>
                <c:pt idx="5">
                  <c:v>42.32</c:v>
                </c:pt>
                <c:pt idx="6">
                  <c:v>42.27</c:v>
                </c:pt>
                <c:pt idx="7">
                  <c:v>42.2</c:v>
                </c:pt>
                <c:pt idx="8">
                  <c:v>42.32</c:v>
                </c:pt>
                <c:pt idx="9">
                  <c:v>42.36</c:v>
                </c:pt>
                <c:pt idx="10">
                  <c:v>42.67</c:v>
                </c:pt>
                <c:pt idx="11">
                  <c:v>42.37</c:v>
                </c:pt>
                <c:pt idx="12">
                  <c:v>42.38</c:v>
                </c:pt>
                <c:pt idx="13">
                  <c:v>42.57</c:v>
                </c:pt>
                <c:pt idx="14">
                  <c:v>42.37</c:v>
                </c:pt>
                <c:pt idx="15">
                  <c:v>42.53</c:v>
                </c:pt>
                <c:pt idx="16">
                  <c:v>42.31</c:v>
                </c:pt>
                <c:pt idx="17">
                  <c:v>42.62</c:v>
                </c:pt>
                <c:pt idx="18">
                  <c:v>42.35</c:v>
                </c:pt>
                <c:pt idx="19">
                  <c:v>42.27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'Kozak i razboiniki'!$H$20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'Kozak i razboiniki'!$B$20:$B$79</c:f>
              <c:numCache>
                <c:formatCode>General</c:formatCode>
                <c:ptCount val="60"/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</c:numCache>
            </c:numRef>
          </c:cat>
          <c:val>
            <c:numRef>
              <c:f>'Kozak i razboiniki'!$H$21:$H$79</c:f>
              <c:numCache>
                <c:formatCode>General</c:formatCode>
                <c:ptCount val="59"/>
                <c:pt idx="0">
                  <c:v>43.25</c:v>
                </c:pt>
                <c:pt idx="1">
                  <c:v>42.51</c:v>
                </c:pt>
                <c:pt idx="2">
                  <c:v>42.56</c:v>
                </c:pt>
                <c:pt idx="3">
                  <c:v>42.25</c:v>
                </c:pt>
                <c:pt idx="4">
                  <c:v>42.48</c:v>
                </c:pt>
                <c:pt idx="5">
                  <c:v>42.51</c:v>
                </c:pt>
                <c:pt idx="6">
                  <c:v>42.46</c:v>
                </c:pt>
                <c:pt idx="7">
                  <c:v>42.52</c:v>
                </c:pt>
                <c:pt idx="8">
                  <c:v>42.43</c:v>
                </c:pt>
                <c:pt idx="9">
                  <c:v>42.32</c:v>
                </c:pt>
                <c:pt idx="10">
                  <c:v>42.47</c:v>
                </c:pt>
                <c:pt idx="11">
                  <c:v>42.44</c:v>
                </c:pt>
                <c:pt idx="12">
                  <c:v>42.33</c:v>
                </c:pt>
                <c:pt idx="13">
                  <c:v>42.88</c:v>
                </c:pt>
                <c:pt idx="14">
                  <c:v>42.48</c:v>
                </c:pt>
                <c:pt idx="15">
                  <c:v>42.44</c:v>
                </c:pt>
                <c:pt idx="16">
                  <c:v>43.38</c:v>
                </c:pt>
                <c:pt idx="17">
                  <c:v>42.37</c:v>
                </c:pt>
                <c:pt idx="18">
                  <c:v>42.4</c:v>
                </c:pt>
                <c:pt idx="19">
                  <c:v>42.14</c:v>
                </c:pt>
                <c:pt idx="20">
                  <c:v>42.38</c:v>
                </c:pt>
                <c:pt idx="21">
                  <c:v>42.27</c:v>
                </c:pt>
                <c:pt idx="22">
                  <c:v>42.27</c:v>
                </c:pt>
                <c:pt idx="23">
                  <c:v>42.45</c:v>
                </c:pt>
                <c:pt idx="24">
                  <c:v>42.29</c:v>
                </c:pt>
                <c:pt idx="25">
                  <c:v>42.29</c:v>
                </c:pt>
                <c:pt idx="26">
                  <c:v>42.42</c:v>
                </c:pt>
                <c:pt idx="27">
                  <c:v>42.66</c:v>
                </c:pt>
                <c:pt idx="28">
                  <c:v>42.44</c:v>
                </c:pt>
                <c:pt idx="29">
                  <c:v>42.33</c:v>
                </c:pt>
                <c:pt idx="30">
                  <c:v>42.38</c:v>
                </c:pt>
                <c:pt idx="31">
                  <c:v>42.29</c:v>
                </c:pt>
                <c:pt idx="32">
                  <c:v>42.43</c:v>
                </c:pt>
                <c:pt idx="33">
                  <c:v>42.27</c:v>
                </c:pt>
                <c:pt idx="34">
                  <c:v>42.22</c:v>
                </c:pt>
                <c:pt idx="35">
                  <c:v>42.34</c:v>
                </c:pt>
                <c:pt idx="36">
                  <c:v>42.23</c:v>
                </c:pt>
                <c:pt idx="37">
                  <c:v>42.18</c:v>
                </c:pt>
                <c:pt idx="38">
                  <c:v>42.21</c:v>
                </c:pt>
                <c:pt idx="39">
                  <c:v>42.13</c:v>
                </c:pt>
                <c:pt idx="40">
                  <c:v>42.14</c:v>
                </c:pt>
                <c:pt idx="41">
                  <c:v>42.96</c:v>
                </c:pt>
                <c:pt idx="42">
                  <c:v>42.53</c:v>
                </c:pt>
                <c:pt idx="43">
                  <c:v>42.14</c:v>
                </c:pt>
                <c:pt idx="44">
                  <c:v>42.27</c:v>
                </c:pt>
                <c:pt idx="45">
                  <c:v>43.16</c:v>
                </c:pt>
                <c:pt idx="46">
                  <c:v>43.25</c:v>
                </c:pt>
                <c:pt idx="47">
                  <c:v>43.53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924352"/>
        <c:axId val="111925888"/>
      </c:lineChart>
      <c:catAx>
        <c:axId val="1119243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11925888"/>
        <c:crosses val="autoZero"/>
        <c:auto val="1"/>
        <c:lblAlgn val="ctr"/>
        <c:lblOffset val="100"/>
        <c:noMultiLvlLbl val="0"/>
      </c:catAx>
      <c:valAx>
        <c:axId val="111925888"/>
        <c:scaling>
          <c:orientation val="minMax"/>
          <c:max val="45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1192435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'15a18'!$C$20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'15a18'!$B$21:$B$79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'15a18'!$C$21:$C$79</c:f>
              <c:numCache>
                <c:formatCode>0.00</c:formatCode>
                <c:ptCount val="59"/>
                <c:pt idx="0">
                  <c:v>48.3</c:v>
                </c:pt>
                <c:pt idx="1">
                  <c:v>43.39</c:v>
                </c:pt>
                <c:pt idx="2">
                  <c:v>43.32</c:v>
                </c:pt>
                <c:pt idx="3">
                  <c:v>42.85</c:v>
                </c:pt>
                <c:pt idx="4">
                  <c:v>42.76</c:v>
                </c:pt>
                <c:pt idx="5">
                  <c:v>43.92</c:v>
                </c:pt>
                <c:pt idx="6">
                  <c:v>42.81</c:v>
                </c:pt>
                <c:pt idx="7">
                  <c:v>42.68</c:v>
                </c:pt>
                <c:pt idx="8">
                  <c:v>43.14</c:v>
                </c:pt>
                <c:pt idx="9">
                  <c:v>43.29</c:v>
                </c:pt>
                <c:pt idx="10">
                  <c:v>43.17</c:v>
                </c:pt>
                <c:pt idx="11">
                  <c:v>42.79</c:v>
                </c:pt>
                <c:pt idx="12">
                  <c:v>42.63</c:v>
                </c:pt>
                <c:pt idx="13">
                  <c:v>42.79</c:v>
                </c:pt>
                <c:pt idx="14">
                  <c:v>42.76</c:v>
                </c:pt>
                <c:pt idx="15">
                  <c:v>42.79</c:v>
                </c:pt>
                <c:pt idx="16">
                  <c:v>42.9</c:v>
                </c:pt>
                <c:pt idx="17">
                  <c:v>42.96</c:v>
                </c:pt>
                <c:pt idx="18">
                  <c:v>42.75</c:v>
                </c:pt>
                <c:pt idx="19">
                  <c:v>42.93</c:v>
                </c:pt>
                <c:pt idx="20">
                  <c:v>42.65</c:v>
                </c:pt>
                <c:pt idx="21">
                  <c:v>43.26</c:v>
                </c:pt>
                <c:pt idx="22">
                  <c:v>43.17</c:v>
                </c:pt>
                <c:pt idx="23">
                  <c:v>42.9</c:v>
                </c:pt>
                <c:pt idx="24">
                  <c:v>42.95</c:v>
                </c:pt>
                <c:pt idx="25">
                  <c:v>42.96</c:v>
                </c:pt>
                <c:pt idx="26">
                  <c:v>42.85</c:v>
                </c:pt>
                <c:pt idx="27">
                  <c:v>42.88</c:v>
                </c:pt>
                <c:pt idx="28">
                  <c:v>42.79</c:v>
                </c:pt>
                <c:pt idx="29">
                  <c:v>42.94</c:v>
                </c:pt>
                <c:pt idx="30">
                  <c:v>42.99</c:v>
                </c:pt>
                <c:pt idx="31">
                  <c:v>42.68</c:v>
                </c:pt>
                <c:pt idx="32">
                  <c:v>42.82</c:v>
                </c:pt>
                <c:pt idx="33">
                  <c:v>42.84</c:v>
                </c:pt>
                <c:pt idx="34">
                  <c:v>42.84</c:v>
                </c:pt>
                <c:pt idx="35">
                  <c:v>42.95</c:v>
                </c:pt>
                <c:pt idx="36">
                  <c:v>43.02</c:v>
                </c:pt>
                <c:pt idx="37">
                  <c:v>43.09</c:v>
                </c:pt>
                <c:pt idx="38">
                  <c:v>43.04</c:v>
                </c:pt>
                <c:pt idx="39">
                  <c:v>42.93</c:v>
                </c:pt>
                <c:pt idx="40">
                  <c:v>42.94</c:v>
                </c:pt>
                <c:pt idx="41">
                  <c:v>42.98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'15a18'!$D$20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'15a18'!$B$21:$B$79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'15a18'!$D$21:$D$79</c:f>
              <c:numCache>
                <c:formatCode>0.00</c:formatCode>
                <c:ptCount val="59"/>
                <c:pt idx="0">
                  <c:v>43.68</c:v>
                </c:pt>
                <c:pt idx="1">
                  <c:v>43.21</c:v>
                </c:pt>
                <c:pt idx="2">
                  <c:v>42.67</c:v>
                </c:pt>
                <c:pt idx="3">
                  <c:v>42.72</c:v>
                </c:pt>
                <c:pt idx="4">
                  <c:v>42.8</c:v>
                </c:pt>
                <c:pt idx="5">
                  <c:v>42.79</c:v>
                </c:pt>
                <c:pt idx="6">
                  <c:v>42.87</c:v>
                </c:pt>
                <c:pt idx="7">
                  <c:v>42.76</c:v>
                </c:pt>
                <c:pt idx="8">
                  <c:v>42.68</c:v>
                </c:pt>
                <c:pt idx="9">
                  <c:v>42.57</c:v>
                </c:pt>
                <c:pt idx="10">
                  <c:v>42.62</c:v>
                </c:pt>
                <c:pt idx="11">
                  <c:v>42.57</c:v>
                </c:pt>
                <c:pt idx="12">
                  <c:v>42.54</c:v>
                </c:pt>
                <c:pt idx="13">
                  <c:v>42.44</c:v>
                </c:pt>
                <c:pt idx="14">
                  <c:v>42.33</c:v>
                </c:pt>
                <c:pt idx="15">
                  <c:v>42.59</c:v>
                </c:pt>
                <c:pt idx="16">
                  <c:v>42.54</c:v>
                </c:pt>
                <c:pt idx="17">
                  <c:v>42.65</c:v>
                </c:pt>
                <c:pt idx="18">
                  <c:v>42.89</c:v>
                </c:pt>
                <c:pt idx="19">
                  <c:v>42.83</c:v>
                </c:pt>
                <c:pt idx="20">
                  <c:v>42.74</c:v>
                </c:pt>
                <c:pt idx="21">
                  <c:v>44.52</c:v>
                </c:pt>
                <c:pt idx="22">
                  <c:v>42.7</c:v>
                </c:pt>
                <c:pt idx="23">
                  <c:v>43.09</c:v>
                </c:pt>
                <c:pt idx="24">
                  <c:v>42.64</c:v>
                </c:pt>
                <c:pt idx="25">
                  <c:v>42.51</c:v>
                </c:pt>
                <c:pt idx="26">
                  <c:v>42.73</c:v>
                </c:pt>
                <c:pt idx="27">
                  <c:v>42.69</c:v>
                </c:pt>
                <c:pt idx="28">
                  <c:v>42.5</c:v>
                </c:pt>
                <c:pt idx="29">
                  <c:v>42.76</c:v>
                </c:pt>
                <c:pt idx="30">
                  <c:v>42.54</c:v>
                </c:pt>
                <c:pt idx="31">
                  <c:v>42.59</c:v>
                </c:pt>
                <c:pt idx="32">
                  <c:v>42.65</c:v>
                </c:pt>
                <c:pt idx="33">
                  <c:v>42.32</c:v>
                </c:pt>
                <c:pt idx="34">
                  <c:v>42.62</c:v>
                </c:pt>
                <c:pt idx="35">
                  <c:v>42.67</c:v>
                </c:pt>
                <c:pt idx="36">
                  <c:v>42.64</c:v>
                </c:pt>
                <c:pt idx="37">
                  <c:v>42.35</c:v>
                </c:pt>
                <c:pt idx="38">
                  <c:v>42.48</c:v>
                </c:pt>
                <c:pt idx="39">
                  <c:v>42.47</c:v>
                </c:pt>
                <c:pt idx="40">
                  <c:v>42.44</c:v>
                </c:pt>
                <c:pt idx="41">
                  <c:v>42.69</c:v>
                </c:pt>
                <c:pt idx="42">
                  <c:v>42.45</c:v>
                </c:pt>
                <c:pt idx="43">
                  <c:v>42.42</c:v>
                </c:pt>
                <c:pt idx="44">
                  <c:v>42.59</c:v>
                </c:pt>
                <c:pt idx="45">
                  <c:v>42.45</c:v>
                </c:pt>
                <c:pt idx="46">
                  <c:v>42.37</c:v>
                </c:pt>
                <c:pt idx="47">
                  <c:v>43.93</c:v>
                </c:pt>
                <c:pt idx="48">
                  <c:v>44.46</c:v>
                </c:pt>
                <c:pt idx="49">
                  <c:v>42.89</c:v>
                </c:pt>
                <c:pt idx="50">
                  <c:v>42.8</c:v>
                </c:pt>
                <c:pt idx="51">
                  <c:v>42.64</c:v>
                </c:pt>
                <c:pt idx="52">
                  <c:v>42.71</c:v>
                </c:pt>
                <c:pt idx="53">
                  <c:v>42.82</c:v>
                </c:pt>
                <c:pt idx="54">
                  <c:v>42.79</c:v>
                </c:pt>
                <c:pt idx="55">
                  <c:v>42.66</c:v>
                </c:pt>
                <c:pt idx="56" formatCode="General">
                  <c:v>42.72</c:v>
                </c:pt>
                <c:pt idx="57" formatCode="General">
                  <c:v>42.73</c:v>
                </c:pt>
                <c:pt idx="58" formatCode="General">
                  <c:v>44.09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'15a18'!$E$20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'15a18'!$B$21:$B$79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'15a18'!$E$21:$E$79</c:f>
              <c:numCache>
                <c:formatCode>0.00</c:formatCode>
                <c:ptCount val="59"/>
                <c:pt idx="0">
                  <c:v>44.35</c:v>
                </c:pt>
                <c:pt idx="1">
                  <c:v>43.21</c:v>
                </c:pt>
                <c:pt idx="2">
                  <c:v>45.27</c:v>
                </c:pt>
                <c:pt idx="3">
                  <c:v>42.75</c:v>
                </c:pt>
                <c:pt idx="4">
                  <c:v>43.03</c:v>
                </c:pt>
                <c:pt idx="5">
                  <c:v>42.84</c:v>
                </c:pt>
                <c:pt idx="6">
                  <c:v>42.94</c:v>
                </c:pt>
                <c:pt idx="7">
                  <c:v>43.12</c:v>
                </c:pt>
                <c:pt idx="8">
                  <c:v>42.92</c:v>
                </c:pt>
                <c:pt idx="9">
                  <c:v>42.85</c:v>
                </c:pt>
                <c:pt idx="10">
                  <c:v>42.85</c:v>
                </c:pt>
                <c:pt idx="11">
                  <c:v>42.82</c:v>
                </c:pt>
                <c:pt idx="12">
                  <c:v>42.51</c:v>
                </c:pt>
                <c:pt idx="13">
                  <c:v>43.2</c:v>
                </c:pt>
                <c:pt idx="14">
                  <c:v>42.88</c:v>
                </c:pt>
                <c:pt idx="15">
                  <c:v>42.77</c:v>
                </c:pt>
                <c:pt idx="16">
                  <c:v>42.8</c:v>
                </c:pt>
                <c:pt idx="17">
                  <c:v>42.76</c:v>
                </c:pt>
                <c:pt idx="18">
                  <c:v>42.7</c:v>
                </c:pt>
                <c:pt idx="19">
                  <c:v>42.68</c:v>
                </c:pt>
                <c:pt idx="20">
                  <c:v>42.66</c:v>
                </c:pt>
                <c:pt idx="21">
                  <c:v>43.19</c:v>
                </c:pt>
                <c:pt idx="22">
                  <c:v>42.73</c:v>
                </c:pt>
                <c:pt idx="23">
                  <c:v>42.84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'15a18'!$F$20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'15a18'!$B$21:$B$79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'15a18'!$F$21:$F$79</c:f>
              <c:numCache>
                <c:formatCode>0.00</c:formatCode>
                <c:ptCount val="59"/>
                <c:pt idx="0">
                  <c:v>43.08</c:v>
                </c:pt>
                <c:pt idx="1">
                  <c:v>42.64</c:v>
                </c:pt>
                <c:pt idx="2">
                  <c:v>42.48</c:v>
                </c:pt>
                <c:pt idx="3">
                  <c:v>42.62</c:v>
                </c:pt>
                <c:pt idx="4">
                  <c:v>42.72</c:v>
                </c:pt>
                <c:pt idx="5">
                  <c:v>42.27</c:v>
                </c:pt>
                <c:pt idx="6">
                  <c:v>42.3</c:v>
                </c:pt>
                <c:pt idx="7">
                  <c:v>43.03</c:v>
                </c:pt>
                <c:pt idx="8">
                  <c:v>42.83</c:v>
                </c:pt>
                <c:pt idx="9">
                  <c:v>42.94</c:v>
                </c:pt>
                <c:pt idx="10">
                  <c:v>42.74</c:v>
                </c:pt>
                <c:pt idx="11">
                  <c:v>42.26</c:v>
                </c:pt>
                <c:pt idx="12">
                  <c:v>42.51</c:v>
                </c:pt>
                <c:pt idx="13">
                  <c:v>42.75</c:v>
                </c:pt>
                <c:pt idx="14">
                  <c:v>42.34</c:v>
                </c:pt>
                <c:pt idx="15">
                  <c:v>43.11</c:v>
                </c:pt>
                <c:pt idx="16">
                  <c:v>42.39</c:v>
                </c:pt>
                <c:pt idx="17">
                  <c:v>42.32</c:v>
                </c:pt>
                <c:pt idx="18">
                  <c:v>42.3</c:v>
                </c:pt>
                <c:pt idx="19">
                  <c:v>42.44</c:v>
                </c:pt>
                <c:pt idx="20">
                  <c:v>42.48</c:v>
                </c:pt>
                <c:pt idx="21">
                  <c:v>42.72</c:v>
                </c:pt>
                <c:pt idx="22">
                  <c:v>42.33</c:v>
                </c:pt>
                <c:pt idx="23">
                  <c:v>42.6</c:v>
                </c:pt>
                <c:pt idx="24">
                  <c:v>42.45</c:v>
                </c:pt>
                <c:pt idx="25">
                  <c:v>42.09</c:v>
                </c:pt>
                <c:pt idx="26">
                  <c:v>42.56</c:v>
                </c:pt>
                <c:pt idx="27">
                  <c:v>42.46</c:v>
                </c:pt>
                <c:pt idx="28">
                  <c:v>42.36</c:v>
                </c:pt>
                <c:pt idx="29">
                  <c:v>42.28</c:v>
                </c:pt>
                <c:pt idx="30">
                  <c:v>42.29</c:v>
                </c:pt>
                <c:pt idx="31">
                  <c:v>42.45</c:v>
                </c:pt>
                <c:pt idx="32">
                  <c:v>42.93</c:v>
                </c:pt>
                <c:pt idx="33">
                  <c:v>43.02</c:v>
                </c:pt>
                <c:pt idx="34">
                  <c:v>42.53</c:v>
                </c:pt>
                <c:pt idx="35">
                  <c:v>42.22</c:v>
                </c:pt>
                <c:pt idx="36">
                  <c:v>42.11</c:v>
                </c:pt>
                <c:pt idx="37">
                  <c:v>43.65</c:v>
                </c:pt>
                <c:pt idx="38">
                  <c:v>43.13</c:v>
                </c:pt>
                <c:pt idx="39">
                  <c:v>42.38</c:v>
                </c:pt>
                <c:pt idx="40">
                  <c:v>42.32</c:v>
                </c:pt>
                <c:pt idx="41">
                  <c:v>42.57</c:v>
                </c:pt>
                <c:pt idx="42">
                  <c:v>42.61</c:v>
                </c:pt>
                <c:pt idx="43">
                  <c:v>42.18</c:v>
                </c:pt>
                <c:pt idx="44">
                  <c:v>42.51</c:v>
                </c:pt>
                <c:pt idx="45">
                  <c:v>42.6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'15a18'!$G$20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'15a18'!$B$21:$B$79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'15a18'!$G$21:$G$79</c:f>
              <c:numCache>
                <c:formatCode>General</c:formatCode>
                <c:ptCount val="59"/>
                <c:pt idx="0">
                  <c:v>45.2</c:v>
                </c:pt>
                <c:pt idx="1">
                  <c:v>42.88</c:v>
                </c:pt>
                <c:pt idx="2">
                  <c:v>42.69</c:v>
                </c:pt>
                <c:pt idx="3">
                  <c:v>42.91</c:v>
                </c:pt>
                <c:pt idx="4">
                  <c:v>42.88</c:v>
                </c:pt>
                <c:pt idx="5">
                  <c:v>43.11</c:v>
                </c:pt>
                <c:pt idx="6">
                  <c:v>43.08</c:v>
                </c:pt>
                <c:pt idx="7">
                  <c:v>42.9</c:v>
                </c:pt>
                <c:pt idx="8">
                  <c:v>43.07</c:v>
                </c:pt>
                <c:pt idx="9">
                  <c:v>42.94</c:v>
                </c:pt>
                <c:pt idx="10">
                  <c:v>42.98</c:v>
                </c:pt>
                <c:pt idx="11">
                  <c:v>43.33</c:v>
                </c:pt>
                <c:pt idx="12">
                  <c:v>42.67</c:v>
                </c:pt>
                <c:pt idx="13">
                  <c:v>42.67</c:v>
                </c:pt>
                <c:pt idx="14">
                  <c:v>42.68</c:v>
                </c:pt>
                <c:pt idx="15">
                  <c:v>42.7</c:v>
                </c:pt>
                <c:pt idx="16">
                  <c:v>43.24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'15a18'!$H$20</c:f>
              <c:strCache>
                <c:ptCount val="1"/>
                <c:pt idx="0">
                  <c:v>Ткаченко Кирилл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'15a18'!$B$21:$B$79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'15a18'!$H$21:$H$79</c:f>
              <c:numCache>
                <c:formatCode>General</c:formatCode>
                <c:ptCount val="59"/>
                <c:pt idx="0">
                  <c:v>43.93</c:v>
                </c:pt>
                <c:pt idx="1">
                  <c:v>42.41</c:v>
                </c:pt>
                <c:pt idx="2">
                  <c:v>42.32</c:v>
                </c:pt>
                <c:pt idx="3">
                  <c:v>42.21</c:v>
                </c:pt>
                <c:pt idx="4">
                  <c:v>42.26</c:v>
                </c:pt>
                <c:pt idx="5">
                  <c:v>42.27</c:v>
                </c:pt>
                <c:pt idx="6">
                  <c:v>42.6</c:v>
                </c:pt>
                <c:pt idx="7">
                  <c:v>42.22</c:v>
                </c:pt>
                <c:pt idx="8">
                  <c:v>42.44</c:v>
                </c:pt>
                <c:pt idx="9">
                  <c:v>42.48</c:v>
                </c:pt>
                <c:pt idx="10">
                  <c:v>42.45</c:v>
                </c:pt>
                <c:pt idx="11">
                  <c:v>42.61</c:v>
                </c:pt>
                <c:pt idx="12">
                  <c:v>44.46</c:v>
                </c:pt>
                <c:pt idx="13">
                  <c:v>42.64</c:v>
                </c:pt>
                <c:pt idx="14">
                  <c:v>42.47</c:v>
                </c:pt>
                <c:pt idx="15">
                  <c:v>42.45</c:v>
                </c:pt>
                <c:pt idx="16">
                  <c:v>42.47</c:v>
                </c:pt>
                <c:pt idx="17">
                  <c:v>42.55</c:v>
                </c:pt>
                <c:pt idx="18">
                  <c:v>42.44</c:v>
                </c:pt>
                <c:pt idx="19">
                  <c:v>42.26</c:v>
                </c:pt>
                <c:pt idx="20">
                  <c:v>42.19</c:v>
                </c:pt>
                <c:pt idx="21">
                  <c:v>42.57</c:v>
                </c:pt>
                <c:pt idx="22">
                  <c:v>42.62</c:v>
                </c:pt>
                <c:pt idx="23">
                  <c:v>42.55</c:v>
                </c:pt>
                <c:pt idx="24">
                  <c:v>42.48</c:v>
                </c:pt>
                <c:pt idx="25">
                  <c:v>42.76</c:v>
                </c:pt>
                <c:pt idx="26">
                  <c:v>43.23</c:v>
                </c:pt>
                <c:pt idx="27">
                  <c:v>42.73</c:v>
                </c:pt>
                <c:pt idx="28">
                  <c:v>42.83</c:v>
                </c:pt>
                <c:pt idx="29">
                  <c:v>42.37</c:v>
                </c:pt>
                <c:pt idx="30">
                  <c:v>42.34</c:v>
                </c:pt>
                <c:pt idx="31">
                  <c:v>42.58</c:v>
                </c:pt>
                <c:pt idx="32">
                  <c:v>42.61</c:v>
                </c:pt>
                <c:pt idx="33">
                  <c:v>42.58</c:v>
                </c:pt>
                <c:pt idx="34">
                  <c:v>42.35</c:v>
                </c:pt>
                <c:pt idx="35">
                  <c:v>42.47</c:v>
                </c:pt>
                <c:pt idx="36">
                  <c:v>42.53</c:v>
                </c:pt>
                <c:pt idx="37">
                  <c:v>42.16</c:v>
                </c:pt>
                <c:pt idx="38">
                  <c:v>42.42</c:v>
                </c:pt>
                <c:pt idx="39">
                  <c:v>42.25</c:v>
                </c:pt>
                <c:pt idx="40">
                  <c:v>42.59</c:v>
                </c:pt>
                <c:pt idx="41">
                  <c:v>42.43</c:v>
                </c:pt>
                <c:pt idx="42">
                  <c:v>42.31</c:v>
                </c:pt>
                <c:pt idx="43">
                  <c:v>42.28</c:v>
                </c:pt>
                <c:pt idx="44">
                  <c:v>42.43</c:v>
                </c:pt>
                <c:pt idx="45">
                  <c:v>42.52</c:v>
                </c:pt>
                <c:pt idx="46">
                  <c:v>42.34</c:v>
                </c:pt>
                <c:pt idx="47">
                  <c:v>42.57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097536"/>
        <c:axId val="112111616"/>
      </c:lineChart>
      <c:catAx>
        <c:axId val="1120975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12111616"/>
        <c:crosses val="autoZero"/>
        <c:auto val="1"/>
        <c:lblAlgn val="ctr"/>
        <c:lblOffset val="100"/>
        <c:noMultiLvlLbl val="0"/>
      </c:catAx>
      <c:valAx>
        <c:axId val="112111616"/>
        <c:scaling>
          <c:orientation val="minMax"/>
          <c:max val="48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1209753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'old and sexy'!$C$20</c:f>
              <c:strCache>
                <c:ptCount val="1"/>
                <c:pt idx="0">
                  <c:v>Родин Артекм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'old and sexy'!$B$21:$B$81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'old and sexy'!$C$21:$C$81</c:f>
              <c:numCache>
                <c:formatCode>0.00</c:formatCode>
                <c:ptCount val="61"/>
                <c:pt idx="0">
                  <c:v>47.89</c:v>
                </c:pt>
                <c:pt idx="1">
                  <c:v>44.55</c:v>
                </c:pt>
                <c:pt idx="2">
                  <c:v>43.38</c:v>
                </c:pt>
                <c:pt idx="3">
                  <c:v>43.87</c:v>
                </c:pt>
                <c:pt idx="4">
                  <c:v>43.67</c:v>
                </c:pt>
                <c:pt idx="5">
                  <c:v>43.33</c:v>
                </c:pt>
                <c:pt idx="6">
                  <c:v>43.37</c:v>
                </c:pt>
                <c:pt idx="7">
                  <c:v>43.43</c:v>
                </c:pt>
                <c:pt idx="8">
                  <c:v>43.05</c:v>
                </c:pt>
                <c:pt idx="9">
                  <c:v>43.06</c:v>
                </c:pt>
                <c:pt idx="10">
                  <c:v>43.28</c:v>
                </c:pt>
                <c:pt idx="11">
                  <c:v>43.34</c:v>
                </c:pt>
                <c:pt idx="12">
                  <c:v>43.31</c:v>
                </c:pt>
                <c:pt idx="13">
                  <c:v>43.19</c:v>
                </c:pt>
                <c:pt idx="14">
                  <c:v>43.13</c:v>
                </c:pt>
                <c:pt idx="15">
                  <c:v>43.23</c:v>
                </c:pt>
                <c:pt idx="16">
                  <c:v>42.91</c:v>
                </c:pt>
                <c:pt idx="17">
                  <c:v>42.84</c:v>
                </c:pt>
                <c:pt idx="18">
                  <c:v>43.01</c:v>
                </c:pt>
                <c:pt idx="19">
                  <c:v>43.25</c:v>
                </c:pt>
                <c:pt idx="20">
                  <c:v>43.03</c:v>
                </c:pt>
                <c:pt idx="21">
                  <c:v>42.71</c:v>
                </c:pt>
                <c:pt idx="22">
                  <c:v>43.35</c:v>
                </c:pt>
                <c:pt idx="23">
                  <c:v>43.4</c:v>
                </c:pt>
                <c:pt idx="24">
                  <c:v>43.32</c:v>
                </c:pt>
                <c:pt idx="25">
                  <c:v>43.16</c:v>
                </c:pt>
                <c:pt idx="26">
                  <c:v>43.05</c:v>
                </c:pt>
                <c:pt idx="27">
                  <c:v>42.9</c:v>
                </c:pt>
                <c:pt idx="28">
                  <c:v>42.87</c:v>
                </c:pt>
                <c:pt idx="29">
                  <c:v>43.34</c:v>
                </c:pt>
                <c:pt idx="30">
                  <c:v>43.14</c:v>
                </c:pt>
                <c:pt idx="31">
                  <c:v>43.22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'old and sexy'!$D$20</c:f>
              <c:strCache>
                <c:ptCount val="1"/>
                <c:pt idx="0">
                  <c:v>Дымко Славик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'old and sexy'!$B$21:$B$81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'old and sexy'!$D$21:$D$81</c:f>
              <c:numCache>
                <c:formatCode>0.00</c:formatCode>
                <c:ptCount val="61"/>
                <c:pt idx="0">
                  <c:v>47.44</c:v>
                </c:pt>
                <c:pt idx="1">
                  <c:v>44.21</c:v>
                </c:pt>
                <c:pt idx="2">
                  <c:v>43.62</c:v>
                </c:pt>
                <c:pt idx="3">
                  <c:v>43.68</c:v>
                </c:pt>
                <c:pt idx="4">
                  <c:v>43.34</c:v>
                </c:pt>
                <c:pt idx="5">
                  <c:v>45.72</c:v>
                </c:pt>
                <c:pt idx="6">
                  <c:v>43.84</c:v>
                </c:pt>
                <c:pt idx="7">
                  <c:v>43.33</c:v>
                </c:pt>
                <c:pt idx="8">
                  <c:v>43.26</c:v>
                </c:pt>
                <c:pt idx="9">
                  <c:v>43.29</c:v>
                </c:pt>
                <c:pt idx="10">
                  <c:v>43.43</c:v>
                </c:pt>
                <c:pt idx="11">
                  <c:v>44.47</c:v>
                </c:pt>
                <c:pt idx="12">
                  <c:v>43.38</c:v>
                </c:pt>
                <c:pt idx="13">
                  <c:v>43.16</c:v>
                </c:pt>
                <c:pt idx="14">
                  <c:v>43.28</c:v>
                </c:pt>
                <c:pt idx="15">
                  <c:v>43.35</c:v>
                </c:pt>
                <c:pt idx="16">
                  <c:v>43.38</c:v>
                </c:pt>
                <c:pt idx="17">
                  <c:v>43.3</c:v>
                </c:pt>
                <c:pt idx="18">
                  <c:v>42.96</c:v>
                </c:pt>
                <c:pt idx="19">
                  <c:v>43.48</c:v>
                </c:pt>
                <c:pt idx="20">
                  <c:v>43.75</c:v>
                </c:pt>
                <c:pt idx="21">
                  <c:v>43.14</c:v>
                </c:pt>
                <c:pt idx="22">
                  <c:v>44.24</c:v>
                </c:pt>
                <c:pt idx="23">
                  <c:v>43.29</c:v>
                </c:pt>
                <c:pt idx="24">
                  <c:v>43.43</c:v>
                </c:pt>
                <c:pt idx="25">
                  <c:v>43.49</c:v>
                </c:pt>
                <c:pt idx="26">
                  <c:v>43.24</c:v>
                </c:pt>
                <c:pt idx="27">
                  <c:v>43.43</c:v>
                </c:pt>
                <c:pt idx="28">
                  <c:v>43.36</c:v>
                </c:pt>
                <c:pt idx="29">
                  <c:v>43.26</c:v>
                </c:pt>
                <c:pt idx="30">
                  <c:v>43.23</c:v>
                </c:pt>
                <c:pt idx="31">
                  <c:v>43.24</c:v>
                </c:pt>
                <c:pt idx="32">
                  <c:v>43.18</c:v>
                </c:pt>
                <c:pt idx="33">
                  <c:v>43.69</c:v>
                </c:pt>
                <c:pt idx="34">
                  <c:v>43.12</c:v>
                </c:pt>
                <c:pt idx="35">
                  <c:v>43.28</c:v>
                </c:pt>
                <c:pt idx="36">
                  <c:v>44.17</c:v>
                </c:pt>
                <c:pt idx="37">
                  <c:v>43.06</c:v>
                </c:pt>
                <c:pt idx="38">
                  <c:v>43.88</c:v>
                </c:pt>
                <c:pt idx="39">
                  <c:v>43.15</c:v>
                </c:pt>
                <c:pt idx="40">
                  <c:v>43.28</c:v>
                </c:pt>
                <c:pt idx="41">
                  <c:v>43.35</c:v>
                </c:pt>
                <c:pt idx="42">
                  <c:v>43.2</c:v>
                </c:pt>
                <c:pt idx="43">
                  <c:v>43.12</c:v>
                </c:pt>
                <c:pt idx="44">
                  <c:v>43.13</c:v>
                </c:pt>
                <c:pt idx="45">
                  <c:v>43.39</c:v>
                </c:pt>
                <c:pt idx="46">
                  <c:v>43.46</c:v>
                </c:pt>
                <c:pt idx="47">
                  <c:v>43.25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'old and sexy'!$E$20</c:f>
              <c:strCache>
                <c:ptCount val="1"/>
                <c:pt idx="0">
                  <c:v>Родин Артекм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'old and sexy'!$B$21:$B$81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'old and sexy'!$E$21:$E$81</c:f>
              <c:numCache>
                <c:formatCode>0.00</c:formatCode>
                <c:ptCount val="61"/>
                <c:pt idx="0">
                  <c:v>43.99</c:v>
                </c:pt>
                <c:pt idx="1">
                  <c:v>43.88</c:v>
                </c:pt>
                <c:pt idx="2">
                  <c:v>43.52</c:v>
                </c:pt>
                <c:pt idx="3">
                  <c:v>43.04</c:v>
                </c:pt>
                <c:pt idx="4">
                  <c:v>43.16</c:v>
                </c:pt>
                <c:pt idx="5">
                  <c:v>42.81</c:v>
                </c:pt>
                <c:pt idx="6">
                  <c:v>42.87</c:v>
                </c:pt>
                <c:pt idx="7">
                  <c:v>43.16</c:v>
                </c:pt>
                <c:pt idx="8">
                  <c:v>43.08</c:v>
                </c:pt>
                <c:pt idx="9">
                  <c:v>43.68</c:v>
                </c:pt>
                <c:pt idx="10">
                  <c:v>42.9</c:v>
                </c:pt>
                <c:pt idx="11">
                  <c:v>43.433999999999997</c:v>
                </c:pt>
                <c:pt idx="12">
                  <c:v>43.27</c:v>
                </c:pt>
                <c:pt idx="13">
                  <c:v>42.92</c:v>
                </c:pt>
                <c:pt idx="14">
                  <c:v>43.24</c:v>
                </c:pt>
                <c:pt idx="15">
                  <c:v>45.79</c:v>
                </c:pt>
                <c:pt idx="16">
                  <c:v>42.85</c:v>
                </c:pt>
                <c:pt idx="17">
                  <c:v>43.19</c:v>
                </c:pt>
                <c:pt idx="18">
                  <c:v>43.04</c:v>
                </c:pt>
                <c:pt idx="19">
                  <c:v>42.89</c:v>
                </c:pt>
                <c:pt idx="20">
                  <c:v>43.33</c:v>
                </c:pt>
                <c:pt idx="21">
                  <c:v>42.72</c:v>
                </c:pt>
                <c:pt idx="22">
                  <c:v>43.14</c:v>
                </c:pt>
                <c:pt idx="23">
                  <c:v>42.8</c:v>
                </c:pt>
                <c:pt idx="24">
                  <c:v>43.11</c:v>
                </c:pt>
                <c:pt idx="25">
                  <c:v>43.03</c:v>
                </c:pt>
                <c:pt idx="26">
                  <c:v>42.98</c:v>
                </c:pt>
                <c:pt idx="27">
                  <c:v>43.11</c:v>
                </c:pt>
                <c:pt idx="28">
                  <c:v>43.59</c:v>
                </c:pt>
                <c:pt idx="29">
                  <c:v>43.57</c:v>
                </c:pt>
                <c:pt idx="30">
                  <c:v>43</c:v>
                </c:pt>
                <c:pt idx="31">
                  <c:v>43.02</c:v>
                </c:pt>
                <c:pt idx="32">
                  <c:v>43.31</c:v>
                </c:pt>
                <c:pt idx="33">
                  <c:v>43.08</c:v>
                </c:pt>
                <c:pt idx="34">
                  <c:v>43.13</c:v>
                </c:pt>
                <c:pt idx="35">
                  <c:v>43.01</c:v>
                </c:pt>
                <c:pt idx="36">
                  <c:v>43.74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'old and sexy'!$F$20</c:f>
              <c:strCache>
                <c:ptCount val="1"/>
                <c:pt idx="0">
                  <c:v>Дымко Славик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'old and sexy'!$B$21:$B$81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'old and sexy'!$F$21:$F$81</c:f>
              <c:numCache>
                <c:formatCode>0.00</c:formatCode>
                <c:ptCount val="61"/>
                <c:pt idx="0">
                  <c:v>43.96</c:v>
                </c:pt>
                <c:pt idx="1">
                  <c:v>43.36</c:v>
                </c:pt>
                <c:pt idx="2">
                  <c:v>45.76</c:v>
                </c:pt>
                <c:pt idx="3">
                  <c:v>43.29</c:v>
                </c:pt>
                <c:pt idx="4">
                  <c:v>43.21</c:v>
                </c:pt>
                <c:pt idx="5">
                  <c:v>42.94</c:v>
                </c:pt>
                <c:pt idx="6">
                  <c:v>43.69</c:v>
                </c:pt>
                <c:pt idx="7">
                  <c:v>43.02</c:v>
                </c:pt>
                <c:pt idx="8">
                  <c:v>43.09</c:v>
                </c:pt>
                <c:pt idx="9">
                  <c:v>43.96</c:v>
                </c:pt>
                <c:pt idx="10">
                  <c:v>43.08</c:v>
                </c:pt>
                <c:pt idx="11">
                  <c:v>43.03</c:v>
                </c:pt>
                <c:pt idx="12">
                  <c:v>42.98</c:v>
                </c:pt>
                <c:pt idx="13">
                  <c:v>42.86</c:v>
                </c:pt>
                <c:pt idx="14">
                  <c:v>43.21</c:v>
                </c:pt>
                <c:pt idx="15">
                  <c:v>43.03</c:v>
                </c:pt>
                <c:pt idx="16">
                  <c:v>42.89</c:v>
                </c:pt>
                <c:pt idx="17">
                  <c:v>42.76</c:v>
                </c:pt>
                <c:pt idx="18">
                  <c:v>43.12</c:v>
                </c:pt>
                <c:pt idx="19">
                  <c:v>42.97</c:v>
                </c:pt>
                <c:pt idx="20">
                  <c:v>42.89</c:v>
                </c:pt>
                <c:pt idx="21">
                  <c:v>42.96</c:v>
                </c:pt>
                <c:pt idx="22">
                  <c:v>43.12</c:v>
                </c:pt>
                <c:pt idx="23">
                  <c:v>43.14</c:v>
                </c:pt>
                <c:pt idx="24">
                  <c:v>42.92</c:v>
                </c:pt>
                <c:pt idx="25">
                  <c:v>43.1</c:v>
                </c:pt>
                <c:pt idx="26">
                  <c:v>43</c:v>
                </c:pt>
                <c:pt idx="27">
                  <c:v>42.97</c:v>
                </c:pt>
                <c:pt idx="28">
                  <c:v>42.87</c:v>
                </c:pt>
                <c:pt idx="29">
                  <c:v>43.15</c:v>
                </c:pt>
                <c:pt idx="30">
                  <c:v>42.87</c:v>
                </c:pt>
                <c:pt idx="31">
                  <c:v>43.17</c:v>
                </c:pt>
                <c:pt idx="32">
                  <c:v>43.5</c:v>
                </c:pt>
                <c:pt idx="33">
                  <c:v>43.38</c:v>
                </c:pt>
                <c:pt idx="34">
                  <c:v>43.58</c:v>
                </c:pt>
                <c:pt idx="35">
                  <c:v>43.01</c:v>
                </c:pt>
                <c:pt idx="36">
                  <c:v>43.23</c:v>
                </c:pt>
                <c:pt idx="37">
                  <c:v>43.27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'old and sexy'!$G$20</c:f>
              <c:strCache>
                <c:ptCount val="1"/>
                <c:pt idx="0">
                  <c:v>Родин Артекм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'old and sexy'!$B$21:$B$81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'old and sexy'!$G$21:$G$81</c:f>
              <c:numCache>
                <c:formatCode>General</c:formatCode>
                <c:ptCount val="61"/>
                <c:pt idx="0">
                  <c:v>43.88</c:v>
                </c:pt>
                <c:pt idx="1">
                  <c:v>43.29</c:v>
                </c:pt>
                <c:pt idx="2">
                  <c:v>43.16</c:v>
                </c:pt>
                <c:pt idx="3">
                  <c:v>43.01</c:v>
                </c:pt>
                <c:pt idx="4">
                  <c:v>43.01</c:v>
                </c:pt>
                <c:pt idx="5">
                  <c:v>42.96</c:v>
                </c:pt>
                <c:pt idx="6">
                  <c:v>42.94</c:v>
                </c:pt>
                <c:pt idx="7">
                  <c:v>43.13</c:v>
                </c:pt>
                <c:pt idx="8">
                  <c:v>43.53</c:v>
                </c:pt>
                <c:pt idx="9">
                  <c:v>42.9</c:v>
                </c:pt>
                <c:pt idx="10">
                  <c:v>42.92</c:v>
                </c:pt>
                <c:pt idx="11">
                  <c:v>42.66</c:v>
                </c:pt>
                <c:pt idx="12">
                  <c:v>43.02</c:v>
                </c:pt>
                <c:pt idx="13">
                  <c:v>42.64</c:v>
                </c:pt>
                <c:pt idx="14">
                  <c:v>42.72</c:v>
                </c:pt>
                <c:pt idx="15">
                  <c:v>43.96</c:v>
                </c:pt>
                <c:pt idx="16">
                  <c:v>43.25</c:v>
                </c:pt>
                <c:pt idx="17">
                  <c:v>43.17</c:v>
                </c:pt>
                <c:pt idx="18">
                  <c:v>42.8</c:v>
                </c:pt>
                <c:pt idx="19">
                  <c:v>42.85</c:v>
                </c:pt>
                <c:pt idx="20">
                  <c:v>43.1</c:v>
                </c:pt>
                <c:pt idx="21">
                  <c:v>43</c:v>
                </c:pt>
                <c:pt idx="22">
                  <c:v>43.27</c:v>
                </c:pt>
                <c:pt idx="23">
                  <c:v>42.75</c:v>
                </c:pt>
                <c:pt idx="24">
                  <c:v>42.64</c:v>
                </c:pt>
                <c:pt idx="25">
                  <c:v>42.82</c:v>
                </c:pt>
                <c:pt idx="26">
                  <c:v>43.17</c:v>
                </c:pt>
                <c:pt idx="27">
                  <c:v>43.15</c:v>
                </c:pt>
                <c:pt idx="28">
                  <c:v>42.76</c:v>
                </c:pt>
                <c:pt idx="29">
                  <c:v>42.73</c:v>
                </c:pt>
                <c:pt idx="30">
                  <c:v>43.45</c:v>
                </c:pt>
                <c:pt idx="31">
                  <c:v>42.78</c:v>
                </c:pt>
                <c:pt idx="32">
                  <c:v>42.91</c:v>
                </c:pt>
                <c:pt idx="33">
                  <c:v>42.76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'old and sexy'!$H$20</c:f>
              <c:strCache>
                <c:ptCount val="1"/>
                <c:pt idx="0">
                  <c:v>Дымко Славик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'old and sexy'!$B$21:$B$81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'old and sexy'!$H$21:$H$81</c:f>
              <c:numCache>
                <c:formatCode>General</c:formatCode>
                <c:ptCount val="61"/>
                <c:pt idx="0">
                  <c:v>43.91</c:v>
                </c:pt>
                <c:pt idx="1">
                  <c:v>42.84</c:v>
                </c:pt>
                <c:pt idx="2">
                  <c:v>42.88</c:v>
                </c:pt>
                <c:pt idx="3">
                  <c:v>43.02</c:v>
                </c:pt>
                <c:pt idx="4">
                  <c:v>43.49</c:v>
                </c:pt>
                <c:pt idx="5">
                  <c:v>43.43</c:v>
                </c:pt>
                <c:pt idx="6">
                  <c:v>43.29</c:v>
                </c:pt>
                <c:pt idx="7">
                  <c:v>42.52</c:v>
                </c:pt>
                <c:pt idx="8">
                  <c:v>42.95</c:v>
                </c:pt>
                <c:pt idx="9">
                  <c:v>42.69</c:v>
                </c:pt>
                <c:pt idx="10">
                  <c:v>42.52</c:v>
                </c:pt>
                <c:pt idx="11">
                  <c:v>42.91</c:v>
                </c:pt>
                <c:pt idx="12">
                  <c:v>43.17</c:v>
                </c:pt>
                <c:pt idx="13">
                  <c:v>43.12</c:v>
                </c:pt>
                <c:pt idx="14">
                  <c:v>42.84</c:v>
                </c:pt>
                <c:pt idx="15">
                  <c:v>42.55</c:v>
                </c:pt>
                <c:pt idx="16">
                  <c:v>42.76</c:v>
                </c:pt>
                <c:pt idx="17">
                  <c:v>42.97</c:v>
                </c:pt>
                <c:pt idx="18">
                  <c:v>42.65</c:v>
                </c:pt>
                <c:pt idx="19">
                  <c:v>44.05</c:v>
                </c:pt>
                <c:pt idx="20">
                  <c:v>43.1</c:v>
                </c:pt>
                <c:pt idx="21">
                  <c:v>42.8</c:v>
                </c:pt>
                <c:pt idx="22">
                  <c:v>43.16</c:v>
                </c:pt>
                <c:pt idx="23">
                  <c:v>43.02</c:v>
                </c:pt>
                <c:pt idx="24">
                  <c:v>43.14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185728"/>
        <c:axId val="112187264"/>
      </c:lineChart>
      <c:catAx>
        <c:axId val="112185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12187264"/>
        <c:crosses val="autoZero"/>
        <c:auto val="1"/>
        <c:lblAlgn val="ctr"/>
        <c:lblOffset val="100"/>
        <c:noMultiLvlLbl val="0"/>
      </c:catAx>
      <c:valAx>
        <c:axId val="112187264"/>
        <c:scaling>
          <c:orientation val="minMax"/>
          <c:max val="46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1218572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'12'!$C$20</c:f>
              <c:strCache>
                <c:ptCount val="1"/>
                <c:pt idx="0">
                  <c:v>0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'12'!$B$21:$B$79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'12'!$C$21:$C$79</c:f>
              <c:numCache>
                <c:formatCode>0.00</c:formatCode>
                <c:ptCount val="59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'12'!$D$20</c:f>
              <c:strCache>
                <c:ptCount val="1"/>
                <c:pt idx="0">
                  <c:v>0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'12'!$B$21:$B$79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'12'!$D$21:$D$79</c:f>
              <c:numCache>
                <c:formatCode>0.00</c:formatCode>
                <c:ptCount val="59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'12'!$E$20</c:f>
              <c:strCache>
                <c:ptCount val="1"/>
                <c:pt idx="0">
                  <c:v>0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'12'!$B$21:$B$79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'12'!$E$21:$E$79</c:f>
              <c:numCache>
                <c:formatCode>0.00</c:formatCode>
                <c:ptCount val="59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'12'!$F$20</c:f>
              <c:strCache>
                <c:ptCount val="1"/>
                <c:pt idx="0">
                  <c:v>0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'12'!$B$21:$B$79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'12'!$F$21:$F$79</c:f>
              <c:numCache>
                <c:formatCode>0.00</c:formatCode>
                <c:ptCount val="59"/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'12'!$G$20</c:f>
              <c:strCache>
                <c:ptCount val="1"/>
                <c:pt idx="0">
                  <c:v>0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'12'!$B$21:$B$79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'12'!$G$21:$G$79</c:f>
              <c:numCache>
                <c:formatCode>General</c:formatCode>
                <c:ptCount val="59"/>
              </c:numCache>
            </c:numRef>
          </c:val>
          <c:smooth val="0"/>
        </c:ser>
        <c:ser>
          <c:idx val="5"/>
          <c:order val="5"/>
          <c:tx>
            <c:strRef>
              <c:f>'12'!$H$20</c:f>
              <c:strCache>
                <c:ptCount val="1"/>
                <c:pt idx="0">
                  <c:v>0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'12'!$B$21:$B$79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'12'!$H$21:$H$79</c:f>
              <c:numCache>
                <c:formatCode>General</c:formatCode>
                <c:ptCount val="59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859392"/>
        <c:axId val="112869376"/>
      </c:lineChart>
      <c:catAx>
        <c:axId val="112859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12869376"/>
        <c:crosses val="autoZero"/>
        <c:auto val="1"/>
        <c:lblAlgn val="ctr"/>
        <c:lblOffset val="100"/>
        <c:noMultiLvlLbl val="0"/>
      </c:catAx>
      <c:valAx>
        <c:axId val="112869376"/>
        <c:scaling>
          <c:orientation val="minMax"/>
          <c:max val="47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12859392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Mesnyki!$C$20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Mesnyki!$B$21:$B$78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Mesnyki!$C$21:$C$78</c:f>
              <c:numCache>
                <c:formatCode>0.00</c:formatCode>
                <c:ptCount val="58"/>
                <c:pt idx="0">
                  <c:v>43.59</c:v>
                </c:pt>
                <c:pt idx="1">
                  <c:v>44</c:v>
                </c:pt>
                <c:pt idx="2">
                  <c:v>42.86</c:v>
                </c:pt>
                <c:pt idx="3">
                  <c:v>43.47</c:v>
                </c:pt>
                <c:pt idx="4">
                  <c:v>42.41</c:v>
                </c:pt>
                <c:pt idx="5">
                  <c:v>42.45</c:v>
                </c:pt>
                <c:pt idx="6">
                  <c:v>42.53</c:v>
                </c:pt>
                <c:pt idx="7">
                  <c:v>42.2</c:v>
                </c:pt>
                <c:pt idx="8">
                  <c:v>42.35</c:v>
                </c:pt>
                <c:pt idx="9">
                  <c:v>42.36</c:v>
                </c:pt>
                <c:pt idx="10">
                  <c:v>43.32</c:v>
                </c:pt>
                <c:pt idx="11">
                  <c:v>43.19</c:v>
                </c:pt>
                <c:pt idx="12">
                  <c:v>42.99</c:v>
                </c:pt>
                <c:pt idx="13">
                  <c:v>42.3</c:v>
                </c:pt>
                <c:pt idx="14">
                  <c:v>42.71</c:v>
                </c:pt>
                <c:pt idx="15">
                  <c:v>42.35</c:v>
                </c:pt>
                <c:pt idx="16">
                  <c:v>42.22</c:v>
                </c:pt>
                <c:pt idx="17">
                  <c:v>42.46</c:v>
                </c:pt>
                <c:pt idx="18">
                  <c:v>42.59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Mesnyki!$D$20</c:f>
              <c:strCache>
                <c:ptCount val="1"/>
                <c:pt idx="0">
                  <c:v>Звягин Гриша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Mesnyki!$B$21:$B$78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Mesnyki!$D$21:$D$78</c:f>
              <c:numCache>
                <c:formatCode>0.00</c:formatCode>
                <c:ptCount val="58"/>
                <c:pt idx="0">
                  <c:v>44.6</c:v>
                </c:pt>
                <c:pt idx="1">
                  <c:v>42.47</c:v>
                </c:pt>
                <c:pt idx="2">
                  <c:v>42.64</c:v>
                </c:pt>
                <c:pt idx="3">
                  <c:v>42.56</c:v>
                </c:pt>
                <c:pt idx="4">
                  <c:v>42.31</c:v>
                </c:pt>
                <c:pt idx="5">
                  <c:v>42.42</c:v>
                </c:pt>
                <c:pt idx="6">
                  <c:v>42.51</c:v>
                </c:pt>
                <c:pt idx="7">
                  <c:v>42.43</c:v>
                </c:pt>
                <c:pt idx="8">
                  <c:v>42.23</c:v>
                </c:pt>
                <c:pt idx="9">
                  <c:v>42.39</c:v>
                </c:pt>
                <c:pt idx="10">
                  <c:v>42.26</c:v>
                </c:pt>
                <c:pt idx="11">
                  <c:v>42.43</c:v>
                </c:pt>
                <c:pt idx="12">
                  <c:v>42.15</c:v>
                </c:pt>
                <c:pt idx="13">
                  <c:v>42.27</c:v>
                </c:pt>
                <c:pt idx="14">
                  <c:v>42.03</c:v>
                </c:pt>
                <c:pt idx="15">
                  <c:v>42.28</c:v>
                </c:pt>
                <c:pt idx="16">
                  <c:v>42.22</c:v>
                </c:pt>
                <c:pt idx="17">
                  <c:v>42.21</c:v>
                </c:pt>
                <c:pt idx="18">
                  <c:v>42.3</c:v>
                </c:pt>
                <c:pt idx="19">
                  <c:v>42.38</c:v>
                </c:pt>
                <c:pt idx="20">
                  <c:v>42.33</c:v>
                </c:pt>
                <c:pt idx="21">
                  <c:v>42.2</c:v>
                </c:pt>
                <c:pt idx="22">
                  <c:v>42.47</c:v>
                </c:pt>
                <c:pt idx="23">
                  <c:v>42.37</c:v>
                </c:pt>
                <c:pt idx="24">
                  <c:v>42.25</c:v>
                </c:pt>
                <c:pt idx="25">
                  <c:v>42.26</c:v>
                </c:pt>
                <c:pt idx="26">
                  <c:v>42.56</c:v>
                </c:pt>
                <c:pt idx="27">
                  <c:v>42.32</c:v>
                </c:pt>
                <c:pt idx="28">
                  <c:v>42.34</c:v>
                </c:pt>
                <c:pt idx="29">
                  <c:v>42.19</c:v>
                </c:pt>
                <c:pt idx="30">
                  <c:v>42.32</c:v>
                </c:pt>
                <c:pt idx="31">
                  <c:v>42.28</c:v>
                </c:pt>
                <c:pt idx="32">
                  <c:v>42.14</c:v>
                </c:pt>
                <c:pt idx="33">
                  <c:v>42.13</c:v>
                </c:pt>
                <c:pt idx="34">
                  <c:v>41.97</c:v>
                </c:pt>
                <c:pt idx="35">
                  <c:v>42.03</c:v>
                </c:pt>
                <c:pt idx="36">
                  <c:v>42.33</c:v>
                </c:pt>
                <c:pt idx="37">
                  <c:v>42.06</c:v>
                </c:pt>
                <c:pt idx="38">
                  <c:v>42.11</c:v>
                </c:pt>
                <c:pt idx="39">
                  <c:v>42.16</c:v>
                </c:pt>
                <c:pt idx="40">
                  <c:v>42</c:v>
                </c:pt>
                <c:pt idx="41">
                  <c:v>42.16</c:v>
                </c:pt>
                <c:pt idx="42">
                  <c:v>42.02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Mesnyki!$E$20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Mesnyki!$B$21:$B$78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Mesnyki!$E$21:$E$78</c:f>
              <c:numCache>
                <c:formatCode>0.00</c:formatCode>
                <c:ptCount val="58"/>
                <c:pt idx="0">
                  <c:v>42.752000000000002</c:v>
                </c:pt>
                <c:pt idx="1">
                  <c:v>42.21</c:v>
                </c:pt>
                <c:pt idx="2">
                  <c:v>41.79</c:v>
                </c:pt>
                <c:pt idx="3">
                  <c:v>42.01</c:v>
                </c:pt>
                <c:pt idx="4">
                  <c:v>41.88</c:v>
                </c:pt>
                <c:pt idx="5">
                  <c:v>41.77</c:v>
                </c:pt>
                <c:pt idx="6">
                  <c:v>41.85</c:v>
                </c:pt>
                <c:pt idx="7">
                  <c:v>41.94</c:v>
                </c:pt>
                <c:pt idx="8">
                  <c:v>42.89</c:v>
                </c:pt>
                <c:pt idx="9">
                  <c:v>42.18</c:v>
                </c:pt>
                <c:pt idx="10">
                  <c:v>41.92</c:v>
                </c:pt>
                <c:pt idx="11">
                  <c:v>41.76</c:v>
                </c:pt>
                <c:pt idx="12">
                  <c:v>42.09</c:v>
                </c:pt>
                <c:pt idx="13">
                  <c:v>41.98</c:v>
                </c:pt>
                <c:pt idx="14">
                  <c:v>41.92</c:v>
                </c:pt>
                <c:pt idx="15">
                  <c:v>41.98</c:v>
                </c:pt>
                <c:pt idx="16">
                  <c:v>41.69</c:v>
                </c:pt>
                <c:pt idx="17">
                  <c:v>41.8</c:v>
                </c:pt>
                <c:pt idx="18">
                  <c:v>41.82</c:v>
                </c:pt>
                <c:pt idx="19">
                  <c:v>41.83</c:v>
                </c:pt>
                <c:pt idx="20">
                  <c:v>41.95</c:v>
                </c:pt>
                <c:pt idx="21">
                  <c:v>41.76</c:v>
                </c:pt>
                <c:pt idx="22">
                  <c:v>41.93</c:v>
                </c:pt>
                <c:pt idx="23">
                  <c:v>41.87</c:v>
                </c:pt>
                <c:pt idx="24">
                  <c:v>41.66</c:v>
                </c:pt>
                <c:pt idx="25">
                  <c:v>41.76</c:v>
                </c:pt>
                <c:pt idx="26">
                  <c:v>42.04</c:v>
                </c:pt>
                <c:pt idx="27">
                  <c:v>41.59</c:v>
                </c:pt>
                <c:pt idx="28">
                  <c:v>41.78</c:v>
                </c:pt>
                <c:pt idx="29">
                  <c:v>41.68</c:v>
                </c:pt>
                <c:pt idx="30">
                  <c:v>41.8</c:v>
                </c:pt>
                <c:pt idx="31">
                  <c:v>41.84</c:v>
                </c:pt>
                <c:pt idx="32">
                  <c:v>42.58</c:v>
                </c:pt>
                <c:pt idx="33">
                  <c:v>43.07</c:v>
                </c:pt>
                <c:pt idx="34">
                  <c:v>41.96</c:v>
                </c:pt>
                <c:pt idx="35">
                  <c:v>41.94</c:v>
                </c:pt>
                <c:pt idx="36">
                  <c:v>41.9</c:v>
                </c:pt>
                <c:pt idx="37">
                  <c:v>42</c:v>
                </c:pt>
                <c:pt idx="38">
                  <c:v>42.02</c:v>
                </c:pt>
                <c:pt idx="39">
                  <c:v>42.04</c:v>
                </c:pt>
                <c:pt idx="40">
                  <c:v>41.99</c:v>
                </c:pt>
                <c:pt idx="41">
                  <c:v>42.09</c:v>
                </c:pt>
                <c:pt idx="42">
                  <c:v>41.69</c:v>
                </c:pt>
                <c:pt idx="43">
                  <c:v>41.79</c:v>
                </c:pt>
                <c:pt idx="44">
                  <c:v>41.97</c:v>
                </c:pt>
                <c:pt idx="45">
                  <c:v>41.67</c:v>
                </c:pt>
                <c:pt idx="46">
                  <c:v>41.88</c:v>
                </c:pt>
                <c:pt idx="47">
                  <c:v>42.26</c:v>
                </c:pt>
                <c:pt idx="48">
                  <c:v>42.1</c:v>
                </c:pt>
                <c:pt idx="49">
                  <c:v>41.89</c:v>
                </c:pt>
                <c:pt idx="50">
                  <c:v>42.01</c:v>
                </c:pt>
                <c:pt idx="51">
                  <c:v>41.74</c:v>
                </c:pt>
                <c:pt idx="52">
                  <c:v>42.19</c:v>
                </c:pt>
                <c:pt idx="53">
                  <c:v>41.77</c:v>
                </c:pt>
                <c:pt idx="54">
                  <c:v>42.26</c:v>
                </c:pt>
                <c:pt idx="55">
                  <c:v>41.98</c:v>
                </c:pt>
                <c:pt idx="56" formatCode="General">
                  <c:v>41.81</c:v>
                </c:pt>
                <c:pt idx="57" formatCode="General">
                  <c:v>41.88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Mesnyki!$F$20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Mesnyki!$B$21:$B$78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Mesnyki!$F$21:$F$78</c:f>
              <c:numCache>
                <c:formatCode>0.00</c:formatCode>
                <c:ptCount val="58"/>
                <c:pt idx="0">
                  <c:v>43.09</c:v>
                </c:pt>
                <c:pt idx="1">
                  <c:v>41.72</c:v>
                </c:pt>
                <c:pt idx="2">
                  <c:v>41.54</c:v>
                </c:pt>
                <c:pt idx="3">
                  <c:v>41.86</c:v>
                </c:pt>
                <c:pt idx="4">
                  <c:v>41.65</c:v>
                </c:pt>
                <c:pt idx="5">
                  <c:v>41.65</c:v>
                </c:pt>
                <c:pt idx="6">
                  <c:v>41.66</c:v>
                </c:pt>
                <c:pt idx="7">
                  <c:v>41.83</c:v>
                </c:pt>
                <c:pt idx="8">
                  <c:v>41.87</c:v>
                </c:pt>
                <c:pt idx="9">
                  <c:v>41.71</c:v>
                </c:pt>
                <c:pt idx="10">
                  <c:v>41.63</c:v>
                </c:pt>
                <c:pt idx="11">
                  <c:v>41.69</c:v>
                </c:pt>
                <c:pt idx="12">
                  <c:v>41.7</c:v>
                </c:pt>
                <c:pt idx="13">
                  <c:v>41.69</c:v>
                </c:pt>
                <c:pt idx="14">
                  <c:v>41.65</c:v>
                </c:pt>
                <c:pt idx="15">
                  <c:v>41.59</c:v>
                </c:pt>
                <c:pt idx="16">
                  <c:v>41.53</c:v>
                </c:pt>
                <c:pt idx="17">
                  <c:v>42.04</c:v>
                </c:pt>
                <c:pt idx="18">
                  <c:v>41.8</c:v>
                </c:pt>
                <c:pt idx="19">
                  <c:v>41.57</c:v>
                </c:pt>
                <c:pt idx="20">
                  <c:v>41.44</c:v>
                </c:pt>
                <c:pt idx="21">
                  <c:v>41.7</c:v>
                </c:pt>
                <c:pt idx="22">
                  <c:v>41.67</c:v>
                </c:pt>
                <c:pt idx="23">
                  <c:v>41.59</c:v>
                </c:pt>
                <c:pt idx="24">
                  <c:v>41.88</c:v>
                </c:pt>
                <c:pt idx="25">
                  <c:v>41.88</c:v>
                </c:pt>
                <c:pt idx="26">
                  <c:v>41.95</c:v>
                </c:pt>
                <c:pt idx="27">
                  <c:v>41.72</c:v>
                </c:pt>
                <c:pt idx="28">
                  <c:v>41.92</c:v>
                </c:pt>
                <c:pt idx="29">
                  <c:v>41.7</c:v>
                </c:pt>
                <c:pt idx="30">
                  <c:v>41.79</c:v>
                </c:pt>
                <c:pt idx="31">
                  <c:v>41.65</c:v>
                </c:pt>
                <c:pt idx="32">
                  <c:v>41.63</c:v>
                </c:pt>
                <c:pt idx="33">
                  <c:v>41.61</c:v>
                </c:pt>
                <c:pt idx="34">
                  <c:v>41.85</c:v>
                </c:pt>
                <c:pt idx="35">
                  <c:v>41.79</c:v>
                </c:pt>
                <c:pt idx="36">
                  <c:v>41.49</c:v>
                </c:pt>
                <c:pt idx="37">
                  <c:v>41.52</c:v>
                </c:pt>
                <c:pt idx="38">
                  <c:v>41.68</c:v>
                </c:pt>
                <c:pt idx="39">
                  <c:v>41.69</c:v>
                </c:pt>
                <c:pt idx="40">
                  <c:v>42.18</c:v>
                </c:pt>
                <c:pt idx="41">
                  <c:v>41.8</c:v>
                </c:pt>
                <c:pt idx="42">
                  <c:v>41.78</c:v>
                </c:pt>
                <c:pt idx="43">
                  <c:v>41.73</c:v>
                </c:pt>
                <c:pt idx="44">
                  <c:v>41.65</c:v>
                </c:pt>
                <c:pt idx="45">
                  <c:v>41.66</c:v>
                </c:pt>
                <c:pt idx="46">
                  <c:v>41.74</c:v>
                </c:pt>
                <c:pt idx="47">
                  <c:v>41.48</c:v>
                </c:pt>
                <c:pt idx="48">
                  <c:v>41.54</c:v>
                </c:pt>
                <c:pt idx="49">
                  <c:v>41.81</c:v>
                </c:pt>
                <c:pt idx="50">
                  <c:v>41.61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Mesnyki!$G$20</c:f>
              <c:strCache>
                <c:ptCount val="1"/>
                <c:pt idx="0">
                  <c:v>Звягин Гриша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Mesnyki!$B$21:$B$78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Mesnyki!$G$21:$G$78</c:f>
              <c:numCache>
                <c:formatCode>General</c:formatCode>
                <c:ptCount val="58"/>
                <c:pt idx="0">
                  <c:v>43.98</c:v>
                </c:pt>
                <c:pt idx="1">
                  <c:v>42.78</c:v>
                </c:pt>
                <c:pt idx="2">
                  <c:v>42.45</c:v>
                </c:pt>
                <c:pt idx="3">
                  <c:v>42.88</c:v>
                </c:pt>
                <c:pt idx="4">
                  <c:v>42.68</c:v>
                </c:pt>
                <c:pt idx="5">
                  <c:v>42.61</c:v>
                </c:pt>
                <c:pt idx="6">
                  <c:v>42.64</c:v>
                </c:pt>
                <c:pt idx="7">
                  <c:v>42.78</c:v>
                </c:pt>
                <c:pt idx="8">
                  <c:v>42.67</c:v>
                </c:pt>
                <c:pt idx="9">
                  <c:v>42.6</c:v>
                </c:pt>
                <c:pt idx="10">
                  <c:v>42.88</c:v>
                </c:pt>
                <c:pt idx="11">
                  <c:v>43.12</c:v>
                </c:pt>
                <c:pt idx="12">
                  <c:v>42.88</c:v>
                </c:pt>
                <c:pt idx="13">
                  <c:v>43.24</c:v>
                </c:pt>
                <c:pt idx="14">
                  <c:v>42.96</c:v>
                </c:pt>
                <c:pt idx="15">
                  <c:v>42.68</c:v>
                </c:pt>
                <c:pt idx="16">
                  <c:v>42.66</c:v>
                </c:pt>
                <c:pt idx="17">
                  <c:v>42.91</c:v>
                </c:pt>
                <c:pt idx="18">
                  <c:v>42.93</c:v>
                </c:pt>
                <c:pt idx="19">
                  <c:v>43.11</c:v>
                </c:pt>
                <c:pt idx="20">
                  <c:v>43.06</c:v>
                </c:pt>
                <c:pt idx="21">
                  <c:v>42.6</c:v>
                </c:pt>
                <c:pt idx="22">
                  <c:v>42.69</c:v>
                </c:pt>
                <c:pt idx="23">
                  <c:v>42.71</c:v>
                </c:pt>
                <c:pt idx="24">
                  <c:v>42.68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Mesnyki!$H$20</c:f>
              <c:strCache>
                <c:ptCount val="1"/>
                <c:pt idx="0">
                  <c:v>Звягин Гриша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Mesnyki!$B$21:$B$78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Mesnyki!$H$21:$H$78</c:f>
              <c:numCache>
                <c:formatCode>General</c:formatCode>
                <c:ptCount val="58"/>
                <c:pt idx="0">
                  <c:v>43.34</c:v>
                </c:pt>
                <c:pt idx="1">
                  <c:v>42.29</c:v>
                </c:pt>
                <c:pt idx="2">
                  <c:v>42.31</c:v>
                </c:pt>
                <c:pt idx="3">
                  <c:v>42.19</c:v>
                </c:pt>
                <c:pt idx="4">
                  <c:v>42.1</c:v>
                </c:pt>
                <c:pt idx="5">
                  <c:v>42.24</c:v>
                </c:pt>
                <c:pt idx="6">
                  <c:v>42.18</c:v>
                </c:pt>
                <c:pt idx="7">
                  <c:v>42.16</c:v>
                </c:pt>
                <c:pt idx="8">
                  <c:v>42.12</c:v>
                </c:pt>
                <c:pt idx="9">
                  <c:v>42.29</c:v>
                </c:pt>
                <c:pt idx="10">
                  <c:v>42.21</c:v>
                </c:pt>
                <c:pt idx="11">
                  <c:v>42.32</c:v>
                </c:pt>
                <c:pt idx="12">
                  <c:v>42.25</c:v>
                </c:pt>
                <c:pt idx="13">
                  <c:v>42.4</c:v>
                </c:pt>
                <c:pt idx="14">
                  <c:v>42.29</c:v>
                </c:pt>
                <c:pt idx="15">
                  <c:v>42.34</c:v>
                </c:pt>
                <c:pt idx="16">
                  <c:v>42.32</c:v>
                </c:pt>
                <c:pt idx="17">
                  <c:v>42.49</c:v>
                </c:pt>
                <c:pt idx="18">
                  <c:v>42.23</c:v>
                </c:pt>
                <c:pt idx="19">
                  <c:v>42.17</c:v>
                </c:pt>
                <c:pt idx="20">
                  <c:v>42.2</c:v>
                </c:pt>
                <c:pt idx="21">
                  <c:v>42.39</c:v>
                </c:pt>
                <c:pt idx="22">
                  <c:v>43.38</c:v>
                </c:pt>
                <c:pt idx="23">
                  <c:v>42.16</c:v>
                </c:pt>
                <c:pt idx="24">
                  <c:v>42.21</c:v>
                </c:pt>
                <c:pt idx="25">
                  <c:v>41.91</c:v>
                </c:pt>
                <c:pt idx="26">
                  <c:v>42.17</c:v>
                </c:pt>
                <c:pt idx="27">
                  <c:v>42.06</c:v>
                </c:pt>
                <c:pt idx="28">
                  <c:v>42.07</c:v>
                </c:pt>
                <c:pt idx="29">
                  <c:v>42.19</c:v>
                </c:pt>
                <c:pt idx="30">
                  <c:v>42.44</c:v>
                </c:pt>
                <c:pt idx="31">
                  <c:v>42.03</c:v>
                </c:pt>
                <c:pt idx="32">
                  <c:v>43.18</c:v>
                </c:pt>
                <c:pt idx="33">
                  <c:v>41.98</c:v>
                </c:pt>
                <c:pt idx="34">
                  <c:v>42.08</c:v>
                </c:pt>
                <c:pt idx="35">
                  <c:v>42.01</c:v>
                </c:pt>
                <c:pt idx="36">
                  <c:v>41.88</c:v>
                </c:pt>
                <c:pt idx="37">
                  <c:v>41.94</c:v>
                </c:pt>
                <c:pt idx="38">
                  <c:v>42.12</c:v>
                </c:pt>
                <c:pt idx="39">
                  <c:v>41.94</c:v>
                </c:pt>
                <c:pt idx="40">
                  <c:v>42.22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198592"/>
        <c:axId val="113200128"/>
      </c:lineChart>
      <c:catAx>
        <c:axId val="113198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13200128"/>
        <c:crosses val="autoZero"/>
        <c:auto val="1"/>
        <c:lblAlgn val="ctr"/>
        <c:lblOffset val="100"/>
        <c:noMultiLvlLbl val="0"/>
      </c:catAx>
      <c:valAx>
        <c:axId val="113200128"/>
        <c:scaling>
          <c:orientation val="minMax"/>
          <c:max val="45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13198592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9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'x racing team'!$C$20</c:f>
              <c:strCache>
                <c:ptCount val="1"/>
                <c:pt idx="0">
                  <c:v>Пикулин Павел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'x racing team'!$B$21:$B$76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'x racing team'!$C$21:$C$76</c:f>
              <c:numCache>
                <c:formatCode>0.00</c:formatCode>
                <c:ptCount val="56"/>
                <c:pt idx="0">
                  <c:v>43.63</c:v>
                </c:pt>
                <c:pt idx="1">
                  <c:v>43.71</c:v>
                </c:pt>
                <c:pt idx="2">
                  <c:v>42.81</c:v>
                </c:pt>
                <c:pt idx="3">
                  <c:v>43.03</c:v>
                </c:pt>
                <c:pt idx="4">
                  <c:v>42.55</c:v>
                </c:pt>
                <c:pt idx="5">
                  <c:v>42.38</c:v>
                </c:pt>
                <c:pt idx="6">
                  <c:v>42.41</c:v>
                </c:pt>
                <c:pt idx="7">
                  <c:v>42.18</c:v>
                </c:pt>
                <c:pt idx="8">
                  <c:v>42.24</c:v>
                </c:pt>
                <c:pt idx="9">
                  <c:v>42.46</c:v>
                </c:pt>
                <c:pt idx="10">
                  <c:v>42.29</c:v>
                </c:pt>
                <c:pt idx="11">
                  <c:v>42.26</c:v>
                </c:pt>
                <c:pt idx="12">
                  <c:v>42.22</c:v>
                </c:pt>
                <c:pt idx="13">
                  <c:v>42.23</c:v>
                </c:pt>
                <c:pt idx="14">
                  <c:v>42.59</c:v>
                </c:pt>
                <c:pt idx="15">
                  <c:v>42.83</c:v>
                </c:pt>
                <c:pt idx="16">
                  <c:v>42.02</c:v>
                </c:pt>
                <c:pt idx="17">
                  <c:v>42.07</c:v>
                </c:pt>
                <c:pt idx="18">
                  <c:v>42.22</c:v>
                </c:pt>
                <c:pt idx="19">
                  <c:v>42.3</c:v>
                </c:pt>
                <c:pt idx="20">
                  <c:v>42.08</c:v>
                </c:pt>
                <c:pt idx="21">
                  <c:v>42.01</c:v>
                </c:pt>
                <c:pt idx="22">
                  <c:v>42.49</c:v>
                </c:pt>
                <c:pt idx="23">
                  <c:v>42.06</c:v>
                </c:pt>
                <c:pt idx="24">
                  <c:v>42.01</c:v>
                </c:pt>
                <c:pt idx="25">
                  <c:v>42.03</c:v>
                </c:pt>
                <c:pt idx="26">
                  <c:v>41.98</c:v>
                </c:pt>
                <c:pt idx="27">
                  <c:v>41.88</c:v>
                </c:pt>
                <c:pt idx="28">
                  <c:v>42</c:v>
                </c:pt>
                <c:pt idx="29">
                  <c:v>41.98</c:v>
                </c:pt>
                <c:pt idx="30">
                  <c:v>42.02</c:v>
                </c:pt>
                <c:pt idx="31">
                  <c:v>42.09</c:v>
                </c:pt>
                <c:pt idx="32">
                  <c:v>42.21</c:v>
                </c:pt>
                <c:pt idx="33">
                  <c:v>42.6</c:v>
                </c:pt>
                <c:pt idx="34">
                  <c:v>42.14</c:v>
                </c:pt>
                <c:pt idx="35">
                  <c:v>42.29</c:v>
                </c:pt>
                <c:pt idx="36">
                  <c:v>41.93</c:v>
                </c:pt>
                <c:pt idx="37">
                  <c:v>41.87</c:v>
                </c:pt>
                <c:pt idx="38">
                  <c:v>42.02</c:v>
                </c:pt>
                <c:pt idx="39">
                  <c:v>42.06</c:v>
                </c:pt>
                <c:pt idx="40">
                  <c:v>42.15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73FB-4AEB-85AC-6C52A54B8123}"/>
            </c:ext>
          </c:extLst>
        </c:ser>
        <c:ser>
          <c:idx val="1"/>
          <c:order val="1"/>
          <c:tx>
            <c:strRef>
              <c:f>'x racing team'!$D$20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'x racing team'!$B$21:$B$76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'x racing team'!$D$21:$D$76</c:f>
              <c:numCache>
                <c:formatCode>0.00</c:formatCode>
                <c:ptCount val="56"/>
                <c:pt idx="0">
                  <c:v>43.64</c:v>
                </c:pt>
                <c:pt idx="1">
                  <c:v>42.69</c:v>
                </c:pt>
                <c:pt idx="2">
                  <c:v>42.26</c:v>
                </c:pt>
                <c:pt idx="3">
                  <c:v>42.5</c:v>
                </c:pt>
                <c:pt idx="4">
                  <c:v>42.49</c:v>
                </c:pt>
                <c:pt idx="5">
                  <c:v>42.46</c:v>
                </c:pt>
                <c:pt idx="6">
                  <c:v>42.53</c:v>
                </c:pt>
                <c:pt idx="7">
                  <c:v>42.3</c:v>
                </c:pt>
                <c:pt idx="8">
                  <c:v>42.5</c:v>
                </c:pt>
                <c:pt idx="9">
                  <c:v>42.25</c:v>
                </c:pt>
                <c:pt idx="10">
                  <c:v>42.43</c:v>
                </c:pt>
                <c:pt idx="11">
                  <c:v>42.36</c:v>
                </c:pt>
                <c:pt idx="12">
                  <c:v>42.25</c:v>
                </c:pt>
                <c:pt idx="13">
                  <c:v>42.45</c:v>
                </c:pt>
                <c:pt idx="14">
                  <c:v>42.17</c:v>
                </c:pt>
                <c:pt idx="15">
                  <c:v>42.33</c:v>
                </c:pt>
                <c:pt idx="16">
                  <c:v>42.12</c:v>
                </c:pt>
                <c:pt idx="17">
                  <c:v>42.53</c:v>
                </c:pt>
                <c:pt idx="18">
                  <c:v>42.55</c:v>
                </c:pt>
                <c:pt idx="19">
                  <c:v>42.6</c:v>
                </c:pt>
                <c:pt idx="20">
                  <c:v>42.47</c:v>
                </c:pt>
                <c:pt idx="21">
                  <c:v>42.25</c:v>
                </c:pt>
                <c:pt idx="22">
                  <c:v>42.45</c:v>
                </c:pt>
                <c:pt idx="23">
                  <c:v>43.31</c:v>
                </c:pt>
                <c:pt idx="24">
                  <c:v>42.18</c:v>
                </c:pt>
                <c:pt idx="25">
                  <c:v>42.41</c:v>
                </c:pt>
                <c:pt idx="26">
                  <c:v>42.38</c:v>
                </c:pt>
                <c:pt idx="27">
                  <c:v>42.36</c:v>
                </c:pt>
                <c:pt idx="28">
                  <c:v>42.46</c:v>
                </c:pt>
                <c:pt idx="29">
                  <c:v>42.67</c:v>
                </c:pt>
                <c:pt idx="30">
                  <c:v>42.29</c:v>
                </c:pt>
                <c:pt idx="31">
                  <c:v>42.35</c:v>
                </c:pt>
                <c:pt idx="32">
                  <c:v>42.47</c:v>
                </c:pt>
                <c:pt idx="33">
                  <c:v>42.29</c:v>
                </c:pt>
                <c:pt idx="34">
                  <c:v>42.41</c:v>
                </c:pt>
                <c:pt idx="35">
                  <c:v>42</c:v>
                </c:pt>
                <c:pt idx="36">
                  <c:v>42.27</c:v>
                </c:pt>
                <c:pt idx="37">
                  <c:v>42.33</c:v>
                </c:pt>
                <c:pt idx="38">
                  <c:v>42.31</c:v>
                </c:pt>
                <c:pt idx="39">
                  <c:v>42.52</c:v>
                </c:pt>
                <c:pt idx="40">
                  <c:v>42.2</c:v>
                </c:pt>
                <c:pt idx="41">
                  <c:v>42.23</c:v>
                </c:pt>
                <c:pt idx="42">
                  <c:v>42.08</c:v>
                </c:pt>
                <c:pt idx="43">
                  <c:v>42.27</c:v>
                </c:pt>
                <c:pt idx="44">
                  <c:v>42.21</c:v>
                </c:pt>
                <c:pt idx="45">
                  <c:v>42.15</c:v>
                </c:pt>
                <c:pt idx="46">
                  <c:v>42.08</c:v>
                </c:pt>
                <c:pt idx="47">
                  <c:v>42.24</c:v>
                </c:pt>
                <c:pt idx="48">
                  <c:v>42.44</c:v>
                </c:pt>
                <c:pt idx="49">
                  <c:v>42.04</c:v>
                </c:pt>
                <c:pt idx="50">
                  <c:v>42.1</c:v>
                </c:pt>
                <c:pt idx="51">
                  <c:v>42.11</c:v>
                </c:pt>
                <c:pt idx="52">
                  <c:v>42.32</c:v>
                </c:pt>
                <c:pt idx="53">
                  <c:v>42.2</c:v>
                </c:pt>
                <c:pt idx="54">
                  <c:v>42.38</c:v>
                </c:pt>
                <c:pt idx="55">
                  <c:v>42.06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73FB-4AEB-85AC-6C52A54B8123}"/>
            </c:ext>
          </c:extLst>
        </c:ser>
        <c:ser>
          <c:idx val="2"/>
          <c:order val="2"/>
          <c:tx>
            <c:strRef>
              <c:f>'x racing team'!$E$20</c:f>
              <c:strCache>
                <c:ptCount val="1"/>
                <c:pt idx="0">
                  <c:v>Пикулин Павел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'x racing team'!$B$21:$B$76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'x racing team'!$E$21:$E$76</c:f>
              <c:numCache>
                <c:formatCode>0.00</c:formatCode>
                <c:ptCount val="56"/>
                <c:pt idx="0">
                  <c:v>43.57</c:v>
                </c:pt>
                <c:pt idx="1">
                  <c:v>42.07</c:v>
                </c:pt>
                <c:pt idx="2">
                  <c:v>42.1</c:v>
                </c:pt>
                <c:pt idx="3">
                  <c:v>42.02</c:v>
                </c:pt>
                <c:pt idx="4">
                  <c:v>41.96</c:v>
                </c:pt>
                <c:pt idx="5">
                  <c:v>41.96</c:v>
                </c:pt>
                <c:pt idx="6">
                  <c:v>41.97</c:v>
                </c:pt>
                <c:pt idx="7">
                  <c:v>41.77</c:v>
                </c:pt>
                <c:pt idx="8">
                  <c:v>41.96</c:v>
                </c:pt>
                <c:pt idx="9">
                  <c:v>41.83</c:v>
                </c:pt>
                <c:pt idx="10">
                  <c:v>41.7</c:v>
                </c:pt>
                <c:pt idx="11">
                  <c:v>42.06</c:v>
                </c:pt>
                <c:pt idx="12">
                  <c:v>41.83</c:v>
                </c:pt>
                <c:pt idx="13">
                  <c:v>42.24</c:v>
                </c:pt>
                <c:pt idx="14">
                  <c:v>42.34</c:v>
                </c:pt>
                <c:pt idx="15">
                  <c:v>44.7</c:v>
                </c:pt>
                <c:pt idx="16">
                  <c:v>42.02</c:v>
                </c:pt>
                <c:pt idx="17">
                  <c:v>41.82</c:v>
                </c:pt>
                <c:pt idx="18">
                  <c:v>42.33</c:v>
                </c:pt>
                <c:pt idx="19">
                  <c:v>41.63</c:v>
                </c:pt>
                <c:pt idx="20">
                  <c:v>41.95</c:v>
                </c:pt>
                <c:pt idx="21">
                  <c:v>41.74</c:v>
                </c:pt>
                <c:pt idx="22">
                  <c:v>42.13</c:v>
                </c:pt>
                <c:pt idx="23">
                  <c:v>41.8</c:v>
                </c:pt>
                <c:pt idx="24">
                  <c:v>41.85</c:v>
                </c:pt>
                <c:pt idx="25">
                  <c:v>41.75</c:v>
                </c:pt>
                <c:pt idx="26">
                  <c:v>41.85</c:v>
                </c:pt>
                <c:pt idx="27">
                  <c:v>41.99</c:v>
                </c:pt>
                <c:pt idx="28">
                  <c:v>41.95</c:v>
                </c:pt>
                <c:pt idx="29">
                  <c:v>41.85</c:v>
                </c:pt>
                <c:pt idx="30">
                  <c:v>41.86</c:v>
                </c:pt>
                <c:pt idx="31">
                  <c:v>41.72</c:v>
                </c:pt>
                <c:pt idx="32">
                  <c:v>41.74</c:v>
                </c:pt>
                <c:pt idx="33">
                  <c:v>41.89</c:v>
                </c:pt>
                <c:pt idx="34">
                  <c:v>41.81</c:v>
                </c:pt>
                <c:pt idx="35">
                  <c:v>41.84</c:v>
                </c:pt>
                <c:pt idx="36">
                  <c:v>41.82</c:v>
                </c:pt>
                <c:pt idx="37">
                  <c:v>41.64</c:v>
                </c:pt>
                <c:pt idx="38">
                  <c:v>42.88</c:v>
                </c:pt>
                <c:pt idx="39">
                  <c:v>42.49</c:v>
                </c:pt>
                <c:pt idx="40">
                  <c:v>41.88</c:v>
                </c:pt>
                <c:pt idx="41">
                  <c:v>41.84</c:v>
                </c:pt>
                <c:pt idx="42">
                  <c:v>41.7</c:v>
                </c:pt>
                <c:pt idx="43">
                  <c:v>41.8</c:v>
                </c:pt>
                <c:pt idx="44">
                  <c:v>41.81</c:v>
                </c:pt>
                <c:pt idx="45">
                  <c:v>41.79</c:v>
                </c:pt>
                <c:pt idx="46">
                  <c:v>41.92</c:v>
                </c:pt>
                <c:pt idx="47">
                  <c:v>41.93</c:v>
                </c:pt>
                <c:pt idx="48">
                  <c:v>41.9</c:v>
                </c:pt>
                <c:pt idx="49">
                  <c:v>41.78</c:v>
                </c:pt>
                <c:pt idx="50">
                  <c:v>41.86</c:v>
                </c:pt>
                <c:pt idx="51">
                  <c:v>41.74</c:v>
                </c:pt>
                <c:pt idx="52">
                  <c:v>41.76</c:v>
                </c:pt>
                <c:pt idx="53">
                  <c:v>41.92</c:v>
                </c:pt>
                <c:pt idx="54">
                  <c:v>41.65</c:v>
                </c:pt>
                <c:pt idx="55">
                  <c:v>41.6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2-73FB-4AEB-85AC-6C52A54B8123}"/>
            </c:ext>
          </c:extLst>
        </c:ser>
        <c:ser>
          <c:idx val="3"/>
          <c:order val="3"/>
          <c:tx>
            <c:strRef>
              <c:f>'x racing team'!$F$20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'x racing team'!$B$21:$B$76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'x racing team'!$F$21:$F$76</c:f>
              <c:numCache>
                <c:formatCode>0.00</c:formatCode>
                <c:ptCount val="56"/>
                <c:pt idx="0">
                  <c:v>43.23</c:v>
                </c:pt>
                <c:pt idx="1">
                  <c:v>42.21</c:v>
                </c:pt>
                <c:pt idx="2">
                  <c:v>42.19</c:v>
                </c:pt>
                <c:pt idx="3">
                  <c:v>42.15</c:v>
                </c:pt>
                <c:pt idx="4">
                  <c:v>42</c:v>
                </c:pt>
                <c:pt idx="5">
                  <c:v>42.11</c:v>
                </c:pt>
                <c:pt idx="6">
                  <c:v>42.59</c:v>
                </c:pt>
                <c:pt idx="7">
                  <c:v>42.8</c:v>
                </c:pt>
                <c:pt idx="8">
                  <c:v>42.95</c:v>
                </c:pt>
                <c:pt idx="9">
                  <c:v>42.46</c:v>
                </c:pt>
                <c:pt idx="10">
                  <c:v>41.99</c:v>
                </c:pt>
                <c:pt idx="11">
                  <c:v>42.14</c:v>
                </c:pt>
                <c:pt idx="12">
                  <c:v>42.26</c:v>
                </c:pt>
                <c:pt idx="13">
                  <c:v>42.45</c:v>
                </c:pt>
                <c:pt idx="14">
                  <c:v>41.95</c:v>
                </c:pt>
                <c:pt idx="15">
                  <c:v>42</c:v>
                </c:pt>
                <c:pt idx="16">
                  <c:v>42.19</c:v>
                </c:pt>
                <c:pt idx="17">
                  <c:v>42.12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73FB-4AEB-85AC-6C52A54B8123}"/>
            </c:ext>
          </c:extLst>
        </c:ser>
        <c:ser>
          <c:idx val="4"/>
          <c:order val="4"/>
          <c:tx>
            <c:strRef>
              <c:f>'x racing team'!$G$20</c:f>
              <c:strCache>
                <c:ptCount val="1"/>
                <c:pt idx="0">
                  <c:v>Мифтахутдинов Ильяс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'x racing team'!$B$21:$B$76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'x racing team'!$G$21:$G$76</c:f>
              <c:numCache>
                <c:formatCode>General</c:formatCode>
                <c:ptCount val="56"/>
                <c:pt idx="0">
                  <c:v>42.62</c:v>
                </c:pt>
                <c:pt idx="1">
                  <c:v>42.44</c:v>
                </c:pt>
                <c:pt idx="2">
                  <c:v>41.97</c:v>
                </c:pt>
                <c:pt idx="3">
                  <c:v>41.97</c:v>
                </c:pt>
                <c:pt idx="4">
                  <c:v>41.93</c:v>
                </c:pt>
                <c:pt idx="5">
                  <c:v>41.99</c:v>
                </c:pt>
                <c:pt idx="6">
                  <c:v>42.13</c:v>
                </c:pt>
                <c:pt idx="7">
                  <c:v>41.77</c:v>
                </c:pt>
                <c:pt idx="8">
                  <c:v>41.97</c:v>
                </c:pt>
                <c:pt idx="9">
                  <c:v>41.99</c:v>
                </c:pt>
                <c:pt idx="10">
                  <c:v>42.11</c:v>
                </c:pt>
                <c:pt idx="11">
                  <c:v>42.07</c:v>
                </c:pt>
                <c:pt idx="12">
                  <c:v>42.22</c:v>
                </c:pt>
                <c:pt idx="13">
                  <c:v>42.25</c:v>
                </c:pt>
                <c:pt idx="14">
                  <c:v>42.06</c:v>
                </c:pt>
                <c:pt idx="15">
                  <c:v>41.94</c:v>
                </c:pt>
                <c:pt idx="16">
                  <c:v>42.28</c:v>
                </c:pt>
                <c:pt idx="17">
                  <c:v>42.83</c:v>
                </c:pt>
                <c:pt idx="18">
                  <c:v>42.1</c:v>
                </c:pt>
                <c:pt idx="19">
                  <c:v>41.87</c:v>
                </c:pt>
                <c:pt idx="20">
                  <c:v>41.95</c:v>
                </c:pt>
                <c:pt idx="21">
                  <c:v>41.8</c:v>
                </c:pt>
                <c:pt idx="22">
                  <c:v>41.91</c:v>
                </c:pt>
                <c:pt idx="23">
                  <c:v>41.98</c:v>
                </c:pt>
                <c:pt idx="24">
                  <c:v>41.83</c:v>
                </c:pt>
                <c:pt idx="25">
                  <c:v>41.82</c:v>
                </c:pt>
                <c:pt idx="26">
                  <c:v>42.26</c:v>
                </c:pt>
                <c:pt idx="27">
                  <c:v>42.04</c:v>
                </c:pt>
                <c:pt idx="28">
                  <c:v>42.03</c:v>
                </c:pt>
                <c:pt idx="29">
                  <c:v>41.98</c:v>
                </c:pt>
                <c:pt idx="30">
                  <c:v>42.01</c:v>
                </c:pt>
                <c:pt idx="31">
                  <c:v>41.84</c:v>
                </c:pt>
                <c:pt idx="32">
                  <c:v>41.9</c:v>
                </c:pt>
                <c:pt idx="33">
                  <c:v>42.02</c:v>
                </c:pt>
                <c:pt idx="34">
                  <c:v>41.83</c:v>
                </c:pt>
                <c:pt idx="35">
                  <c:v>41.81</c:v>
                </c:pt>
                <c:pt idx="36">
                  <c:v>41.95</c:v>
                </c:pt>
                <c:pt idx="37">
                  <c:v>42.15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'x racing team'!$H$20</c:f>
              <c:strCache>
                <c:ptCount val="1"/>
                <c:pt idx="0">
                  <c:v>Пикулин Павел</c:v>
                </c:pt>
              </c:strCache>
            </c:strRef>
          </c:tx>
          <c:spPr>
            <a:ln>
              <a:solidFill>
                <a:srgbClr val="FF9933"/>
              </a:solidFill>
            </a:ln>
          </c:spPr>
          <c:marker>
            <c:symbol val="none"/>
          </c:marker>
          <c:cat>
            <c:numRef>
              <c:f>'x racing team'!$B$21:$B$76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'x racing team'!$H$21:$H$76</c:f>
              <c:numCache>
                <c:formatCode>General</c:formatCode>
                <c:ptCount val="56"/>
                <c:pt idx="0">
                  <c:v>44.9</c:v>
                </c:pt>
                <c:pt idx="1">
                  <c:v>42.34</c:v>
                </c:pt>
                <c:pt idx="2">
                  <c:v>43.24</c:v>
                </c:pt>
                <c:pt idx="3">
                  <c:v>41.97</c:v>
                </c:pt>
                <c:pt idx="4">
                  <c:v>41.79</c:v>
                </c:pt>
                <c:pt idx="5">
                  <c:v>41.77</c:v>
                </c:pt>
                <c:pt idx="6">
                  <c:v>41.97</c:v>
                </c:pt>
                <c:pt idx="7">
                  <c:v>41.77</c:v>
                </c:pt>
                <c:pt idx="8">
                  <c:v>41.85</c:v>
                </c:pt>
                <c:pt idx="9">
                  <c:v>41.86</c:v>
                </c:pt>
                <c:pt idx="10">
                  <c:v>42.47</c:v>
                </c:pt>
                <c:pt idx="11">
                  <c:v>41.91</c:v>
                </c:pt>
                <c:pt idx="12">
                  <c:v>42.1</c:v>
                </c:pt>
                <c:pt idx="13">
                  <c:v>41.9</c:v>
                </c:pt>
                <c:pt idx="14">
                  <c:v>41.89</c:v>
                </c:pt>
                <c:pt idx="15">
                  <c:v>41.96</c:v>
                </c:pt>
                <c:pt idx="16">
                  <c:v>41.87</c:v>
                </c:pt>
                <c:pt idx="17">
                  <c:v>42.15</c:v>
                </c:pt>
                <c:pt idx="18">
                  <c:v>42.38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837376"/>
        <c:axId val="112838912"/>
      </c:lineChart>
      <c:catAx>
        <c:axId val="1128373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12838912"/>
        <c:crosses val="autoZero"/>
        <c:auto val="1"/>
        <c:lblAlgn val="ctr"/>
        <c:lblOffset val="100"/>
        <c:noMultiLvlLbl val="0"/>
      </c:catAx>
      <c:valAx>
        <c:axId val="112838912"/>
        <c:scaling>
          <c:orientation val="minMax"/>
          <c:max val="45"/>
          <c:min val="41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12837376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4.xml"/><Relationship Id="rId2" Type="http://schemas.openxmlformats.org/officeDocument/2006/relationships/chart" Target="../charts/chart13.xml"/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</xdr:colOff>
      <xdr:row>20</xdr:row>
      <xdr:rowOff>25400</xdr:rowOff>
    </xdr:from>
    <xdr:to>
      <xdr:col>20</xdr:col>
      <xdr:colOff>520700</xdr:colOff>
      <xdr:row>48</xdr:row>
      <xdr:rowOff>63500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93134</xdr:colOff>
      <xdr:row>19</xdr:row>
      <xdr:rowOff>84668</xdr:rowOff>
    </xdr:from>
    <xdr:to>
      <xdr:col>21</xdr:col>
      <xdr:colOff>55034</xdr:colOff>
      <xdr:row>47</xdr:row>
      <xdr:rowOff>118534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19</xdr:row>
      <xdr:rowOff>152400</xdr:rowOff>
    </xdr:from>
    <xdr:to>
      <xdr:col>20</xdr:col>
      <xdr:colOff>495300</xdr:colOff>
      <xdr:row>48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38100</xdr:colOff>
      <xdr:row>20</xdr:row>
      <xdr:rowOff>25400</xdr:rowOff>
    </xdr:from>
    <xdr:to>
      <xdr:col>20</xdr:col>
      <xdr:colOff>520700</xdr:colOff>
      <xdr:row>48</xdr:row>
      <xdr:rowOff>63500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12700</xdr:colOff>
      <xdr:row>18</xdr:row>
      <xdr:rowOff>152400</xdr:rowOff>
    </xdr:from>
    <xdr:to>
      <xdr:col>20</xdr:col>
      <xdr:colOff>495300</xdr:colOff>
      <xdr:row>47</xdr:row>
      <xdr:rowOff>0</xdr:rowOff>
    </xdr:to>
    <xdr:graphicFrame macro="">
      <xdr:nvGraphicFramePr>
        <xdr:cNvPr id="4" name="Диаграмма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drawing" Target="../drawings/drawing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drawing" Target="../drawings/drawing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abSelected="1" workbookViewId="0">
      <selection activeCell="H16" sqref="H16"/>
    </sheetView>
  </sheetViews>
  <sheetFormatPr defaultColWidth="8.85546875" defaultRowHeight="15" x14ac:dyDescent="0.25"/>
  <cols>
    <col min="1" max="1" width="8.85546875" style="2"/>
    <col min="2" max="2" width="18.7109375" style="2" customWidth="1"/>
    <col min="3" max="3" width="7.140625" style="2" customWidth="1"/>
    <col min="4" max="4" width="11.42578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8.85546875" style="1"/>
  </cols>
  <sheetData>
    <row r="1" spans="1:12" ht="19.5" x14ac:dyDescent="0.3">
      <c r="A1" s="217" t="s">
        <v>39</v>
      </c>
      <c r="B1" s="217"/>
      <c r="C1" s="217"/>
      <c r="D1" s="217"/>
      <c r="E1" s="217"/>
      <c r="F1" s="217"/>
      <c r="G1" s="217"/>
      <c r="H1" s="217"/>
      <c r="I1" s="217"/>
      <c r="J1" s="217"/>
    </row>
    <row r="2" spans="1:12" ht="17.25" x14ac:dyDescent="0.3">
      <c r="A2" s="218" t="s">
        <v>41</v>
      </c>
      <c r="B2" s="218"/>
      <c r="C2" s="218"/>
      <c r="D2" s="218"/>
      <c r="E2" s="218"/>
      <c r="F2" s="218"/>
      <c r="G2" s="218"/>
      <c r="H2" s="218"/>
      <c r="I2" s="218"/>
      <c r="J2" s="218"/>
    </row>
    <row r="3" spans="1:12" ht="6" customHeight="1" thickBot="1" x14ac:dyDescent="0.3"/>
    <row r="4" spans="1:12" s="3" customFormat="1" ht="15" customHeight="1" x14ac:dyDescent="0.25">
      <c r="A4" s="219" t="s">
        <v>0</v>
      </c>
      <c r="B4" s="221" t="s">
        <v>1</v>
      </c>
      <c r="C4" s="223" t="s">
        <v>2</v>
      </c>
      <c r="D4" s="225" t="s">
        <v>3</v>
      </c>
      <c r="E4" s="226"/>
      <c r="F4" s="227" t="s">
        <v>4</v>
      </c>
      <c r="G4" s="228"/>
      <c r="H4" s="221"/>
      <c r="I4" s="229" t="s">
        <v>5</v>
      </c>
      <c r="J4" s="230"/>
    </row>
    <row r="5" spans="1:12" s="8" customFormat="1" ht="15.75" thickBot="1" x14ac:dyDescent="0.3">
      <c r="A5" s="220"/>
      <c r="B5" s="222"/>
      <c r="C5" s="224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 x14ac:dyDescent="0.25">
      <c r="A6" s="9">
        <v>1</v>
      </c>
      <c r="B6" s="186" t="s">
        <v>106</v>
      </c>
      <c r="C6" s="10">
        <v>9</v>
      </c>
      <c r="D6" s="98">
        <v>42.39</v>
      </c>
      <c r="E6" s="11">
        <v>3</v>
      </c>
      <c r="F6" s="101">
        <v>244</v>
      </c>
      <c r="G6" s="204">
        <v>0.12533564814814815</v>
      </c>
      <c r="H6" s="194" t="s">
        <v>112</v>
      </c>
      <c r="I6" s="190">
        <v>41.6</v>
      </c>
      <c r="J6" s="11">
        <v>160</v>
      </c>
    </row>
    <row r="7" spans="1:12" s="3" customFormat="1" ht="24.95" customHeight="1" x14ac:dyDescent="0.25">
      <c r="A7" s="12">
        <v>2</v>
      </c>
      <c r="B7" s="187" t="s">
        <v>43</v>
      </c>
      <c r="C7" s="13">
        <v>5</v>
      </c>
      <c r="D7" s="19">
        <v>42.325000000000003</v>
      </c>
      <c r="E7" s="15">
        <v>2</v>
      </c>
      <c r="F7" s="18">
        <v>244</v>
      </c>
      <c r="G7" s="138">
        <v>0.31</v>
      </c>
      <c r="H7" s="140">
        <v>0.31</v>
      </c>
      <c r="I7" s="139">
        <v>41.44</v>
      </c>
      <c r="J7" s="15">
        <v>146</v>
      </c>
    </row>
    <row r="8" spans="1:12" s="3" customFormat="1" ht="24.95" customHeight="1" x14ac:dyDescent="0.25">
      <c r="A8" s="12">
        <v>3</v>
      </c>
      <c r="B8" s="187" t="s">
        <v>107</v>
      </c>
      <c r="C8" s="13">
        <v>8</v>
      </c>
      <c r="D8" s="14">
        <v>42.16</v>
      </c>
      <c r="E8" s="15">
        <v>1</v>
      </c>
      <c r="F8" s="16">
        <v>244</v>
      </c>
      <c r="G8" s="138">
        <v>6.36</v>
      </c>
      <c r="H8" s="140">
        <v>6.05</v>
      </c>
      <c r="I8" s="191">
        <v>41.88</v>
      </c>
      <c r="J8" s="15">
        <v>89</v>
      </c>
    </row>
    <row r="9" spans="1:12" s="3" customFormat="1" ht="24.95" customHeight="1" x14ac:dyDescent="0.25">
      <c r="A9" s="12">
        <v>4</v>
      </c>
      <c r="B9" s="188" t="s">
        <v>77</v>
      </c>
      <c r="C9" s="13">
        <v>4</v>
      </c>
      <c r="D9" s="14">
        <v>42.44</v>
      </c>
      <c r="E9" s="15">
        <v>4</v>
      </c>
      <c r="F9" s="16">
        <v>243</v>
      </c>
      <c r="G9" s="299" t="s">
        <v>174</v>
      </c>
      <c r="H9" s="140">
        <v>39.64</v>
      </c>
      <c r="I9" s="192">
        <v>41.57</v>
      </c>
      <c r="J9" s="15">
        <v>235</v>
      </c>
      <c r="L9" s="17"/>
    </row>
    <row r="10" spans="1:12" s="3" customFormat="1" ht="24.95" customHeight="1" x14ac:dyDescent="0.25">
      <c r="A10" s="12">
        <v>5</v>
      </c>
      <c r="B10" s="187" t="s">
        <v>50</v>
      </c>
      <c r="C10" s="13">
        <v>10</v>
      </c>
      <c r="D10" s="14">
        <v>42.515000000000001</v>
      </c>
      <c r="E10" s="15">
        <v>6</v>
      </c>
      <c r="F10" s="16">
        <v>243</v>
      </c>
      <c r="G10" s="195" t="s">
        <v>175</v>
      </c>
      <c r="H10" s="140">
        <v>1.5</v>
      </c>
      <c r="I10" s="191">
        <v>41.81</v>
      </c>
      <c r="J10" s="15">
        <v>177</v>
      </c>
      <c r="L10" s="17"/>
    </row>
    <row r="11" spans="1:12" s="3" customFormat="1" ht="24.95" customHeight="1" x14ac:dyDescent="0.25">
      <c r="A11" s="12">
        <v>6</v>
      </c>
      <c r="B11" s="187" t="s">
        <v>108</v>
      </c>
      <c r="C11" s="13">
        <v>2</v>
      </c>
      <c r="D11" s="14">
        <v>42.61</v>
      </c>
      <c r="E11" s="15">
        <v>8</v>
      </c>
      <c r="F11" s="16">
        <v>243</v>
      </c>
      <c r="G11" s="195" t="s">
        <v>176</v>
      </c>
      <c r="H11" s="105">
        <v>28</v>
      </c>
      <c r="I11" s="191">
        <v>41.85</v>
      </c>
      <c r="J11" s="15">
        <v>125</v>
      </c>
    </row>
    <row r="12" spans="1:12" s="3" customFormat="1" ht="24.95" customHeight="1" x14ac:dyDescent="0.25">
      <c r="A12" s="12">
        <v>7</v>
      </c>
      <c r="B12" s="187" t="s">
        <v>79</v>
      </c>
      <c r="C12" s="13">
        <v>1</v>
      </c>
      <c r="D12" s="14">
        <v>42.48</v>
      </c>
      <c r="E12" s="15">
        <v>5</v>
      </c>
      <c r="F12" s="16">
        <v>242</v>
      </c>
      <c r="G12" s="195" t="s">
        <v>177</v>
      </c>
      <c r="H12" s="118">
        <v>1.5</v>
      </c>
      <c r="I12" s="192">
        <v>41.94</v>
      </c>
      <c r="J12" s="15">
        <v>128</v>
      </c>
    </row>
    <row r="13" spans="1:12" s="3" customFormat="1" ht="24.95" customHeight="1" x14ac:dyDescent="0.25">
      <c r="A13" s="12">
        <v>8</v>
      </c>
      <c r="B13" s="187" t="s">
        <v>86</v>
      </c>
      <c r="C13" s="13">
        <v>11</v>
      </c>
      <c r="D13" s="16">
        <v>42.534999999999997</v>
      </c>
      <c r="E13" s="15">
        <v>7</v>
      </c>
      <c r="F13" s="16">
        <v>242</v>
      </c>
      <c r="G13" s="195" t="s">
        <v>178</v>
      </c>
      <c r="H13" s="105">
        <v>13</v>
      </c>
      <c r="I13" s="192">
        <v>41.64</v>
      </c>
      <c r="J13" s="15">
        <v>240</v>
      </c>
    </row>
    <row r="14" spans="1:12" s="3" customFormat="1" ht="26.25" customHeight="1" x14ac:dyDescent="0.25">
      <c r="A14" s="12">
        <v>9</v>
      </c>
      <c r="B14" s="187" t="s">
        <v>109</v>
      </c>
      <c r="C14" s="13">
        <v>6</v>
      </c>
      <c r="D14" s="14">
        <v>42.744999999999997</v>
      </c>
      <c r="E14" s="15">
        <v>9</v>
      </c>
      <c r="F14" s="16">
        <v>242</v>
      </c>
      <c r="G14" s="196" t="s">
        <v>179</v>
      </c>
      <c r="H14" s="197">
        <v>20</v>
      </c>
      <c r="I14" s="191">
        <v>41.99</v>
      </c>
      <c r="J14" s="15">
        <v>18</v>
      </c>
    </row>
    <row r="15" spans="1:12" s="3" customFormat="1" ht="24.95" customHeight="1" x14ac:dyDescent="0.25">
      <c r="A15" s="12">
        <v>10</v>
      </c>
      <c r="B15" s="187" t="s">
        <v>110</v>
      </c>
      <c r="C15" s="13">
        <v>3</v>
      </c>
      <c r="D15" s="14">
        <v>42.994999999999997</v>
      </c>
      <c r="E15" s="15">
        <v>10</v>
      </c>
      <c r="F15" s="16">
        <v>241</v>
      </c>
      <c r="G15" s="196" t="s">
        <v>180</v>
      </c>
      <c r="H15" s="300" t="s">
        <v>182</v>
      </c>
      <c r="I15" s="192">
        <v>42.09</v>
      </c>
      <c r="J15" s="15">
        <v>154</v>
      </c>
    </row>
    <row r="16" spans="1:12" ht="24" customHeight="1" x14ac:dyDescent="0.25">
      <c r="A16" s="12">
        <v>11</v>
      </c>
      <c r="B16" s="187" t="s">
        <v>111</v>
      </c>
      <c r="C16" s="13">
        <v>7</v>
      </c>
      <c r="D16" s="14">
        <v>43.32</v>
      </c>
      <c r="E16" s="15">
        <v>11</v>
      </c>
      <c r="F16" s="18">
        <v>239</v>
      </c>
      <c r="G16" s="196" t="s">
        <v>113</v>
      </c>
      <c r="H16" s="300" t="s">
        <v>181</v>
      </c>
      <c r="I16" s="191">
        <v>42.52</v>
      </c>
      <c r="J16" s="15">
        <v>225</v>
      </c>
    </row>
    <row r="17" spans="1:10" ht="23.25" customHeight="1" thickBot="1" x14ac:dyDescent="0.3">
      <c r="A17" s="20">
        <v>12</v>
      </c>
      <c r="B17" s="189"/>
      <c r="C17" s="97"/>
      <c r="D17" s="99"/>
      <c r="E17" s="100"/>
      <c r="F17" s="106"/>
      <c r="G17" s="198"/>
      <c r="H17" s="199"/>
      <c r="I17" s="193"/>
      <c r="J17" s="100"/>
    </row>
    <row r="18" spans="1:10" ht="2.25" customHeight="1" x14ac:dyDescent="0.25">
      <c r="A18" s="21"/>
    </row>
    <row r="19" spans="1:10" s="2" customFormat="1" x14ac:dyDescent="0.25">
      <c r="A19" s="21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B050"/>
    <pageSetUpPr fitToPage="1"/>
  </sheetPr>
  <dimension ref="A1:U39"/>
  <sheetViews>
    <sheetView zoomScale="50" zoomScaleNormal="50" zoomScalePageLayoutView="50" workbookViewId="0">
      <selection activeCell="E29" sqref="E29"/>
    </sheetView>
  </sheetViews>
  <sheetFormatPr defaultColWidth="8.85546875" defaultRowHeight="15" x14ac:dyDescent="0.25"/>
  <cols>
    <col min="1" max="1" width="8.8554687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42578125" style="1" customWidth="1"/>
    <col min="12" max="12" width="10.7109375" style="1" bestFit="1" customWidth="1"/>
    <col min="13" max="13" width="8.85546875" style="1"/>
    <col min="14" max="14" width="14.28515625" style="1" customWidth="1"/>
    <col min="15" max="15" width="8.85546875" style="1"/>
    <col min="16" max="16" width="11.140625" style="1" customWidth="1"/>
    <col min="17" max="16384" width="8.85546875" style="1"/>
  </cols>
  <sheetData>
    <row r="1" spans="1:21" ht="48" customHeight="1" x14ac:dyDescent="0.25">
      <c r="A1" s="231" t="s">
        <v>42</v>
      </c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</row>
    <row r="2" spans="1:21" ht="5.25" customHeight="1" x14ac:dyDescent="0.25"/>
    <row r="3" spans="1:21" ht="19.5" customHeight="1" x14ac:dyDescent="0.35">
      <c r="A3" s="232" t="s">
        <v>12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</row>
    <row r="4" spans="1:21" ht="15.75" customHeight="1" thickBot="1" x14ac:dyDescent="0.35">
      <c r="A4" s="22"/>
      <c r="B4" s="22"/>
      <c r="C4" s="22"/>
      <c r="D4" s="22"/>
      <c r="E4" s="22"/>
      <c r="F4" s="22"/>
      <c r="G4" s="22"/>
      <c r="H4" s="22"/>
      <c r="I4" s="22"/>
      <c r="J4" s="22"/>
    </row>
    <row r="5" spans="1:21" s="2" customFormat="1" ht="30" customHeight="1" x14ac:dyDescent="0.25">
      <c r="A5" s="233" t="s">
        <v>2</v>
      </c>
      <c r="B5" s="235" t="s">
        <v>1</v>
      </c>
      <c r="C5" s="237" t="s">
        <v>13</v>
      </c>
      <c r="D5" s="239" t="s">
        <v>14</v>
      </c>
      <c r="E5" s="241" t="s">
        <v>15</v>
      </c>
      <c r="F5" s="241" t="s">
        <v>16</v>
      </c>
      <c r="G5" s="243" t="s">
        <v>17</v>
      </c>
      <c r="H5" s="239"/>
      <c r="I5" s="239"/>
      <c r="J5" s="244"/>
      <c r="K5" s="244"/>
      <c r="L5" s="245"/>
    </row>
    <row r="6" spans="1:21" s="2" customFormat="1" ht="30" customHeight="1" thickBot="1" x14ac:dyDescent="0.3">
      <c r="A6" s="234"/>
      <c r="B6" s="236"/>
      <c r="C6" s="238"/>
      <c r="D6" s="240"/>
      <c r="E6" s="242"/>
      <c r="F6" s="242"/>
      <c r="G6" s="157" t="s">
        <v>18</v>
      </c>
      <c r="H6" s="158" t="s">
        <v>6</v>
      </c>
      <c r="I6" s="158" t="s">
        <v>19</v>
      </c>
      <c r="J6" s="156" t="s">
        <v>20</v>
      </c>
      <c r="K6" s="159" t="s">
        <v>21</v>
      </c>
      <c r="L6" s="129" t="s">
        <v>7</v>
      </c>
      <c r="N6" s="107">
        <v>82.5</v>
      </c>
      <c r="O6" s="107">
        <v>85</v>
      </c>
      <c r="P6" s="107">
        <v>87.5</v>
      </c>
      <c r="Q6" s="107">
        <v>90</v>
      </c>
      <c r="R6" s="107">
        <v>92.5</v>
      </c>
      <c r="S6" s="107">
        <v>95</v>
      </c>
      <c r="T6" s="107">
        <v>97.5</v>
      </c>
      <c r="U6" s="107">
        <v>100</v>
      </c>
    </row>
    <row r="7" spans="1:21" s="3" customFormat="1" ht="30" customHeight="1" x14ac:dyDescent="0.25">
      <c r="A7" s="246">
        <v>1</v>
      </c>
      <c r="B7" s="249" t="s">
        <v>79</v>
      </c>
      <c r="C7" s="144" t="s">
        <v>80</v>
      </c>
      <c r="D7" s="23" t="s">
        <v>46</v>
      </c>
      <c r="E7" s="114">
        <v>67.5</v>
      </c>
      <c r="F7" s="24"/>
      <c r="G7" s="25">
        <v>1</v>
      </c>
      <c r="H7" s="26">
        <v>42.31</v>
      </c>
      <c r="I7" s="25"/>
      <c r="J7" s="203">
        <f>H7-I7</f>
        <v>42.31</v>
      </c>
      <c r="K7" s="252">
        <f>AVERAGE(J7:J8)</f>
        <v>42.480000000000004</v>
      </c>
      <c r="L7" s="255">
        <f>RANK(K7,K7:K39,1)</f>
        <v>5</v>
      </c>
      <c r="M7" s="108" t="s">
        <v>38</v>
      </c>
      <c r="N7" s="110">
        <v>0.05</v>
      </c>
      <c r="O7" s="110">
        <v>0.1</v>
      </c>
      <c r="P7" s="110">
        <v>0.15</v>
      </c>
      <c r="Q7" s="110">
        <v>0.2</v>
      </c>
      <c r="R7" s="110">
        <v>0.25</v>
      </c>
      <c r="S7" s="110">
        <v>0.3</v>
      </c>
      <c r="T7" s="110">
        <v>0.35</v>
      </c>
      <c r="U7" s="110">
        <f>N7*8</f>
        <v>0.4</v>
      </c>
    </row>
    <row r="8" spans="1:21" s="3" customFormat="1" ht="30" customHeight="1" x14ac:dyDescent="0.25">
      <c r="A8" s="247"/>
      <c r="B8" s="250"/>
      <c r="C8" s="150" t="s">
        <v>81</v>
      </c>
      <c r="D8" s="32" t="s">
        <v>47</v>
      </c>
      <c r="E8" s="141">
        <v>81.099999999999994</v>
      </c>
      <c r="F8" s="151"/>
      <c r="G8" s="52">
        <v>2</v>
      </c>
      <c r="H8" s="152">
        <v>42.65</v>
      </c>
      <c r="I8" s="52"/>
      <c r="J8" s="28">
        <f t="shared" ref="J8:J38" si="0">H8-I8</f>
        <v>42.65</v>
      </c>
      <c r="K8" s="253"/>
      <c r="L8" s="256"/>
      <c r="M8" s="109">
        <v>1</v>
      </c>
      <c r="N8" s="110">
        <v>4.5</v>
      </c>
      <c r="O8" s="110">
        <f>N8*2</f>
        <v>9</v>
      </c>
      <c r="P8" s="110">
        <f>N8*3</f>
        <v>13.5</v>
      </c>
      <c r="Q8" s="110">
        <f>N8*4</f>
        <v>18</v>
      </c>
      <c r="R8" s="110">
        <f>N8*5</f>
        <v>22.5</v>
      </c>
      <c r="S8" s="110">
        <f>N8*6</f>
        <v>27</v>
      </c>
      <c r="T8" s="110">
        <f>N8*7</f>
        <v>31.5</v>
      </c>
      <c r="U8" s="110">
        <f>N8*8</f>
        <v>36</v>
      </c>
    </row>
    <row r="9" spans="1:21" s="3" customFormat="1" ht="30" customHeight="1" thickBot="1" x14ac:dyDescent="0.3">
      <c r="A9" s="248"/>
      <c r="B9" s="251"/>
      <c r="C9" s="161"/>
      <c r="D9" s="47"/>
      <c r="E9" s="141"/>
      <c r="F9" s="162"/>
      <c r="G9" s="117"/>
      <c r="H9" s="163"/>
      <c r="I9" s="117"/>
      <c r="J9" s="164"/>
      <c r="K9" s="254"/>
      <c r="L9" s="257"/>
      <c r="M9" s="109">
        <v>2</v>
      </c>
      <c r="N9" s="110">
        <v>9</v>
      </c>
      <c r="O9" s="110">
        <f>N9*2</f>
        <v>18</v>
      </c>
      <c r="P9" s="110">
        <f>N9*3</f>
        <v>27</v>
      </c>
      <c r="Q9" s="110">
        <f>N9*4</f>
        <v>36</v>
      </c>
      <c r="R9" s="110">
        <f>N9*5</f>
        <v>45</v>
      </c>
      <c r="S9" s="110">
        <f>N9*6</f>
        <v>54</v>
      </c>
      <c r="T9" s="110">
        <f>N9*7</f>
        <v>63</v>
      </c>
      <c r="U9" s="110">
        <f>N9*8</f>
        <v>72</v>
      </c>
    </row>
    <row r="10" spans="1:21" s="3" customFormat="1" ht="30" customHeight="1" x14ac:dyDescent="0.25">
      <c r="A10" s="247">
        <v>2</v>
      </c>
      <c r="B10" s="247" t="s">
        <v>102</v>
      </c>
      <c r="C10" s="146" t="s">
        <v>103</v>
      </c>
      <c r="D10" s="32" t="s">
        <v>58</v>
      </c>
      <c r="E10" s="33">
        <v>81.599999999999994</v>
      </c>
      <c r="F10" s="151"/>
      <c r="G10" s="52">
        <v>2</v>
      </c>
      <c r="H10" s="152">
        <v>42.62</v>
      </c>
      <c r="I10" s="52"/>
      <c r="J10" s="33">
        <f t="shared" si="0"/>
        <v>42.62</v>
      </c>
      <c r="K10" s="252">
        <f t="shared" ref="K10" si="1">AVERAGE(J10:J11)</f>
        <v>42.61</v>
      </c>
      <c r="L10" s="259">
        <f>RANK(K10,K7:K39,1)</f>
        <v>8</v>
      </c>
    </row>
    <row r="11" spans="1:21" s="3" customFormat="1" ht="30" customHeight="1" x14ac:dyDescent="0.25">
      <c r="A11" s="247"/>
      <c r="B11" s="247"/>
      <c r="C11" s="146" t="s">
        <v>104</v>
      </c>
      <c r="D11" s="32" t="s">
        <v>59</v>
      </c>
      <c r="E11" s="33">
        <v>70.5</v>
      </c>
      <c r="F11" s="29"/>
      <c r="G11" s="30">
        <v>3</v>
      </c>
      <c r="H11" s="31">
        <v>42.6</v>
      </c>
      <c r="I11" s="30"/>
      <c r="J11" s="28">
        <f t="shared" si="0"/>
        <v>42.6</v>
      </c>
      <c r="K11" s="253"/>
      <c r="L11" s="259"/>
    </row>
    <row r="12" spans="1:21" s="3" customFormat="1" ht="30" customHeight="1" thickBot="1" x14ac:dyDescent="0.3">
      <c r="A12" s="248"/>
      <c r="B12" s="258"/>
      <c r="C12" s="148"/>
      <c r="D12" s="42"/>
      <c r="E12" s="165"/>
      <c r="F12" s="166"/>
      <c r="G12" s="167"/>
      <c r="H12" s="168"/>
      <c r="I12" s="167"/>
      <c r="J12" s="169"/>
      <c r="K12" s="254"/>
      <c r="L12" s="259"/>
      <c r="P12" s="104"/>
      <c r="Q12" s="104"/>
    </row>
    <row r="13" spans="1:21" s="3" customFormat="1" ht="30" customHeight="1" x14ac:dyDescent="0.25">
      <c r="A13" s="248">
        <v>3</v>
      </c>
      <c r="B13" s="246" t="s">
        <v>90</v>
      </c>
      <c r="C13" s="170" t="s">
        <v>91</v>
      </c>
      <c r="D13" s="23" t="s">
        <v>60</v>
      </c>
      <c r="E13" s="171">
        <v>65.599999999999994</v>
      </c>
      <c r="F13" s="24"/>
      <c r="G13" s="25">
        <v>3</v>
      </c>
      <c r="H13" s="26">
        <v>42.81</v>
      </c>
      <c r="I13" s="25"/>
      <c r="J13" s="160">
        <f t="shared" si="0"/>
        <v>42.81</v>
      </c>
      <c r="K13" s="252">
        <f t="shared" ref="K13" si="2">AVERAGE(J13:J14)</f>
        <v>42.954999999999998</v>
      </c>
      <c r="L13" s="255">
        <f>RANK(K13,K7:K39,1)</f>
        <v>10</v>
      </c>
      <c r="P13" s="104"/>
      <c r="Q13" s="104"/>
    </row>
    <row r="14" spans="1:21" s="3" customFormat="1" ht="30" customHeight="1" x14ac:dyDescent="0.25">
      <c r="A14" s="248"/>
      <c r="B14" s="248"/>
      <c r="C14" s="147" t="s">
        <v>92</v>
      </c>
      <c r="D14" s="27" t="s">
        <v>61</v>
      </c>
      <c r="E14" s="34">
        <v>77.099999999999994</v>
      </c>
      <c r="F14" s="29"/>
      <c r="G14" s="30">
        <v>4</v>
      </c>
      <c r="H14" s="31">
        <v>43.1</v>
      </c>
      <c r="I14" s="30"/>
      <c r="J14" s="28">
        <f t="shared" si="0"/>
        <v>43.1</v>
      </c>
      <c r="K14" s="253"/>
      <c r="L14" s="256"/>
      <c r="P14" s="104"/>
      <c r="Q14" s="104"/>
    </row>
    <row r="15" spans="1:21" s="3" customFormat="1" ht="30" customHeight="1" thickBot="1" x14ac:dyDescent="0.3">
      <c r="A15" s="248"/>
      <c r="B15" s="260"/>
      <c r="C15" s="149"/>
      <c r="D15" s="47"/>
      <c r="E15" s="172"/>
      <c r="F15" s="162"/>
      <c r="G15" s="117"/>
      <c r="H15" s="163"/>
      <c r="I15" s="117"/>
      <c r="J15" s="164"/>
      <c r="K15" s="254"/>
      <c r="L15" s="257"/>
      <c r="N15" s="104"/>
      <c r="O15" s="104"/>
      <c r="P15" s="104"/>
      <c r="Q15" s="104"/>
    </row>
    <row r="16" spans="1:21" s="3" customFormat="1" ht="30" customHeight="1" x14ac:dyDescent="0.25">
      <c r="A16" s="247">
        <v>4</v>
      </c>
      <c r="B16" s="247" t="s">
        <v>77</v>
      </c>
      <c r="C16" s="146" t="s">
        <v>82</v>
      </c>
      <c r="D16" s="32" t="s">
        <v>62</v>
      </c>
      <c r="E16" s="35">
        <v>71</v>
      </c>
      <c r="F16" s="121"/>
      <c r="G16" s="52">
        <v>5</v>
      </c>
      <c r="H16" s="152">
        <v>42.31</v>
      </c>
      <c r="I16" s="52"/>
      <c r="J16" s="33">
        <f t="shared" si="0"/>
        <v>42.31</v>
      </c>
      <c r="K16" s="252">
        <f t="shared" ref="K16" si="3">AVERAGE(J16:J17)</f>
        <v>42.44</v>
      </c>
      <c r="L16" s="256">
        <f>RANK(K16,K7:K39,1)</f>
        <v>4</v>
      </c>
      <c r="N16" s="104"/>
      <c r="O16" s="104"/>
      <c r="P16" s="104"/>
      <c r="Q16" s="104"/>
    </row>
    <row r="17" spans="1:17" s="3" customFormat="1" ht="30" customHeight="1" x14ac:dyDescent="0.25">
      <c r="A17" s="247"/>
      <c r="B17" s="247"/>
      <c r="C17" s="146" t="s">
        <v>78</v>
      </c>
      <c r="D17" s="32" t="s">
        <v>63</v>
      </c>
      <c r="E17" s="35">
        <v>85.2</v>
      </c>
      <c r="F17" s="121"/>
      <c r="G17" s="30">
        <v>4</v>
      </c>
      <c r="H17" s="31">
        <v>42.67</v>
      </c>
      <c r="I17" s="30">
        <v>0.1</v>
      </c>
      <c r="J17" s="28">
        <f t="shared" si="0"/>
        <v>42.57</v>
      </c>
      <c r="K17" s="253"/>
      <c r="L17" s="256"/>
      <c r="N17" s="104"/>
      <c r="O17" s="104"/>
      <c r="P17" s="104"/>
      <c r="Q17" s="104"/>
    </row>
    <row r="18" spans="1:17" s="3" customFormat="1" ht="30" customHeight="1" thickBot="1" x14ac:dyDescent="0.3">
      <c r="A18" s="248"/>
      <c r="B18" s="258"/>
      <c r="C18" s="148"/>
      <c r="D18" s="42"/>
      <c r="E18" s="165"/>
      <c r="F18" s="173"/>
      <c r="G18" s="167"/>
      <c r="H18" s="168"/>
      <c r="I18" s="167"/>
      <c r="J18" s="169"/>
      <c r="K18" s="254"/>
      <c r="L18" s="261"/>
      <c r="N18" s="104"/>
      <c r="O18" s="104"/>
      <c r="P18" s="104"/>
      <c r="Q18" s="104"/>
    </row>
    <row r="19" spans="1:17" s="3" customFormat="1" ht="30" customHeight="1" x14ac:dyDescent="0.25">
      <c r="A19" s="248">
        <v>5</v>
      </c>
      <c r="B19" s="246" t="s">
        <v>43</v>
      </c>
      <c r="C19" s="170" t="s">
        <v>44</v>
      </c>
      <c r="D19" s="23" t="s">
        <v>48</v>
      </c>
      <c r="E19" s="160">
        <v>78.400000000000006</v>
      </c>
      <c r="F19" s="24"/>
      <c r="G19" s="25">
        <v>6</v>
      </c>
      <c r="H19" s="26">
        <v>42.43</v>
      </c>
      <c r="I19" s="25"/>
      <c r="J19" s="160">
        <f t="shared" si="0"/>
        <v>42.43</v>
      </c>
      <c r="K19" s="252">
        <f t="shared" ref="K19" si="4">AVERAGE(J19:J20)</f>
        <v>42.325000000000003</v>
      </c>
      <c r="L19" s="255">
        <f>RANK(K19,K7:K39,1)</f>
        <v>2</v>
      </c>
      <c r="N19" s="104"/>
      <c r="O19" s="104"/>
      <c r="P19" s="104"/>
      <c r="Q19" s="104"/>
    </row>
    <row r="20" spans="1:17" s="3" customFormat="1" ht="30" customHeight="1" x14ac:dyDescent="0.25">
      <c r="A20" s="248"/>
      <c r="B20" s="248"/>
      <c r="C20" s="147" t="s">
        <v>45</v>
      </c>
      <c r="D20" s="27" t="s">
        <v>49</v>
      </c>
      <c r="E20" s="28">
        <v>73</v>
      </c>
      <c r="F20" s="29"/>
      <c r="G20" s="30">
        <v>5</v>
      </c>
      <c r="H20" s="31">
        <v>42.22</v>
      </c>
      <c r="I20" s="30"/>
      <c r="J20" s="28">
        <f t="shared" si="0"/>
        <v>42.22</v>
      </c>
      <c r="K20" s="253"/>
      <c r="L20" s="256"/>
      <c r="N20" s="104"/>
      <c r="O20" s="104"/>
      <c r="P20" s="104"/>
      <c r="Q20" s="104"/>
    </row>
    <row r="21" spans="1:17" s="3" customFormat="1" ht="30" customHeight="1" thickBot="1" x14ac:dyDescent="0.3">
      <c r="A21" s="248"/>
      <c r="B21" s="260"/>
      <c r="C21" s="149"/>
      <c r="D21" s="47"/>
      <c r="E21" s="164"/>
      <c r="F21" s="162"/>
      <c r="G21" s="117"/>
      <c r="H21" s="163"/>
      <c r="I21" s="117"/>
      <c r="J21" s="164"/>
      <c r="K21" s="254"/>
      <c r="L21" s="257"/>
      <c r="N21" s="126"/>
      <c r="O21" s="1"/>
      <c r="P21" s="104"/>
      <c r="Q21" s="104"/>
    </row>
    <row r="22" spans="1:17" ht="27.75" customHeight="1" x14ac:dyDescent="0.25">
      <c r="A22" s="248">
        <v>6</v>
      </c>
      <c r="B22" s="247" t="s">
        <v>93</v>
      </c>
      <c r="C22" s="146" t="s">
        <v>94</v>
      </c>
      <c r="D22" s="32" t="s">
        <v>64</v>
      </c>
      <c r="E22" s="40"/>
      <c r="F22" s="94"/>
      <c r="G22" s="95">
        <v>7</v>
      </c>
      <c r="H22" s="96">
        <v>42.6</v>
      </c>
      <c r="I22" s="52"/>
      <c r="J22" s="33">
        <f t="shared" si="0"/>
        <v>42.6</v>
      </c>
      <c r="K22" s="252">
        <f t="shared" ref="K22" si="5">AVERAGE(J22:J23)</f>
        <v>42.745000000000005</v>
      </c>
      <c r="L22" s="256">
        <f>RANK(K22,K7:K39,1)</f>
        <v>9</v>
      </c>
      <c r="M22" s="3"/>
      <c r="O22" s="113"/>
      <c r="P22" s="126"/>
    </row>
    <row r="23" spans="1:17" ht="27.75" customHeight="1" x14ac:dyDescent="0.25">
      <c r="A23" s="248"/>
      <c r="B23" s="248"/>
      <c r="C23" s="147" t="s">
        <v>95</v>
      </c>
      <c r="D23" s="27" t="s">
        <v>65</v>
      </c>
      <c r="E23" s="36" t="s">
        <v>96</v>
      </c>
      <c r="F23" s="37"/>
      <c r="G23" s="38">
        <v>6</v>
      </c>
      <c r="H23" s="39">
        <v>42.89</v>
      </c>
      <c r="I23" s="30"/>
      <c r="J23" s="28">
        <f t="shared" si="0"/>
        <v>42.89</v>
      </c>
      <c r="K23" s="253"/>
      <c r="L23" s="256"/>
      <c r="M23" s="3"/>
      <c r="O23" s="113"/>
      <c r="P23" s="126"/>
    </row>
    <row r="24" spans="1:17" ht="27.75" customHeight="1" thickBot="1" x14ac:dyDescent="0.3">
      <c r="A24" s="248"/>
      <c r="B24" s="258"/>
      <c r="C24" s="148"/>
      <c r="D24" s="42"/>
      <c r="E24" s="43"/>
      <c r="F24" s="174"/>
      <c r="G24" s="45"/>
      <c r="H24" s="46"/>
      <c r="I24" s="167"/>
      <c r="J24" s="169"/>
      <c r="K24" s="254"/>
      <c r="L24" s="261"/>
      <c r="M24" s="3"/>
    </row>
    <row r="25" spans="1:17" ht="29.25" customHeight="1" x14ac:dyDescent="0.3">
      <c r="A25" s="247">
        <v>7</v>
      </c>
      <c r="B25" s="246" t="s">
        <v>99</v>
      </c>
      <c r="C25" s="170" t="s">
        <v>97</v>
      </c>
      <c r="D25" s="23" t="s">
        <v>66</v>
      </c>
      <c r="E25" s="175" t="s">
        <v>100</v>
      </c>
      <c r="F25" s="176"/>
      <c r="G25" s="177">
        <v>7</v>
      </c>
      <c r="H25" s="178">
        <v>43.8</v>
      </c>
      <c r="I25" s="25">
        <v>0.1</v>
      </c>
      <c r="J25" s="160">
        <f t="shared" si="0"/>
        <v>43.699999999999996</v>
      </c>
      <c r="K25" s="252">
        <f t="shared" ref="K25" si="6">AVERAGE(J25:J26)</f>
        <v>43.319999999999993</v>
      </c>
      <c r="L25" s="255">
        <f>RANK(K25,K7:K39,1)</f>
        <v>11</v>
      </c>
      <c r="M25" s="3"/>
      <c r="P25" s="41"/>
    </row>
    <row r="26" spans="1:17" ht="29.25" customHeight="1" x14ac:dyDescent="0.3">
      <c r="A26" s="247"/>
      <c r="B26" s="247"/>
      <c r="C26" s="146" t="s">
        <v>98</v>
      </c>
      <c r="D26" s="32" t="s">
        <v>67</v>
      </c>
      <c r="E26" s="40" t="s">
        <v>101</v>
      </c>
      <c r="F26" s="37"/>
      <c r="G26" s="38">
        <v>8</v>
      </c>
      <c r="H26" s="39">
        <v>42.94</v>
      </c>
      <c r="I26" s="30"/>
      <c r="J26" s="28">
        <f t="shared" si="0"/>
        <v>42.94</v>
      </c>
      <c r="K26" s="253"/>
      <c r="L26" s="256"/>
      <c r="M26" s="3"/>
      <c r="P26" s="41"/>
    </row>
    <row r="27" spans="1:17" ht="29.25" customHeight="1" thickBot="1" x14ac:dyDescent="0.35">
      <c r="A27" s="248"/>
      <c r="B27" s="260"/>
      <c r="C27" s="149"/>
      <c r="D27" s="47"/>
      <c r="E27" s="48"/>
      <c r="F27" s="179"/>
      <c r="G27" s="50"/>
      <c r="H27" s="51"/>
      <c r="I27" s="117"/>
      <c r="J27" s="164"/>
      <c r="K27" s="254"/>
      <c r="L27" s="257"/>
      <c r="M27" s="3"/>
      <c r="P27" s="41"/>
    </row>
    <row r="28" spans="1:17" ht="29.25" customHeight="1" x14ac:dyDescent="0.25">
      <c r="A28" s="248">
        <v>8</v>
      </c>
      <c r="B28" s="247" t="s">
        <v>72</v>
      </c>
      <c r="C28" s="146" t="s">
        <v>73</v>
      </c>
      <c r="D28" s="32" t="s">
        <v>68</v>
      </c>
      <c r="E28" s="40" t="s">
        <v>75</v>
      </c>
      <c r="F28" s="94"/>
      <c r="G28" s="95">
        <v>9</v>
      </c>
      <c r="H28" s="96">
        <v>42.36</v>
      </c>
      <c r="I28" s="52"/>
      <c r="J28" s="33">
        <f t="shared" si="0"/>
        <v>42.36</v>
      </c>
      <c r="K28" s="252">
        <f t="shared" ref="K28" si="7">AVERAGE(J28:J29)</f>
        <v>42.16</v>
      </c>
      <c r="L28" s="256">
        <f>RANK(K28,K7:K39,1)</f>
        <v>1</v>
      </c>
      <c r="M28" s="3"/>
    </row>
    <row r="29" spans="1:17" ht="29.25" customHeight="1" x14ac:dyDescent="0.25">
      <c r="A29" s="248"/>
      <c r="B29" s="248"/>
      <c r="C29" s="147" t="s">
        <v>74</v>
      </c>
      <c r="D29" s="27" t="s">
        <v>69</v>
      </c>
      <c r="E29" s="36" t="s">
        <v>105</v>
      </c>
      <c r="F29" s="37"/>
      <c r="G29" s="38">
        <v>8</v>
      </c>
      <c r="H29" s="39">
        <v>42.11</v>
      </c>
      <c r="I29" s="30">
        <v>0.15</v>
      </c>
      <c r="J29" s="28">
        <f t="shared" si="0"/>
        <v>41.96</v>
      </c>
      <c r="K29" s="253"/>
      <c r="L29" s="256"/>
      <c r="M29" s="3"/>
    </row>
    <row r="30" spans="1:17" ht="29.25" customHeight="1" thickBot="1" x14ac:dyDescent="0.3">
      <c r="A30" s="248"/>
      <c r="B30" s="258"/>
      <c r="C30" s="148"/>
      <c r="D30" s="42"/>
      <c r="E30" s="43"/>
      <c r="F30" s="174"/>
      <c r="G30" s="45"/>
      <c r="H30" s="46"/>
      <c r="I30" s="167"/>
      <c r="J30" s="169"/>
      <c r="K30" s="254"/>
      <c r="L30" s="261"/>
      <c r="M30" s="3"/>
    </row>
    <row r="31" spans="1:17" ht="29.25" customHeight="1" x14ac:dyDescent="0.25">
      <c r="A31" s="247">
        <v>9</v>
      </c>
      <c r="B31" s="246" t="s">
        <v>83</v>
      </c>
      <c r="C31" s="170" t="s">
        <v>84</v>
      </c>
      <c r="D31" s="23" t="s">
        <v>56</v>
      </c>
      <c r="E31" s="175" t="s">
        <v>85</v>
      </c>
      <c r="F31" s="176"/>
      <c r="G31" s="177">
        <v>10</v>
      </c>
      <c r="H31" s="178">
        <v>42.6</v>
      </c>
      <c r="I31" s="25"/>
      <c r="J31" s="160">
        <f t="shared" si="0"/>
        <v>42.6</v>
      </c>
      <c r="K31" s="252">
        <f t="shared" ref="K31" si="8">AVERAGE(J31:J32)</f>
        <v>42.39</v>
      </c>
      <c r="L31" s="255">
        <f>RANK(K31,K7:K39,1)</f>
        <v>3</v>
      </c>
      <c r="M31" s="3"/>
    </row>
    <row r="32" spans="1:17" ht="29.25" customHeight="1" x14ac:dyDescent="0.25">
      <c r="A32" s="262"/>
      <c r="B32" s="262"/>
      <c r="C32" s="153" t="s">
        <v>89</v>
      </c>
      <c r="D32" s="154" t="s">
        <v>57</v>
      </c>
      <c r="E32" s="155"/>
      <c r="F32" s="37"/>
      <c r="G32" s="45">
        <v>13</v>
      </c>
      <c r="H32" s="46">
        <v>42.18</v>
      </c>
      <c r="I32" s="30"/>
      <c r="J32" s="28">
        <f t="shared" si="0"/>
        <v>42.18</v>
      </c>
      <c r="K32" s="253"/>
      <c r="L32" s="256"/>
      <c r="M32" s="3"/>
    </row>
    <row r="33" spans="1:13" ht="29.25" customHeight="1" thickBot="1" x14ac:dyDescent="0.3">
      <c r="A33" s="258"/>
      <c r="B33" s="260"/>
      <c r="C33" s="149"/>
      <c r="D33" s="47"/>
      <c r="E33" s="48"/>
      <c r="F33" s="49"/>
      <c r="G33" s="50"/>
      <c r="H33" s="51"/>
      <c r="I33" s="117"/>
      <c r="J33" s="164"/>
      <c r="K33" s="254"/>
      <c r="L33" s="257"/>
      <c r="M33" s="3"/>
    </row>
    <row r="34" spans="1:13" ht="29.25" customHeight="1" x14ac:dyDescent="0.25">
      <c r="A34" s="248">
        <v>10</v>
      </c>
      <c r="B34" s="247" t="s">
        <v>50</v>
      </c>
      <c r="C34" s="146" t="s">
        <v>51</v>
      </c>
      <c r="D34" s="32" t="s">
        <v>54</v>
      </c>
      <c r="E34" s="40" t="s">
        <v>53</v>
      </c>
      <c r="F34" s="94"/>
      <c r="G34" s="95">
        <v>13</v>
      </c>
      <c r="H34" s="96">
        <v>42.69</v>
      </c>
      <c r="I34" s="52">
        <v>0.25</v>
      </c>
      <c r="J34" s="33">
        <f t="shared" si="0"/>
        <v>42.44</v>
      </c>
      <c r="K34" s="252">
        <f t="shared" ref="K34" si="9">AVERAGE(J34:J35)</f>
        <v>42.515000000000001</v>
      </c>
      <c r="L34" s="256">
        <f>RANK(K34,K7:K39,1)</f>
        <v>6</v>
      </c>
      <c r="M34" s="3"/>
    </row>
    <row r="35" spans="1:13" ht="29.25" customHeight="1" x14ac:dyDescent="0.25">
      <c r="A35" s="248"/>
      <c r="B35" s="248"/>
      <c r="C35" s="147" t="s">
        <v>52</v>
      </c>
      <c r="D35" s="27" t="s">
        <v>55</v>
      </c>
      <c r="E35" s="36" t="s">
        <v>76</v>
      </c>
      <c r="F35" s="94"/>
      <c r="G35" s="38">
        <v>69</v>
      </c>
      <c r="H35" s="39">
        <v>42.59</v>
      </c>
      <c r="I35" s="30"/>
      <c r="J35" s="28">
        <f t="shared" si="0"/>
        <v>42.59</v>
      </c>
      <c r="K35" s="253"/>
      <c r="L35" s="256"/>
      <c r="M35" s="3"/>
    </row>
    <row r="36" spans="1:13" ht="27" customHeight="1" thickBot="1" x14ac:dyDescent="0.3">
      <c r="A36" s="248"/>
      <c r="B36" s="258"/>
      <c r="C36" s="148"/>
      <c r="D36" s="42"/>
      <c r="E36" s="43"/>
      <c r="F36" s="44"/>
      <c r="G36" s="45"/>
      <c r="H36" s="46"/>
      <c r="I36" s="167"/>
      <c r="J36" s="169"/>
      <c r="K36" s="254"/>
      <c r="L36" s="261"/>
      <c r="M36" s="3"/>
    </row>
    <row r="37" spans="1:13" ht="35.25" customHeight="1" x14ac:dyDescent="0.25">
      <c r="A37" s="263">
        <v>11</v>
      </c>
      <c r="B37" s="249" t="s">
        <v>86</v>
      </c>
      <c r="C37" s="144" t="s">
        <v>87</v>
      </c>
      <c r="D37" s="23" t="s">
        <v>70</v>
      </c>
      <c r="E37" s="114">
        <v>62.8</v>
      </c>
      <c r="F37" s="127"/>
      <c r="G37" s="115">
        <v>21</v>
      </c>
      <c r="H37" s="116">
        <v>42.49</v>
      </c>
      <c r="I37" s="25"/>
      <c r="J37" s="160">
        <f t="shared" si="0"/>
        <v>42.49</v>
      </c>
      <c r="K37" s="252">
        <f t="shared" ref="K37" si="10">AVERAGE(J37:J38)</f>
        <v>42.534999999999997</v>
      </c>
      <c r="L37" s="255">
        <f>RANK(K37,K7:K39,1)</f>
        <v>7</v>
      </c>
      <c r="M37" s="3"/>
    </row>
    <row r="38" spans="1:13" ht="35.25" customHeight="1" x14ac:dyDescent="0.25">
      <c r="A38" s="264"/>
      <c r="B38" s="265"/>
      <c r="C38" s="145" t="s">
        <v>88</v>
      </c>
      <c r="D38" s="27" t="s">
        <v>71</v>
      </c>
      <c r="E38" s="142">
        <v>91.2</v>
      </c>
      <c r="F38" s="128"/>
      <c r="G38" s="143">
        <v>33</v>
      </c>
      <c r="H38" s="107">
        <v>42.78</v>
      </c>
      <c r="I38" s="30">
        <v>0.2</v>
      </c>
      <c r="J38" s="28">
        <f t="shared" si="0"/>
        <v>42.58</v>
      </c>
      <c r="K38" s="253"/>
      <c r="L38" s="256"/>
      <c r="M38" s="3"/>
    </row>
    <row r="39" spans="1:13" ht="33.75" customHeight="1" thickBot="1" x14ac:dyDescent="0.3">
      <c r="A39" s="264"/>
      <c r="B39" s="263"/>
      <c r="C39" s="145"/>
      <c r="D39" s="42"/>
      <c r="E39" s="159"/>
      <c r="F39" s="129"/>
      <c r="G39" s="180"/>
      <c r="H39" s="159"/>
      <c r="I39" s="167"/>
      <c r="J39" s="169"/>
      <c r="K39" s="254"/>
      <c r="L39" s="261"/>
      <c r="M39" s="3"/>
    </row>
  </sheetData>
  <mergeCells count="53">
    <mergeCell ref="A37:A39"/>
    <mergeCell ref="B37:B39"/>
    <mergeCell ref="K37:K39"/>
    <mergeCell ref="L37:L39"/>
    <mergeCell ref="A31:A33"/>
    <mergeCell ref="B31:B33"/>
    <mergeCell ref="K31:K33"/>
    <mergeCell ref="L31:L33"/>
    <mergeCell ref="A34:A36"/>
    <mergeCell ref="B34:B36"/>
    <mergeCell ref="K34:K36"/>
    <mergeCell ref="L34:L36"/>
    <mergeCell ref="A25:A27"/>
    <mergeCell ref="B25:B27"/>
    <mergeCell ref="K25:K27"/>
    <mergeCell ref="L25:L27"/>
    <mergeCell ref="A28:A30"/>
    <mergeCell ref="B28:B30"/>
    <mergeCell ref="K28:K30"/>
    <mergeCell ref="L28:L30"/>
    <mergeCell ref="A19:A21"/>
    <mergeCell ref="B19:B21"/>
    <mergeCell ref="K19:K21"/>
    <mergeCell ref="L19:L21"/>
    <mergeCell ref="A22:A24"/>
    <mergeCell ref="B22:B24"/>
    <mergeCell ref="K22:K24"/>
    <mergeCell ref="L22:L24"/>
    <mergeCell ref="A13:A15"/>
    <mergeCell ref="B13:B15"/>
    <mergeCell ref="K13:K15"/>
    <mergeCell ref="L13:L15"/>
    <mergeCell ref="A16:A18"/>
    <mergeCell ref="B16:B18"/>
    <mergeCell ref="K16:K18"/>
    <mergeCell ref="L16:L18"/>
    <mergeCell ref="A7:A9"/>
    <mergeCell ref="B7:B9"/>
    <mergeCell ref="K7:K9"/>
    <mergeCell ref="L7:L9"/>
    <mergeCell ref="A10:A12"/>
    <mergeCell ref="B10:B12"/>
    <mergeCell ref="K10:K12"/>
    <mergeCell ref="L10:L12"/>
    <mergeCell ref="A1:L1"/>
    <mergeCell ref="A3:L3"/>
    <mergeCell ref="A5:A6"/>
    <mergeCell ref="B5:B6"/>
    <mergeCell ref="C5:C6"/>
    <mergeCell ref="D5:D6"/>
    <mergeCell ref="E5:E6"/>
    <mergeCell ref="F5:F6"/>
    <mergeCell ref="G5:L5"/>
  </mergeCells>
  <pageMargins left="0.31496062992125984" right="0.31496062992125984" top="0.15748031496062992" bottom="0.11811023622047245" header="0.31496062992125984" footer="0.31496062992125984"/>
  <pageSetup paperSize="9" scale="51" orientation="landscape" verticalDpi="300" r:id="rId1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2"/>
  <sheetViews>
    <sheetView zoomScale="75" zoomScaleNormal="75" zoomScalePageLayoutView="75" workbookViewId="0">
      <selection activeCell="O16" sqref="O16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8.7109375" style="1" customWidth="1"/>
    <col min="14" max="14" width="22.28515625" style="1" customWidth="1"/>
    <col min="15" max="16384" width="8.85546875" style="1"/>
  </cols>
  <sheetData>
    <row r="4" spans="1:16" ht="18.75" x14ac:dyDescent="0.3">
      <c r="A4" s="266" t="s">
        <v>40</v>
      </c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</row>
    <row r="5" spans="1:16" ht="7.5" customHeight="1" x14ac:dyDescent="0.25"/>
    <row r="6" spans="1:16" ht="17.25" x14ac:dyDescent="0.3">
      <c r="A6" s="218" t="s">
        <v>106</v>
      </c>
      <c r="B6" s="218"/>
      <c r="C6" s="218"/>
      <c r="D6" s="218"/>
      <c r="E6" s="218"/>
      <c r="F6" s="218"/>
      <c r="G6" s="218"/>
      <c r="H6" s="218"/>
      <c r="I6" s="218"/>
      <c r="J6" s="218"/>
      <c r="K6" s="218"/>
      <c r="L6" s="218"/>
    </row>
    <row r="7" spans="1:16" ht="7.5" customHeight="1" x14ac:dyDescent="0.25"/>
    <row r="8" spans="1:16" s="2" customFormat="1" ht="20.25" customHeight="1" x14ac:dyDescent="0.25">
      <c r="A8" s="267" t="s">
        <v>23</v>
      </c>
      <c r="B8" s="268" t="s">
        <v>13</v>
      </c>
      <c r="C8" s="269" t="s">
        <v>18</v>
      </c>
      <c r="D8" s="268" t="s">
        <v>24</v>
      </c>
      <c r="E8" s="271" t="s">
        <v>25</v>
      </c>
      <c r="F8" s="273" t="s">
        <v>26</v>
      </c>
      <c r="G8" s="274"/>
      <c r="H8" s="274"/>
      <c r="I8" s="275"/>
      <c r="J8" s="276" t="s">
        <v>27</v>
      </c>
      <c r="K8" s="267" t="s">
        <v>28</v>
      </c>
      <c r="L8" s="267"/>
      <c r="M8" s="53"/>
      <c r="N8" s="53"/>
    </row>
    <row r="9" spans="1:16" s="2" customFormat="1" ht="27.75" customHeight="1" x14ac:dyDescent="0.25">
      <c r="A9" s="267"/>
      <c r="B9" s="268"/>
      <c r="C9" s="270"/>
      <c r="D9" s="268"/>
      <c r="E9" s="272"/>
      <c r="F9" s="54" t="s">
        <v>29</v>
      </c>
      <c r="G9" s="54" t="s">
        <v>30</v>
      </c>
      <c r="H9" s="54" t="s">
        <v>31</v>
      </c>
      <c r="I9" s="55" t="s">
        <v>32</v>
      </c>
      <c r="J9" s="277"/>
      <c r="K9" s="130" t="s">
        <v>33</v>
      </c>
      <c r="L9" s="130" t="s">
        <v>34</v>
      </c>
      <c r="M9" s="56" t="s">
        <v>35</v>
      </c>
      <c r="N9" s="56" t="s">
        <v>36</v>
      </c>
    </row>
    <row r="10" spans="1:16" s="3" customFormat="1" ht="30" customHeight="1" x14ac:dyDescent="0.25">
      <c r="A10" s="57">
        <v>1</v>
      </c>
      <c r="B10" s="58" t="s">
        <v>84</v>
      </c>
      <c r="C10" s="59">
        <v>21</v>
      </c>
      <c r="D10" s="59">
        <v>41</v>
      </c>
      <c r="E10" s="60">
        <f>D10</f>
        <v>41</v>
      </c>
      <c r="F10" s="124">
        <f>MIN(C21:C76)</f>
        <v>41.87</v>
      </c>
      <c r="G10" s="111">
        <f>AVERAGE(C21:C76)</f>
        <v>42.300731707317077</v>
      </c>
      <c r="H10" s="61">
        <v>2</v>
      </c>
      <c r="I10" s="111">
        <f>G10-F10</f>
        <v>0.43073170731707933</v>
      </c>
      <c r="J10" s="125">
        <v>2.056712962962963E-2</v>
      </c>
      <c r="K10" s="201">
        <f>J10</f>
        <v>2.056712962962963E-2</v>
      </c>
      <c r="L10" s="181">
        <f>K10</f>
        <v>2.056712962962963E-2</v>
      </c>
      <c r="M10" s="64"/>
      <c r="N10" s="209"/>
      <c r="O10" s="211"/>
      <c r="P10" s="67"/>
    </row>
    <row r="11" spans="1:16" s="3" customFormat="1" ht="30" customHeight="1" thickBot="1" x14ac:dyDescent="0.3">
      <c r="A11" s="57">
        <v>2</v>
      </c>
      <c r="B11" s="58" t="s">
        <v>89</v>
      </c>
      <c r="C11" s="59">
        <v>33</v>
      </c>
      <c r="D11" s="59">
        <v>103</v>
      </c>
      <c r="E11" s="60">
        <f>D11-D10</f>
        <v>62</v>
      </c>
      <c r="F11" s="290">
        <f>MIN(D21:D76)</f>
        <v>42</v>
      </c>
      <c r="G11" s="112">
        <f>AVERAGE(D21:D76)</f>
        <v>42.369642857142864</v>
      </c>
      <c r="H11" s="61">
        <v>6</v>
      </c>
      <c r="I11" s="111">
        <f>G11-F11</f>
        <v>0.36964285714286405</v>
      </c>
      <c r="J11" s="125">
        <v>5.2060185185185182E-2</v>
      </c>
      <c r="K11" s="125">
        <f>J11-J10</f>
        <v>3.1493055555555552E-2</v>
      </c>
      <c r="L11" s="63">
        <f>K11</f>
        <v>3.1493055555555552E-2</v>
      </c>
      <c r="M11" s="64">
        <v>1.5667824074074074E-3</v>
      </c>
      <c r="N11" s="209"/>
      <c r="O11" s="279"/>
      <c r="P11" s="67"/>
    </row>
    <row r="12" spans="1:16" s="3" customFormat="1" ht="30" customHeight="1" thickBot="1" x14ac:dyDescent="0.3">
      <c r="A12" s="57">
        <v>3</v>
      </c>
      <c r="B12" s="58" t="s">
        <v>84</v>
      </c>
      <c r="C12" s="59">
        <v>9</v>
      </c>
      <c r="D12" s="59">
        <v>166</v>
      </c>
      <c r="E12" s="60">
        <f>D12-D11</f>
        <v>63</v>
      </c>
      <c r="F12" s="292">
        <f>MIN(E21:E76)</f>
        <v>41.6</v>
      </c>
      <c r="G12" s="289">
        <f>AVERAGE(E21:E76)</f>
        <v>41.987678571428582</v>
      </c>
      <c r="H12" s="61">
        <v>5</v>
      </c>
      <c r="I12" s="111">
        <f t="shared" ref="I12:I14" si="0">G12-F12</f>
        <v>0.3876785714285802</v>
      </c>
      <c r="J12" s="125">
        <v>8.3738425925925938E-2</v>
      </c>
      <c r="K12" s="125">
        <f>J12-J11</f>
        <v>3.1678240740740757E-2</v>
      </c>
      <c r="L12" s="63">
        <f>K12+L10</f>
        <v>5.2245370370370386E-2</v>
      </c>
      <c r="M12" s="64">
        <v>1.5858796296296296E-3</v>
      </c>
      <c r="N12" s="209"/>
      <c r="O12" s="280"/>
      <c r="P12" s="67"/>
    </row>
    <row r="13" spans="1:16" s="3" customFormat="1" ht="30" customHeight="1" thickBot="1" x14ac:dyDescent="0.3">
      <c r="A13" s="57">
        <v>4</v>
      </c>
      <c r="B13" s="58" t="s">
        <v>89</v>
      </c>
      <c r="C13" s="59">
        <v>13</v>
      </c>
      <c r="D13" s="59">
        <v>185</v>
      </c>
      <c r="E13" s="60">
        <f>D13-D12</f>
        <v>19</v>
      </c>
      <c r="F13" s="293">
        <f>MIN(F21:F76)</f>
        <v>41.95</v>
      </c>
      <c r="G13" s="111">
        <f>AVERAGE(F21:F76)</f>
        <v>42.321666666666673</v>
      </c>
      <c r="H13" s="61">
        <v>1</v>
      </c>
      <c r="I13" s="111">
        <f t="shared" si="0"/>
        <v>0.3716666666666697</v>
      </c>
      <c r="J13" s="125">
        <v>9.4212962962962957E-2</v>
      </c>
      <c r="K13" s="125">
        <f>J13-J12</f>
        <v>1.0474537037037018E-2</v>
      </c>
      <c r="L13" s="63">
        <f>K13+L11</f>
        <v>4.196759259259257E-2</v>
      </c>
      <c r="M13" s="64">
        <v>1.6324074074074073E-3</v>
      </c>
      <c r="N13" s="209" t="s">
        <v>124</v>
      </c>
      <c r="O13" s="284" t="s">
        <v>141</v>
      </c>
      <c r="P13" s="67"/>
    </row>
    <row r="14" spans="1:16" s="3" customFormat="1" ht="30" customHeight="1" thickBot="1" x14ac:dyDescent="0.3">
      <c r="A14" s="57">
        <v>5</v>
      </c>
      <c r="B14" s="58" t="s">
        <v>89</v>
      </c>
      <c r="C14" s="68">
        <v>6</v>
      </c>
      <c r="D14" s="59">
        <v>224</v>
      </c>
      <c r="E14" s="60">
        <f>D14-D13</f>
        <v>39</v>
      </c>
      <c r="F14" s="294">
        <f>MIN(G21:G76)</f>
        <v>41.77</v>
      </c>
      <c r="G14" s="289">
        <f>AVERAGE(G21:G76)</f>
        <v>42.042631578947365</v>
      </c>
      <c r="H14" s="61">
        <v>7</v>
      </c>
      <c r="I14" s="111">
        <f t="shared" si="0"/>
        <v>0.27263157894736167</v>
      </c>
      <c r="J14" s="125">
        <v>0.11425925925925927</v>
      </c>
      <c r="K14" s="125">
        <f>J14-J13</f>
        <v>2.0046296296296312E-2</v>
      </c>
      <c r="L14" s="62">
        <f>K14+L13</f>
        <v>6.2013888888888882E-2</v>
      </c>
      <c r="M14" s="64">
        <v>1.5673611111111112E-3</v>
      </c>
      <c r="N14" s="209"/>
      <c r="O14" s="281"/>
    </row>
    <row r="15" spans="1:16" s="3" customFormat="1" ht="30" customHeight="1" x14ac:dyDescent="0.25">
      <c r="A15" s="69" t="s">
        <v>37</v>
      </c>
      <c r="B15" s="70" t="s">
        <v>84</v>
      </c>
      <c r="C15" s="71">
        <v>3</v>
      </c>
      <c r="D15" s="71">
        <v>244</v>
      </c>
      <c r="E15" s="60">
        <f>D15-D14</f>
        <v>20</v>
      </c>
      <c r="F15" s="291">
        <f>MIN(H21:H76)</f>
        <v>41.77</v>
      </c>
      <c r="G15" s="111">
        <f>AVERAGE(H21:H76)</f>
        <v>42.215263157894739</v>
      </c>
      <c r="H15" s="61">
        <v>4</v>
      </c>
      <c r="I15" s="111">
        <f>G15-F15</f>
        <v>0.44526315789473614</v>
      </c>
      <c r="J15" s="125">
        <v>0.12533564814814815</v>
      </c>
      <c r="K15" s="73">
        <f>J15-J14</f>
        <v>1.1076388888888886E-2</v>
      </c>
      <c r="L15" s="72">
        <f>K15+L12</f>
        <v>6.3321759259259272E-2</v>
      </c>
      <c r="M15" s="64">
        <v>2.2762731481481484E-3</v>
      </c>
      <c r="N15" s="209" t="s">
        <v>170</v>
      </c>
      <c r="O15" s="287" t="s">
        <v>171</v>
      </c>
    </row>
    <row r="16" spans="1:16" s="3" customFormat="1" ht="30" customHeight="1" x14ac:dyDescent="0.25">
      <c r="A16" s="74"/>
      <c r="B16" s="75"/>
      <c r="C16" s="76"/>
      <c r="D16" s="76"/>
      <c r="E16" s="76"/>
      <c r="F16" s="103">
        <f>AVERAGE(F10,F12,F15)</f>
        <v>41.74666666666667</v>
      </c>
      <c r="G16" s="122">
        <f>AVERAGE(G10,G12,G15)</f>
        <v>42.167891145546797</v>
      </c>
      <c r="H16" s="122" t="s">
        <v>84</v>
      </c>
      <c r="I16" s="123">
        <f>AVERAGE(I10,I12,I15)</f>
        <v>0.42122447888013187</v>
      </c>
      <c r="J16" s="76"/>
      <c r="K16" s="76"/>
      <c r="L16" s="76"/>
      <c r="M16" s="77"/>
      <c r="N16" s="77"/>
    </row>
    <row r="17" spans="1:14" ht="27.75" customHeight="1" x14ac:dyDescent="0.25">
      <c r="A17" s="78"/>
      <c r="B17" s="78"/>
      <c r="C17" s="78"/>
      <c r="D17" s="79"/>
      <c r="E17" s="80"/>
      <c r="F17" s="81">
        <f>AVERAGE(F11,F13,F14)</f>
        <v>41.906666666666666</v>
      </c>
      <c r="G17" s="82">
        <f>AVERAGE(G11,G13,G14)</f>
        <v>42.244647034252303</v>
      </c>
      <c r="H17" s="182" t="s">
        <v>89</v>
      </c>
      <c r="I17" s="83">
        <f>AVERAGE(I11,I13,I14)</f>
        <v>0.33798036758563182</v>
      </c>
      <c r="J17" s="80"/>
      <c r="K17" s="80" t="s">
        <v>22</v>
      </c>
      <c r="L17" s="80"/>
      <c r="M17" s="77"/>
      <c r="N17" s="77"/>
    </row>
    <row r="18" spans="1:14" ht="30" customHeight="1" thickBot="1" x14ac:dyDescent="0.3">
      <c r="A18" s="84"/>
      <c r="B18" s="84"/>
      <c r="C18" s="84"/>
      <c r="D18" s="80"/>
      <c r="E18" s="80"/>
      <c r="F18" s="85">
        <f>AVERAGE(F10:F15)</f>
        <v>41.826666666666675</v>
      </c>
      <c r="G18" s="86">
        <f>AVERAGE(C21:H76)</f>
        <v>42.192280701754406</v>
      </c>
      <c r="H18" s="87"/>
      <c r="I18" s="88">
        <f>AVERAGE(I10:I15)</f>
        <v>0.37960242323288185</v>
      </c>
      <c r="J18" s="80"/>
      <c r="K18" s="80"/>
      <c r="L18" s="80"/>
      <c r="M18" s="84"/>
      <c r="N18" s="84"/>
    </row>
    <row r="20" spans="1:14" ht="15.75" thickBot="1" x14ac:dyDescent="0.3">
      <c r="C20" s="89" t="str">
        <f>B10</f>
        <v>Пикулин Павел</v>
      </c>
      <c r="D20" s="89" t="str">
        <f>B11</f>
        <v>Мифтахутдинов Ильяс</v>
      </c>
      <c r="E20" s="89" t="str">
        <f>B12</f>
        <v>Пикулин Павел</v>
      </c>
      <c r="F20" s="89" t="str">
        <f>B13</f>
        <v>Мифтахутдинов Ильяс</v>
      </c>
      <c r="G20" s="2" t="str">
        <f>B14</f>
        <v>Мифтахутдинов Ильяс</v>
      </c>
      <c r="H20" s="2" t="str">
        <f>B15</f>
        <v>Пикулин Павел</v>
      </c>
    </row>
    <row r="21" spans="1:14" x14ac:dyDescent="0.25">
      <c r="B21" s="1">
        <v>1</v>
      </c>
      <c r="C21" s="90">
        <v>43.63</v>
      </c>
      <c r="D21" s="91">
        <v>43.64</v>
      </c>
      <c r="E21" s="91">
        <v>43.57</v>
      </c>
      <c r="F21" s="91">
        <v>43.23</v>
      </c>
      <c r="G21" s="132">
        <v>42.62</v>
      </c>
      <c r="H21" s="133">
        <v>44.9</v>
      </c>
      <c r="M21" s="2"/>
      <c r="N21" s="2"/>
    </row>
    <row r="22" spans="1:14" x14ac:dyDescent="0.25">
      <c r="B22" s="1">
        <v>2</v>
      </c>
      <c r="C22" s="92">
        <v>43.71</v>
      </c>
      <c r="D22" s="93">
        <v>42.69</v>
      </c>
      <c r="E22" s="93">
        <v>42.07</v>
      </c>
      <c r="F22" s="93">
        <v>42.21</v>
      </c>
      <c r="G22" s="131">
        <v>42.44</v>
      </c>
      <c r="H22" s="134">
        <v>42.34</v>
      </c>
      <c r="M22" s="3"/>
      <c r="N22" s="3"/>
    </row>
    <row r="23" spans="1:14" x14ac:dyDescent="0.25">
      <c r="B23" s="1">
        <v>3</v>
      </c>
      <c r="C23" s="92">
        <v>42.81</v>
      </c>
      <c r="D23" s="93">
        <v>42.26</v>
      </c>
      <c r="E23" s="93">
        <v>42.1</v>
      </c>
      <c r="F23" s="93">
        <v>42.19</v>
      </c>
      <c r="G23" s="131">
        <v>41.97</v>
      </c>
      <c r="H23" s="134">
        <v>43.24</v>
      </c>
      <c r="M23" s="3"/>
      <c r="N23" s="3"/>
    </row>
    <row r="24" spans="1:14" x14ac:dyDescent="0.25">
      <c r="B24" s="1">
        <v>4</v>
      </c>
      <c r="C24" s="92">
        <v>43.03</v>
      </c>
      <c r="D24" s="93">
        <v>42.5</v>
      </c>
      <c r="E24" s="93">
        <v>42.02</v>
      </c>
      <c r="F24" s="93">
        <v>42.15</v>
      </c>
      <c r="G24" s="131">
        <v>41.97</v>
      </c>
      <c r="H24" s="134">
        <v>41.97</v>
      </c>
      <c r="M24" s="3"/>
      <c r="N24" s="3"/>
    </row>
    <row r="25" spans="1:14" x14ac:dyDescent="0.25">
      <c r="B25" s="1">
        <v>5</v>
      </c>
      <c r="C25" s="92">
        <v>42.55</v>
      </c>
      <c r="D25" s="93">
        <v>42.49</v>
      </c>
      <c r="E25" s="93">
        <v>41.96</v>
      </c>
      <c r="F25" s="93">
        <v>42</v>
      </c>
      <c r="G25" s="131">
        <v>41.93</v>
      </c>
      <c r="H25" s="134">
        <v>41.79</v>
      </c>
    </row>
    <row r="26" spans="1:14" x14ac:dyDescent="0.25">
      <c r="B26" s="1">
        <v>6</v>
      </c>
      <c r="C26" s="92">
        <v>42.38</v>
      </c>
      <c r="D26" s="93">
        <v>42.46</v>
      </c>
      <c r="E26" s="93">
        <v>41.96</v>
      </c>
      <c r="F26" s="93">
        <v>42.11</v>
      </c>
      <c r="G26" s="131">
        <v>41.99</v>
      </c>
      <c r="H26" s="134">
        <v>41.77</v>
      </c>
    </row>
    <row r="27" spans="1:14" x14ac:dyDescent="0.25">
      <c r="B27" s="1">
        <v>7</v>
      </c>
      <c r="C27" s="92">
        <v>42.41</v>
      </c>
      <c r="D27" s="93">
        <v>42.53</v>
      </c>
      <c r="E27" s="93">
        <v>41.97</v>
      </c>
      <c r="F27" s="93">
        <v>42.59</v>
      </c>
      <c r="G27" s="131">
        <v>42.13</v>
      </c>
      <c r="H27" s="134">
        <v>41.97</v>
      </c>
    </row>
    <row r="28" spans="1:14" x14ac:dyDescent="0.25">
      <c r="B28" s="1">
        <v>8</v>
      </c>
      <c r="C28" s="92">
        <v>42.18</v>
      </c>
      <c r="D28" s="93">
        <v>42.3</v>
      </c>
      <c r="E28" s="93">
        <v>41.77</v>
      </c>
      <c r="F28" s="93">
        <v>42.8</v>
      </c>
      <c r="G28" s="131">
        <v>41.77</v>
      </c>
      <c r="H28" s="134">
        <v>41.77</v>
      </c>
    </row>
    <row r="29" spans="1:14" x14ac:dyDescent="0.25">
      <c r="B29" s="1">
        <v>9</v>
      </c>
      <c r="C29" s="120">
        <v>42.24</v>
      </c>
      <c r="D29" s="93">
        <v>42.5</v>
      </c>
      <c r="E29" s="93">
        <v>41.96</v>
      </c>
      <c r="F29" s="93">
        <v>42.95</v>
      </c>
      <c r="G29" s="131">
        <v>41.97</v>
      </c>
      <c r="H29" s="134">
        <v>41.85</v>
      </c>
    </row>
    <row r="30" spans="1:14" x14ac:dyDescent="0.25">
      <c r="B30" s="1">
        <v>10</v>
      </c>
      <c r="C30" s="92">
        <v>42.46</v>
      </c>
      <c r="D30" s="93">
        <v>42.25</v>
      </c>
      <c r="E30" s="93">
        <v>41.83</v>
      </c>
      <c r="F30" s="93">
        <v>42.46</v>
      </c>
      <c r="G30" s="131">
        <v>41.99</v>
      </c>
      <c r="H30" s="134">
        <v>41.86</v>
      </c>
    </row>
    <row r="31" spans="1:14" x14ac:dyDescent="0.25">
      <c r="B31" s="1">
        <v>11</v>
      </c>
      <c r="C31" s="92">
        <v>42.29</v>
      </c>
      <c r="D31" s="93">
        <v>42.43</v>
      </c>
      <c r="E31" s="93">
        <v>41.7</v>
      </c>
      <c r="F31" s="93">
        <v>41.99</v>
      </c>
      <c r="G31" s="131">
        <v>42.11</v>
      </c>
      <c r="H31" s="134">
        <v>42.47</v>
      </c>
    </row>
    <row r="32" spans="1:14" x14ac:dyDescent="0.25">
      <c r="B32" s="1">
        <v>12</v>
      </c>
      <c r="C32" s="92">
        <v>42.26</v>
      </c>
      <c r="D32" s="93">
        <v>42.36</v>
      </c>
      <c r="E32" s="93">
        <v>42.06</v>
      </c>
      <c r="F32" s="93">
        <v>42.14</v>
      </c>
      <c r="G32" s="131">
        <v>42.07</v>
      </c>
      <c r="H32" s="134">
        <v>41.91</v>
      </c>
    </row>
    <row r="33" spans="2:8" s="1" customFormat="1" x14ac:dyDescent="0.25">
      <c r="B33" s="1">
        <v>13</v>
      </c>
      <c r="C33" s="92">
        <v>42.22</v>
      </c>
      <c r="D33" s="93">
        <v>42.25</v>
      </c>
      <c r="E33" s="93">
        <v>41.83</v>
      </c>
      <c r="F33" s="93">
        <v>42.26</v>
      </c>
      <c r="G33" s="131">
        <v>42.22</v>
      </c>
      <c r="H33" s="134">
        <v>42.1</v>
      </c>
    </row>
    <row r="34" spans="2:8" s="1" customFormat="1" x14ac:dyDescent="0.25">
      <c r="B34" s="1">
        <v>14</v>
      </c>
      <c r="C34" s="102">
        <v>42.23</v>
      </c>
      <c r="D34" s="93">
        <v>42.45</v>
      </c>
      <c r="E34" s="93">
        <v>42.24</v>
      </c>
      <c r="F34" s="93">
        <v>42.45</v>
      </c>
      <c r="G34" s="131">
        <v>42.25</v>
      </c>
      <c r="H34" s="134">
        <v>41.9</v>
      </c>
    </row>
    <row r="35" spans="2:8" s="1" customFormat="1" x14ac:dyDescent="0.25">
      <c r="B35" s="1">
        <v>15</v>
      </c>
      <c r="C35" s="92">
        <v>42.59</v>
      </c>
      <c r="D35" s="93">
        <v>42.17</v>
      </c>
      <c r="E35" s="93">
        <v>42.34</v>
      </c>
      <c r="F35" s="93">
        <v>41.95</v>
      </c>
      <c r="G35" s="131">
        <v>42.06</v>
      </c>
      <c r="H35" s="134">
        <v>41.89</v>
      </c>
    </row>
    <row r="36" spans="2:8" s="1" customFormat="1" x14ac:dyDescent="0.25">
      <c r="B36" s="1">
        <v>16</v>
      </c>
      <c r="C36" s="92">
        <v>42.83</v>
      </c>
      <c r="D36" s="137">
        <v>42.33</v>
      </c>
      <c r="E36" s="93">
        <v>44.7</v>
      </c>
      <c r="F36" s="93">
        <v>42</v>
      </c>
      <c r="G36" s="131">
        <v>41.94</v>
      </c>
      <c r="H36" s="134">
        <v>41.96</v>
      </c>
    </row>
    <row r="37" spans="2:8" s="1" customFormat="1" x14ac:dyDescent="0.25">
      <c r="B37" s="1">
        <v>17</v>
      </c>
      <c r="C37" s="92">
        <v>42.02</v>
      </c>
      <c r="D37" s="93">
        <v>42.12</v>
      </c>
      <c r="E37" s="93">
        <v>42.02</v>
      </c>
      <c r="F37" s="93">
        <v>42.19</v>
      </c>
      <c r="G37" s="131">
        <v>42.28</v>
      </c>
      <c r="H37" s="134">
        <v>41.87</v>
      </c>
    </row>
    <row r="38" spans="2:8" s="1" customFormat="1" x14ac:dyDescent="0.25">
      <c r="B38" s="1">
        <v>18</v>
      </c>
      <c r="C38" s="92">
        <v>42.07</v>
      </c>
      <c r="D38" s="93">
        <v>42.53</v>
      </c>
      <c r="E38" s="93">
        <v>41.82</v>
      </c>
      <c r="F38" s="93">
        <v>42.12</v>
      </c>
      <c r="G38" s="131">
        <v>42.83</v>
      </c>
      <c r="H38" s="134">
        <v>42.15</v>
      </c>
    </row>
    <row r="39" spans="2:8" s="1" customFormat="1" x14ac:dyDescent="0.25">
      <c r="B39" s="1">
        <v>19</v>
      </c>
      <c r="C39" s="92">
        <v>42.22</v>
      </c>
      <c r="D39" s="93">
        <v>42.55</v>
      </c>
      <c r="E39" s="93">
        <v>42.33</v>
      </c>
      <c r="F39" s="93"/>
      <c r="G39" s="131">
        <v>42.1</v>
      </c>
      <c r="H39" s="134">
        <v>42.38</v>
      </c>
    </row>
    <row r="40" spans="2:8" s="1" customFormat="1" x14ac:dyDescent="0.25">
      <c r="B40" s="1">
        <v>20</v>
      </c>
      <c r="C40" s="92">
        <v>42.3</v>
      </c>
      <c r="D40" s="93">
        <v>42.6</v>
      </c>
      <c r="E40" s="93">
        <v>41.63</v>
      </c>
      <c r="F40" s="93"/>
      <c r="G40" s="131">
        <v>41.87</v>
      </c>
      <c r="H40" s="134"/>
    </row>
    <row r="41" spans="2:8" s="1" customFormat="1" x14ac:dyDescent="0.25">
      <c r="B41" s="1">
        <v>21</v>
      </c>
      <c r="C41" s="92">
        <v>42.08</v>
      </c>
      <c r="D41" s="93">
        <v>42.47</v>
      </c>
      <c r="E41" s="93">
        <v>41.95</v>
      </c>
      <c r="F41" s="93"/>
      <c r="G41" s="131">
        <v>41.95</v>
      </c>
      <c r="H41" s="134"/>
    </row>
    <row r="42" spans="2:8" s="1" customFormat="1" x14ac:dyDescent="0.25">
      <c r="B42" s="1">
        <v>22</v>
      </c>
      <c r="C42" s="92">
        <v>42.01</v>
      </c>
      <c r="D42" s="93">
        <v>42.25</v>
      </c>
      <c r="E42" s="93">
        <v>41.74</v>
      </c>
      <c r="F42" s="93"/>
      <c r="G42" s="131">
        <v>41.8</v>
      </c>
      <c r="H42" s="134"/>
    </row>
    <row r="43" spans="2:8" s="1" customFormat="1" x14ac:dyDescent="0.25">
      <c r="B43" s="1">
        <v>23</v>
      </c>
      <c r="C43" s="92">
        <v>42.49</v>
      </c>
      <c r="D43" s="93">
        <v>42.45</v>
      </c>
      <c r="E43" s="93">
        <v>42.13</v>
      </c>
      <c r="F43" s="93"/>
      <c r="G43" s="131">
        <v>41.91</v>
      </c>
      <c r="H43" s="134"/>
    </row>
    <row r="44" spans="2:8" s="1" customFormat="1" x14ac:dyDescent="0.25">
      <c r="B44" s="1">
        <v>24</v>
      </c>
      <c r="C44" s="92">
        <v>42.06</v>
      </c>
      <c r="D44" s="93">
        <v>43.31</v>
      </c>
      <c r="E44" s="93">
        <v>41.8</v>
      </c>
      <c r="F44" s="93"/>
      <c r="G44" s="131">
        <v>41.98</v>
      </c>
      <c r="H44" s="134"/>
    </row>
    <row r="45" spans="2:8" s="1" customFormat="1" x14ac:dyDescent="0.25">
      <c r="B45" s="1">
        <v>25</v>
      </c>
      <c r="C45" s="92">
        <v>42.01</v>
      </c>
      <c r="D45" s="93">
        <v>42.18</v>
      </c>
      <c r="E45" s="93">
        <v>41.85</v>
      </c>
      <c r="F45" s="93"/>
      <c r="G45" s="131">
        <v>41.83</v>
      </c>
      <c r="H45" s="134"/>
    </row>
    <row r="46" spans="2:8" s="1" customFormat="1" x14ac:dyDescent="0.25">
      <c r="B46" s="1">
        <v>26</v>
      </c>
      <c r="C46" s="92">
        <v>42.03</v>
      </c>
      <c r="D46" s="93">
        <v>42.41</v>
      </c>
      <c r="E46" s="93">
        <v>41.75</v>
      </c>
      <c r="F46" s="93"/>
      <c r="G46" s="131">
        <v>41.82</v>
      </c>
      <c r="H46" s="134"/>
    </row>
    <row r="47" spans="2:8" s="1" customFormat="1" x14ac:dyDescent="0.25">
      <c r="B47" s="1">
        <v>27</v>
      </c>
      <c r="C47" s="92">
        <v>41.98</v>
      </c>
      <c r="D47" s="93">
        <v>42.38</v>
      </c>
      <c r="E47" s="93">
        <v>41.85</v>
      </c>
      <c r="F47" s="93"/>
      <c r="G47" s="131">
        <v>42.26</v>
      </c>
      <c r="H47" s="134"/>
    </row>
    <row r="48" spans="2:8" s="1" customFormat="1" x14ac:dyDescent="0.25">
      <c r="B48" s="1">
        <v>28</v>
      </c>
      <c r="C48" s="92">
        <v>41.88</v>
      </c>
      <c r="D48" s="93">
        <v>42.36</v>
      </c>
      <c r="E48" s="93">
        <v>41.99</v>
      </c>
      <c r="F48" s="93"/>
      <c r="G48" s="131">
        <v>42.04</v>
      </c>
      <c r="H48" s="134"/>
    </row>
    <row r="49" spans="2:8" s="1" customFormat="1" x14ac:dyDescent="0.25">
      <c r="B49" s="1">
        <v>29</v>
      </c>
      <c r="C49" s="92">
        <v>42</v>
      </c>
      <c r="D49" s="93">
        <v>42.46</v>
      </c>
      <c r="E49" s="93">
        <v>41.95</v>
      </c>
      <c r="F49" s="93"/>
      <c r="G49" s="131">
        <v>42.03</v>
      </c>
      <c r="H49" s="134"/>
    </row>
    <row r="50" spans="2:8" s="1" customFormat="1" x14ac:dyDescent="0.25">
      <c r="B50" s="1">
        <v>30</v>
      </c>
      <c r="C50" s="92">
        <v>41.98</v>
      </c>
      <c r="D50" s="93">
        <v>42.67</v>
      </c>
      <c r="E50" s="93">
        <v>41.85</v>
      </c>
      <c r="F50" s="93"/>
      <c r="G50" s="131">
        <v>41.98</v>
      </c>
      <c r="H50" s="134"/>
    </row>
    <row r="51" spans="2:8" s="1" customFormat="1" x14ac:dyDescent="0.25">
      <c r="B51" s="1">
        <v>31</v>
      </c>
      <c r="C51" s="92">
        <v>42.02</v>
      </c>
      <c r="D51" s="93">
        <v>42.29</v>
      </c>
      <c r="E51" s="93">
        <v>41.86</v>
      </c>
      <c r="F51" s="93"/>
      <c r="G51" s="131">
        <v>42.01</v>
      </c>
      <c r="H51" s="134"/>
    </row>
    <row r="52" spans="2:8" s="1" customFormat="1" x14ac:dyDescent="0.25">
      <c r="B52" s="1">
        <v>32</v>
      </c>
      <c r="C52" s="92">
        <v>42.09</v>
      </c>
      <c r="D52" s="205">
        <v>42.35</v>
      </c>
      <c r="E52" s="93">
        <v>41.72</v>
      </c>
      <c r="F52" s="93"/>
      <c r="G52" s="131">
        <v>41.84</v>
      </c>
      <c r="H52" s="134"/>
    </row>
    <row r="53" spans="2:8" s="1" customFormat="1" x14ac:dyDescent="0.25">
      <c r="B53" s="1">
        <v>33</v>
      </c>
      <c r="C53" s="92">
        <v>42.21</v>
      </c>
      <c r="D53" s="93">
        <v>42.47</v>
      </c>
      <c r="E53" s="93">
        <v>41.74</v>
      </c>
      <c r="F53" s="93"/>
      <c r="G53" s="131">
        <v>41.9</v>
      </c>
      <c r="H53" s="134"/>
    </row>
    <row r="54" spans="2:8" s="1" customFormat="1" x14ac:dyDescent="0.25">
      <c r="B54" s="1">
        <v>34</v>
      </c>
      <c r="C54" s="92">
        <v>42.6</v>
      </c>
      <c r="D54" s="93">
        <v>42.29</v>
      </c>
      <c r="E54" s="93">
        <v>41.89</v>
      </c>
      <c r="F54" s="93"/>
      <c r="G54" s="131">
        <v>42.02</v>
      </c>
      <c r="H54" s="134"/>
    </row>
    <row r="55" spans="2:8" s="1" customFormat="1" x14ac:dyDescent="0.25">
      <c r="B55" s="1">
        <v>35</v>
      </c>
      <c r="C55" s="92">
        <v>42.14</v>
      </c>
      <c r="D55" s="93">
        <v>42.41</v>
      </c>
      <c r="E55" s="93">
        <v>41.81</v>
      </c>
      <c r="F55" s="93"/>
      <c r="G55" s="131">
        <v>41.83</v>
      </c>
      <c r="H55" s="134"/>
    </row>
    <row r="56" spans="2:8" s="1" customFormat="1" x14ac:dyDescent="0.25">
      <c r="B56" s="1">
        <v>36</v>
      </c>
      <c r="C56" s="92">
        <v>42.29</v>
      </c>
      <c r="D56" s="93">
        <v>42</v>
      </c>
      <c r="E56" s="93">
        <v>41.84</v>
      </c>
      <c r="F56" s="93"/>
      <c r="G56" s="131">
        <v>41.81</v>
      </c>
      <c r="H56" s="134"/>
    </row>
    <row r="57" spans="2:8" s="1" customFormat="1" x14ac:dyDescent="0.25">
      <c r="B57" s="1">
        <v>37</v>
      </c>
      <c r="C57" s="92">
        <v>41.93</v>
      </c>
      <c r="D57" s="93">
        <v>42.27</v>
      </c>
      <c r="E57" s="93">
        <v>41.82</v>
      </c>
      <c r="F57" s="93"/>
      <c r="G57" s="131">
        <v>41.95</v>
      </c>
      <c r="H57" s="134"/>
    </row>
    <row r="58" spans="2:8" s="1" customFormat="1" x14ac:dyDescent="0.25">
      <c r="B58" s="1">
        <v>38</v>
      </c>
      <c r="C58" s="92">
        <v>41.87</v>
      </c>
      <c r="D58" s="93">
        <v>42.33</v>
      </c>
      <c r="E58" s="93">
        <v>41.64</v>
      </c>
      <c r="F58" s="93"/>
      <c r="G58" s="131">
        <v>42.15</v>
      </c>
      <c r="H58" s="134"/>
    </row>
    <row r="59" spans="2:8" s="1" customFormat="1" x14ac:dyDescent="0.25">
      <c r="B59" s="1">
        <v>39</v>
      </c>
      <c r="C59" s="92">
        <v>42.02</v>
      </c>
      <c r="D59" s="93">
        <v>42.31</v>
      </c>
      <c r="E59" s="93">
        <v>42.88</v>
      </c>
      <c r="F59" s="93"/>
      <c r="G59" s="131"/>
      <c r="H59" s="134"/>
    </row>
    <row r="60" spans="2:8" s="1" customFormat="1" x14ac:dyDescent="0.25">
      <c r="B60" s="1">
        <v>40</v>
      </c>
      <c r="C60" s="92">
        <v>42.06</v>
      </c>
      <c r="D60" s="93">
        <v>42.52</v>
      </c>
      <c r="E60" s="93">
        <v>42.49</v>
      </c>
      <c r="F60" s="93"/>
      <c r="G60" s="131"/>
      <c r="H60" s="134"/>
    </row>
    <row r="61" spans="2:8" s="1" customFormat="1" x14ac:dyDescent="0.25">
      <c r="B61" s="1">
        <v>41</v>
      </c>
      <c r="C61" s="92">
        <v>42.15</v>
      </c>
      <c r="D61" s="93">
        <v>42.2</v>
      </c>
      <c r="E61" s="93">
        <v>41.88</v>
      </c>
      <c r="F61" s="93"/>
      <c r="G61" s="131"/>
      <c r="H61" s="134"/>
    </row>
    <row r="62" spans="2:8" s="1" customFormat="1" x14ac:dyDescent="0.25">
      <c r="B62" s="1">
        <v>42</v>
      </c>
      <c r="C62" s="92"/>
      <c r="D62" s="93">
        <v>42.23</v>
      </c>
      <c r="E62" s="93">
        <v>41.84</v>
      </c>
      <c r="F62" s="93"/>
      <c r="G62" s="131"/>
      <c r="H62" s="134"/>
    </row>
    <row r="63" spans="2:8" s="1" customFormat="1" x14ac:dyDescent="0.25">
      <c r="B63" s="1">
        <v>43</v>
      </c>
      <c r="C63" s="92"/>
      <c r="D63" s="93">
        <v>42.08</v>
      </c>
      <c r="E63" s="93">
        <v>41.7</v>
      </c>
      <c r="F63" s="93"/>
      <c r="G63" s="131"/>
      <c r="H63" s="134"/>
    </row>
    <row r="64" spans="2:8" s="1" customFormat="1" x14ac:dyDescent="0.25">
      <c r="B64" s="1">
        <v>44</v>
      </c>
      <c r="C64" s="92"/>
      <c r="D64" s="93">
        <v>42.27</v>
      </c>
      <c r="E64" s="93">
        <v>41.8</v>
      </c>
      <c r="F64" s="93"/>
      <c r="G64" s="131"/>
      <c r="H64" s="134"/>
    </row>
    <row r="65" spans="2:8" s="1" customFormat="1" x14ac:dyDescent="0.25">
      <c r="B65" s="1">
        <v>45</v>
      </c>
      <c r="C65" s="92"/>
      <c r="D65" s="93">
        <v>42.21</v>
      </c>
      <c r="E65" s="93">
        <v>41.81</v>
      </c>
      <c r="F65" s="93"/>
      <c r="G65" s="131"/>
      <c r="H65" s="134"/>
    </row>
    <row r="66" spans="2:8" s="1" customFormat="1" x14ac:dyDescent="0.25">
      <c r="B66" s="1">
        <v>46</v>
      </c>
      <c r="C66" s="92"/>
      <c r="D66" s="93">
        <v>42.15</v>
      </c>
      <c r="E66" s="93">
        <v>41.79</v>
      </c>
      <c r="F66" s="93"/>
      <c r="G66" s="131"/>
      <c r="H66" s="134"/>
    </row>
    <row r="67" spans="2:8" s="1" customFormat="1" x14ac:dyDescent="0.25">
      <c r="B67" s="1">
        <v>47</v>
      </c>
      <c r="C67" s="92"/>
      <c r="D67" s="93">
        <v>42.08</v>
      </c>
      <c r="E67" s="93">
        <v>41.92</v>
      </c>
      <c r="F67" s="93"/>
      <c r="G67" s="131"/>
      <c r="H67" s="134"/>
    </row>
    <row r="68" spans="2:8" s="1" customFormat="1" x14ac:dyDescent="0.25">
      <c r="B68" s="1">
        <v>48</v>
      </c>
      <c r="C68" s="92"/>
      <c r="D68" s="93">
        <v>42.24</v>
      </c>
      <c r="E68" s="93">
        <v>41.93</v>
      </c>
      <c r="F68" s="93"/>
      <c r="G68" s="131"/>
      <c r="H68" s="134"/>
    </row>
    <row r="69" spans="2:8" s="1" customFormat="1" x14ac:dyDescent="0.25">
      <c r="B69" s="1">
        <v>49</v>
      </c>
      <c r="C69" s="92"/>
      <c r="D69" s="93">
        <v>42.44</v>
      </c>
      <c r="E69" s="93">
        <v>41.9</v>
      </c>
      <c r="F69" s="93"/>
      <c r="G69" s="131"/>
      <c r="H69" s="134"/>
    </row>
    <row r="70" spans="2:8" s="1" customFormat="1" x14ac:dyDescent="0.25">
      <c r="B70" s="1">
        <v>50</v>
      </c>
      <c r="C70" s="92"/>
      <c r="D70" s="93">
        <v>42.04</v>
      </c>
      <c r="E70" s="93">
        <v>41.78</v>
      </c>
      <c r="F70" s="93"/>
      <c r="G70" s="131"/>
      <c r="H70" s="134"/>
    </row>
    <row r="71" spans="2:8" s="1" customFormat="1" x14ac:dyDescent="0.25">
      <c r="B71" s="1">
        <v>51</v>
      </c>
      <c r="C71" s="92"/>
      <c r="D71" s="93">
        <v>42.1</v>
      </c>
      <c r="E71" s="93">
        <v>41.86</v>
      </c>
      <c r="F71" s="93"/>
      <c r="G71" s="131"/>
      <c r="H71" s="134"/>
    </row>
    <row r="72" spans="2:8" s="1" customFormat="1" x14ac:dyDescent="0.25">
      <c r="B72" s="1">
        <v>52</v>
      </c>
      <c r="C72" s="92"/>
      <c r="D72" s="93">
        <v>42.11</v>
      </c>
      <c r="E72" s="93">
        <v>41.74</v>
      </c>
      <c r="F72" s="93"/>
      <c r="G72" s="131"/>
      <c r="H72" s="134"/>
    </row>
    <row r="73" spans="2:8" s="1" customFormat="1" x14ac:dyDescent="0.25">
      <c r="B73" s="1">
        <v>53</v>
      </c>
      <c r="C73" s="92"/>
      <c r="D73" s="93">
        <v>42.32</v>
      </c>
      <c r="E73" s="93">
        <v>41.76</v>
      </c>
      <c r="F73" s="93"/>
      <c r="G73" s="131"/>
      <c r="H73" s="134"/>
    </row>
    <row r="74" spans="2:8" s="1" customFormat="1" x14ac:dyDescent="0.25">
      <c r="B74" s="1">
        <v>54</v>
      </c>
      <c r="C74" s="92"/>
      <c r="D74" s="93">
        <v>42.2</v>
      </c>
      <c r="E74" s="93">
        <v>41.92</v>
      </c>
      <c r="F74" s="93"/>
      <c r="G74" s="131"/>
      <c r="H74" s="134"/>
    </row>
    <row r="75" spans="2:8" s="1" customFormat="1" x14ac:dyDescent="0.25">
      <c r="B75" s="1">
        <v>55</v>
      </c>
      <c r="C75" s="92"/>
      <c r="D75" s="93">
        <v>42.38</v>
      </c>
      <c r="E75" s="93">
        <v>41.65</v>
      </c>
      <c r="F75" s="93"/>
      <c r="G75" s="131"/>
      <c r="H75" s="134"/>
    </row>
    <row r="76" spans="2:8" s="1" customFormat="1" ht="15.75" thickBot="1" x14ac:dyDescent="0.3">
      <c r="B76" s="1">
        <v>56</v>
      </c>
      <c r="C76" s="184"/>
      <c r="D76" s="185">
        <v>42.06</v>
      </c>
      <c r="E76" s="185">
        <v>41.6</v>
      </c>
      <c r="F76" s="185"/>
      <c r="G76" s="135"/>
      <c r="H76" s="136"/>
    </row>
    <row r="77" spans="2:8" s="1" customFormat="1" x14ac:dyDescent="0.25">
      <c r="B77" s="1">
        <v>57</v>
      </c>
      <c r="D77" s="2">
        <v>42.11</v>
      </c>
      <c r="E77" s="2">
        <v>41.76</v>
      </c>
      <c r="F77" s="2"/>
      <c r="G77" s="2"/>
      <c r="H77" s="2"/>
    </row>
    <row r="78" spans="2:8" s="1" customFormat="1" x14ac:dyDescent="0.25">
      <c r="B78" s="1">
        <v>58</v>
      </c>
      <c r="D78" s="2">
        <v>42.01</v>
      </c>
      <c r="E78" s="2">
        <v>42.26</v>
      </c>
      <c r="F78" s="2"/>
      <c r="G78" s="2"/>
      <c r="H78" s="2"/>
    </row>
    <row r="79" spans="2:8" x14ac:dyDescent="0.25">
      <c r="B79" s="1">
        <v>59</v>
      </c>
      <c r="D79" s="2">
        <v>42.16</v>
      </c>
      <c r="E79" s="2">
        <v>41.83</v>
      </c>
    </row>
    <row r="80" spans="2:8" x14ac:dyDescent="0.25">
      <c r="B80" s="1">
        <v>60</v>
      </c>
      <c r="D80" s="2">
        <v>42.21</v>
      </c>
      <c r="E80" s="2">
        <v>41.85</v>
      </c>
    </row>
    <row r="81" spans="2:5" x14ac:dyDescent="0.25">
      <c r="B81" s="1">
        <v>61</v>
      </c>
      <c r="D81" s="2">
        <v>42.32</v>
      </c>
      <c r="E81" s="206">
        <v>41.67</v>
      </c>
    </row>
    <row r="82" spans="2:5" x14ac:dyDescent="0.25">
      <c r="B82" s="1">
        <v>62</v>
      </c>
      <c r="E82" s="2">
        <v>41.74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1"/>
  <sheetViews>
    <sheetView topLeftCell="A4" zoomScale="75" zoomScaleNormal="75" zoomScalePageLayoutView="75" workbookViewId="0">
      <selection activeCell="O16" sqref="O16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8.85546875" style="1"/>
  </cols>
  <sheetData>
    <row r="4" spans="1:16" ht="18.75" x14ac:dyDescent="0.3">
      <c r="A4" s="266" t="s">
        <v>40</v>
      </c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</row>
    <row r="5" spans="1:16" ht="7.5" customHeight="1" x14ac:dyDescent="0.25"/>
    <row r="6" spans="1:16" ht="17.25" x14ac:dyDescent="0.3">
      <c r="A6" s="218" t="s">
        <v>43</v>
      </c>
      <c r="B6" s="218"/>
      <c r="C6" s="218"/>
      <c r="D6" s="218"/>
      <c r="E6" s="218"/>
      <c r="F6" s="218"/>
      <c r="G6" s="218"/>
      <c r="H6" s="218"/>
      <c r="I6" s="218"/>
      <c r="J6" s="218"/>
      <c r="K6" s="218"/>
      <c r="L6" s="218"/>
    </row>
    <row r="7" spans="1:16" ht="7.5" customHeight="1" x14ac:dyDescent="0.25"/>
    <row r="8" spans="1:16" s="2" customFormat="1" ht="20.25" customHeight="1" x14ac:dyDescent="0.25">
      <c r="A8" s="267" t="s">
        <v>23</v>
      </c>
      <c r="B8" s="268" t="s">
        <v>13</v>
      </c>
      <c r="C8" s="269" t="s">
        <v>18</v>
      </c>
      <c r="D8" s="268" t="s">
        <v>24</v>
      </c>
      <c r="E8" s="271" t="s">
        <v>25</v>
      </c>
      <c r="F8" s="273" t="s">
        <v>26</v>
      </c>
      <c r="G8" s="274"/>
      <c r="H8" s="274"/>
      <c r="I8" s="275"/>
      <c r="J8" s="276" t="s">
        <v>27</v>
      </c>
      <c r="K8" s="267" t="s">
        <v>28</v>
      </c>
      <c r="L8" s="267"/>
      <c r="M8" s="53"/>
      <c r="N8" s="53"/>
    </row>
    <row r="9" spans="1:16" s="2" customFormat="1" ht="27.75" customHeight="1" x14ac:dyDescent="0.25">
      <c r="A9" s="267"/>
      <c r="B9" s="268"/>
      <c r="C9" s="270"/>
      <c r="D9" s="268"/>
      <c r="E9" s="272"/>
      <c r="F9" s="54" t="s">
        <v>29</v>
      </c>
      <c r="G9" s="54" t="s">
        <v>30</v>
      </c>
      <c r="H9" s="54" t="s">
        <v>31</v>
      </c>
      <c r="I9" s="55" t="s">
        <v>32</v>
      </c>
      <c r="J9" s="277"/>
      <c r="K9" s="200" t="s">
        <v>33</v>
      </c>
      <c r="L9" s="200" t="s">
        <v>34</v>
      </c>
      <c r="M9" s="56" t="s">
        <v>35</v>
      </c>
      <c r="N9" s="56" t="s">
        <v>36</v>
      </c>
    </row>
    <row r="10" spans="1:16" s="3" customFormat="1" ht="30" customHeight="1" x14ac:dyDescent="0.25">
      <c r="A10" s="57">
        <v>1</v>
      </c>
      <c r="B10" s="58" t="s">
        <v>44</v>
      </c>
      <c r="C10" s="59">
        <v>7</v>
      </c>
      <c r="D10" s="59">
        <v>19</v>
      </c>
      <c r="E10" s="60">
        <f>D10</f>
        <v>19</v>
      </c>
      <c r="F10" s="124">
        <f>MIN(C21:C76)</f>
        <v>42.2</v>
      </c>
      <c r="G10" s="111">
        <f>AVERAGE(C21:C76)</f>
        <v>42.755263157894746</v>
      </c>
      <c r="H10" s="61">
        <v>2</v>
      </c>
      <c r="I10" s="111">
        <f>G10-F10</f>
        <v>0.55526315789474268</v>
      </c>
      <c r="J10" s="125">
        <v>9.8958333333333329E-3</v>
      </c>
      <c r="K10" s="201">
        <f>J10</f>
        <v>9.8958333333333329E-3</v>
      </c>
      <c r="L10" s="181">
        <f>K10</f>
        <v>9.8958333333333329E-3</v>
      </c>
      <c r="M10" s="64"/>
      <c r="N10" s="65"/>
      <c r="O10" s="119"/>
      <c r="P10" s="67"/>
    </row>
    <row r="11" spans="1:16" s="3" customFormat="1" ht="30" customHeight="1" x14ac:dyDescent="0.25">
      <c r="A11" s="57">
        <v>2</v>
      </c>
      <c r="B11" s="58" t="s">
        <v>45</v>
      </c>
      <c r="C11" s="59">
        <v>13</v>
      </c>
      <c r="D11" s="59">
        <v>63</v>
      </c>
      <c r="E11" s="60">
        <f>D11-D10</f>
        <v>44</v>
      </c>
      <c r="F11" s="202">
        <f>MIN(D21:D76)</f>
        <v>41.97</v>
      </c>
      <c r="G11" s="112">
        <f>AVERAGE(D21:D76)</f>
        <v>42.327674418604651</v>
      </c>
      <c r="H11" s="61">
        <v>5</v>
      </c>
      <c r="I11" s="111">
        <f>G11-F11</f>
        <v>0.35767441860465254</v>
      </c>
      <c r="J11" s="125">
        <v>3.2523148148148148E-2</v>
      </c>
      <c r="K11" s="125">
        <f>J11-J10</f>
        <v>2.2627314814814815E-2</v>
      </c>
      <c r="L11" s="63">
        <f>K11</f>
        <v>2.2627314814814815E-2</v>
      </c>
      <c r="M11" s="64">
        <v>1.5717592592592591E-3</v>
      </c>
      <c r="N11" s="209"/>
      <c r="O11" s="279"/>
      <c r="P11" s="67"/>
    </row>
    <row r="12" spans="1:16" s="3" customFormat="1" ht="30" customHeight="1" thickBot="1" x14ac:dyDescent="0.3">
      <c r="A12" s="57">
        <v>3</v>
      </c>
      <c r="B12" s="58" t="s">
        <v>44</v>
      </c>
      <c r="C12" s="59">
        <v>6</v>
      </c>
      <c r="D12" s="59">
        <v>124</v>
      </c>
      <c r="E12" s="60">
        <f>D12-D11</f>
        <v>61</v>
      </c>
      <c r="F12" s="295">
        <f>MIN(E21:E76)</f>
        <v>41.59</v>
      </c>
      <c r="G12" s="111">
        <f>AVERAGE(E21:E76)</f>
        <v>41.973428571428578</v>
      </c>
      <c r="H12" s="61">
        <v>6</v>
      </c>
      <c r="I12" s="111">
        <f t="shared" ref="I12:I14" si="0">G12-F12</f>
        <v>0.38342857142857412</v>
      </c>
      <c r="J12" s="125">
        <v>6.3310185185185178E-2</v>
      </c>
      <c r="K12" s="125">
        <f>J12-J11</f>
        <v>3.0787037037037029E-2</v>
      </c>
      <c r="L12" s="63">
        <f>K12+L10</f>
        <v>4.0682870370370362E-2</v>
      </c>
      <c r="M12" s="64">
        <v>1.6400462962962963E-3</v>
      </c>
      <c r="N12" s="209" t="s">
        <v>156</v>
      </c>
      <c r="O12" s="284" t="s">
        <v>125</v>
      </c>
      <c r="P12" s="67"/>
    </row>
    <row r="13" spans="1:16" s="3" customFormat="1" ht="30" customHeight="1" thickBot="1" x14ac:dyDescent="0.3">
      <c r="A13" s="57">
        <v>4</v>
      </c>
      <c r="B13" s="58" t="s">
        <v>44</v>
      </c>
      <c r="C13" s="59">
        <v>1</v>
      </c>
      <c r="D13" s="59">
        <v>177</v>
      </c>
      <c r="E13" s="60">
        <f>D13-D12</f>
        <v>53</v>
      </c>
      <c r="F13" s="292">
        <f>MIN(F21:F76)</f>
        <v>41.44</v>
      </c>
      <c r="G13" s="289">
        <f>AVERAGE(F21:F76)</f>
        <v>41.737254901960803</v>
      </c>
      <c r="H13" s="61">
        <v>6</v>
      </c>
      <c r="I13" s="111">
        <f t="shared" si="0"/>
        <v>0.29725490196080528</v>
      </c>
      <c r="J13" s="125">
        <v>8.9525462962962973E-2</v>
      </c>
      <c r="K13" s="125">
        <f>J13-J12</f>
        <v>2.6215277777777796E-2</v>
      </c>
      <c r="L13" s="62">
        <f>K13+L12</f>
        <v>6.6898148148148151E-2</v>
      </c>
      <c r="M13" s="64">
        <v>1.5879629629629629E-3</v>
      </c>
      <c r="N13" s="209"/>
      <c r="O13" s="212"/>
      <c r="P13" s="67"/>
    </row>
    <row r="14" spans="1:16" s="3" customFormat="1" ht="30" customHeight="1" thickBot="1" x14ac:dyDescent="0.3">
      <c r="A14" s="57">
        <v>5</v>
      </c>
      <c r="B14" s="58" t="s">
        <v>45</v>
      </c>
      <c r="C14" s="68">
        <v>3</v>
      </c>
      <c r="D14" s="59">
        <v>202</v>
      </c>
      <c r="E14" s="60">
        <f>D14-D13</f>
        <v>25</v>
      </c>
      <c r="F14" s="293">
        <f>MIN(G21:G76)</f>
        <v>42.45</v>
      </c>
      <c r="G14" s="111">
        <f>AVERAGE(G21:G76)</f>
        <v>42.847199999999994</v>
      </c>
      <c r="H14" s="61">
        <v>0</v>
      </c>
      <c r="I14" s="111">
        <f t="shared" si="0"/>
        <v>0.39719999999999089</v>
      </c>
      <c r="J14" s="125">
        <v>0.10349537037037038</v>
      </c>
      <c r="K14" s="125">
        <f>J14-J13</f>
        <v>1.3969907407407403E-2</v>
      </c>
      <c r="L14" s="63">
        <f>K14+L11</f>
        <v>3.6597222222222218E-2</v>
      </c>
      <c r="M14" s="64">
        <v>1.5590277777777779E-3</v>
      </c>
      <c r="N14" s="209"/>
      <c r="O14" s="281"/>
    </row>
    <row r="15" spans="1:16" s="3" customFormat="1" ht="30" customHeight="1" thickBot="1" x14ac:dyDescent="0.3">
      <c r="A15" s="69" t="s">
        <v>37</v>
      </c>
      <c r="B15" s="70" t="s">
        <v>45</v>
      </c>
      <c r="C15" s="71">
        <v>33</v>
      </c>
      <c r="D15" s="71">
        <v>244</v>
      </c>
      <c r="E15" s="60">
        <f>D15-D14</f>
        <v>42</v>
      </c>
      <c r="F15" s="294">
        <f>MIN(H21:H76)</f>
        <v>41.88</v>
      </c>
      <c r="G15" s="289">
        <f>AVERAGE(H21:H76)</f>
        <v>42.263414634146343</v>
      </c>
      <c r="H15" s="61">
        <v>4</v>
      </c>
      <c r="I15" s="111">
        <f>G15-F15</f>
        <v>0.38341463414634092</v>
      </c>
      <c r="J15" s="125">
        <v>0.12506944444444443</v>
      </c>
      <c r="K15" s="73">
        <f>J15-J14</f>
        <v>2.1574074074074051E-2</v>
      </c>
      <c r="L15" s="72">
        <f>K15+L14</f>
        <v>5.817129629629627E-2</v>
      </c>
      <c r="M15" s="64">
        <v>2.275810185185185E-3</v>
      </c>
      <c r="N15" s="209" t="s">
        <v>172</v>
      </c>
      <c r="O15" s="287" t="s">
        <v>173</v>
      </c>
    </row>
    <row r="16" spans="1:16" s="3" customFormat="1" ht="30" customHeight="1" x14ac:dyDescent="0.25">
      <c r="A16" s="74"/>
      <c r="B16" s="75"/>
      <c r="C16" s="76"/>
      <c r="D16" s="76"/>
      <c r="E16" s="76"/>
      <c r="F16" s="103">
        <f>AVERAGE(F10,F12,F13)</f>
        <v>41.743333333333332</v>
      </c>
      <c r="G16" s="122">
        <f>AVERAGE(G10,G12,G13)</f>
        <v>42.155315543761368</v>
      </c>
      <c r="H16" s="122" t="s">
        <v>44</v>
      </c>
      <c r="I16" s="123">
        <f>AVERAGE(I10,I12,I13)</f>
        <v>0.41198221042804067</v>
      </c>
      <c r="J16" s="76"/>
      <c r="K16" s="76"/>
      <c r="L16" s="76"/>
      <c r="M16" s="77"/>
      <c r="N16" s="77"/>
    </row>
    <row r="17" spans="1:14" ht="27.75" customHeight="1" x14ac:dyDescent="0.25">
      <c r="A17" s="78"/>
      <c r="B17" s="78"/>
      <c r="C17" s="78"/>
      <c r="D17" s="79"/>
      <c r="E17" s="80"/>
      <c r="F17" s="81">
        <f>AVERAGE(F11,F14,F15)</f>
        <v>42.1</v>
      </c>
      <c r="G17" s="82">
        <f>AVERAGE(G11,G14,G15)</f>
        <v>42.479429684250327</v>
      </c>
      <c r="H17" s="182" t="s">
        <v>45</v>
      </c>
      <c r="I17" s="83">
        <f>AVERAGE(I11,I14,I15)</f>
        <v>0.37942968425032814</v>
      </c>
      <c r="J17" s="80"/>
      <c r="K17" s="80" t="s">
        <v>22</v>
      </c>
      <c r="L17" s="80"/>
      <c r="M17" s="77"/>
      <c r="N17" s="77"/>
    </row>
    <row r="18" spans="1:14" ht="30" customHeight="1" thickBot="1" x14ac:dyDescent="0.3">
      <c r="A18" s="84"/>
      <c r="B18" s="84"/>
      <c r="C18" s="84"/>
      <c r="D18" s="80"/>
      <c r="E18" s="80"/>
      <c r="F18" s="85">
        <f>AVERAGE(F10:F15)</f>
        <v>41.92166666666666</v>
      </c>
      <c r="G18" s="86">
        <f>AVERAGE(C21:H76)</f>
        <v>42.193753191489371</v>
      </c>
      <c r="H18" s="87"/>
      <c r="I18" s="88">
        <f>AVERAGE(I10:I15)</f>
        <v>0.39570594733918441</v>
      </c>
      <c r="J18" s="80"/>
      <c r="K18" s="80"/>
      <c r="L18" s="80"/>
      <c r="M18" s="84"/>
      <c r="N18" s="84"/>
    </row>
    <row r="20" spans="1:14" ht="15.75" thickBot="1" x14ac:dyDescent="0.3">
      <c r="C20" s="89" t="str">
        <f>B10</f>
        <v>Наум</v>
      </c>
      <c r="D20" s="89" t="str">
        <f>B11</f>
        <v>Звягин Гриша</v>
      </c>
      <c r="E20" s="89" t="str">
        <f>B12</f>
        <v>Наум</v>
      </c>
      <c r="F20" s="89" t="str">
        <f>B13</f>
        <v>Наум</v>
      </c>
      <c r="G20" s="2" t="str">
        <f>B14</f>
        <v>Звягин Гриша</v>
      </c>
      <c r="H20" s="2" t="str">
        <f>B15</f>
        <v>Звягин Гриша</v>
      </c>
    </row>
    <row r="21" spans="1:14" x14ac:dyDescent="0.25">
      <c r="B21" s="1">
        <v>1</v>
      </c>
      <c r="C21" s="90">
        <v>43.59</v>
      </c>
      <c r="D21" s="91">
        <v>44.6</v>
      </c>
      <c r="E21" s="91">
        <v>42.752000000000002</v>
      </c>
      <c r="F21" s="91">
        <v>43.09</v>
      </c>
      <c r="G21" s="132">
        <v>43.98</v>
      </c>
      <c r="H21" s="133">
        <v>43.34</v>
      </c>
      <c r="M21" s="2"/>
      <c r="N21" s="2"/>
    </row>
    <row r="22" spans="1:14" x14ac:dyDescent="0.25">
      <c r="B22" s="1">
        <v>2</v>
      </c>
      <c r="C22" s="92">
        <v>44</v>
      </c>
      <c r="D22" s="93">
        <v>42.47</v>
      </c>
      <c r="E22" s="93">
        <v>42.21</v>
      </c>
      <c r="F22" s="93">
        <v>41.72</v>
      </c>
      <c r="G22" s="131">
        <v>42.78</v>
      </c>
      <c r="H22" s="134">
        <v>42.29</v>
      </c>
      <c r="M22" s="3"/>
      <c r="N22" s="3"/>
    </row>
    <row r="23" spans="1:14" x14ac:dyDescent="0.25">
      <c r="B23" s="1">
        <v>3</v>
      </c>
      <c r="C23" s="92">
        <v>42.86</v>
      </c>
      <c r="D23" s="93">
        <v>42.64</v>
      </c>
      <c r="E23" s="93">
        <v>41.79</v>
      </c>
      <c r="F23" s="93">
        <v>41.54</v>
      </c>
      <c r="G23" s="131">
        <v>42.45</v>
      </c>
      <c r="H23" s="134">
        <v>42.31</v>
      </c>
      <c r="M23" s="3"/>
      <c r="N23" s="3"/>
    </row>
    <row r="24" spans="1:14" x14ac:dyDescent="0.25">
      <c r="B24" s="1">
        <v>4</v>
      </c>
      <c r="C24" s="92">
        <v>43.47</v>
      </c>
      <c r="D24" s="93">
        <v>42.56</v>
      </c>
      <c r="E24" s="93">
        <v>42.01</v>
      </c>
      <c r="F24" s="93">
        <v>41.86</v>
      </c>
      <c r="G24" s="131">
        <v>42.88</v>
      </c>
      <c r="H24" s="134">
        <v>42.19</v>
      </c>
      <c r="M24" s="3"/>
      <c r="N24" s="3"/>
    </row>
    <row r="25" spans="1:14" x14ac:dyDescent="0.25">
      <c r="B25" s="1">
        <v>5</v>
      </c>
      <c r="C25" s="92">
        <v>42.41</v>
      </c>
      <c r="D25" s="93">
        <v>42.31</v>
      </c>
      <c r="E25" s="93">
        <v>41.88</v>
      </c>
      <c r="F25" s="93">
        <v>41.65</v>
      </c>
      <c r="G25" s="131">
        <v>42.68</v>
      </c>
      <c r="H25" s="134">
        <v>42.1</v>
      </c>
    </row>
    <row r="26" spans="1:14" x14ac:dyDescent="0.25">
      <c r="B26" s="1">
        <v>6</v>
      </c>
      <c r="C26" s="92">
        <v>42.45</v>
      </c>
      <c r="D26" s="93">
        <v>42.42</v>
      </c>
      <c r="E26" s="93">
        <v>41.77</v>
      </c>
      <c r="F26" s="93">
        <v>41.65</v>
      </c>
      <c r="G26" s="131">
        <v>42.61</v>
      </c>
      <c r="H26" s="134">
        <v>42.24</v>
      </c>
    </row>
    <row r="27" spans="1:14" x14ac:dyDescent="0.25">
      <c r="B27" s="1">
        <v>7</v>
      </c>
      <c r="C27" s="92">
        <v>42.53</v>
      </c>
      <c r="D27" s="93">
        <v>42.51</v>
      </c>
      <c r="E27" s="93">
        <v>41.85</v>
      </c>
      <c r="F27" s="93">
        <v>41.66</v>
      </c>
      <c r="G27" s="131">
        <v>42.64</v>
      </c>
      <c r="H27" s="134">
        <v>42.18</v>
      </c>
    </row>
    <row r="28" spans="1:14" x14ac:dyDescent="0.25">
      <c r="B28" s="1">
        <v>8</v>
      </c>
      <c r="C28" s="92">
        <v>42.2</v>
      </c>
      <c r="D28" s="93">
        <v>42.43</v>
      </c>
      <c r="E28" s="93">
        <v>41.94</v>
      </c>
      <c r="F28" s="93">
        <v>41.83</v>
      </c>
      <c r="G28" s="131">
        <v>42.78</v>
      </c>
      <c r="H28" s="134">
        <v>42.16</v>
      </c>
    </row>
    <row r="29" spans="1:14" x14ac:dyDescent="0.25">
      <c r="B29" s="1">
        <v>9</v>
      </c>
      <c r="C29" s="120">
        <v>42.35</v>
      </c>
      <c r="D29" s="93">
        <v>42.23</v>
      </c>
      <c r="E29" s="93">
        <v>42.89</v>
      </c>
      <c r="F29" s="93">
        <v>41.87</v>
      </c>
      <c r="G29" s="131">
        <v>42.67</v>
      </c>
      <c r="H29" s="134">
        <v>42.12</v>
      </c>
    </row>
    <row r="30" spans="1:14" x14ac:dyDescent="0.25">
      <c r="B30" s="1">
        <v>10</v>
      </c>
      <c r="C30" s="92">
        <v>42.36</v>
      </c>
      <c r="D30" s="93">
        <v>42.39</v>
      </c>
      <c r="E30" s="93">
        <v>42.18</v>
      </c>
      <c r="F30" s="93">
        <v>41.71</v>
      </c>
      <c r="G30" s="131">
        <v>42.6</v>
      </c>
      <c r="H30" s="134">
        <v>42.29</v>
      </c>
    </row>
    <row r="31" spans="1:14" x14ac:dyDescent="0.25">
      <c r="B31" s="1">
        <v>11</v>
      </c>
      <c r="C31" s="92">
        <v>43.32</v>
      </c>
      <c r="D31" s="93">
        <v>42.26</v>
      </c>
      <c r="E31" s="93">
        <v>41.92</v>
      </c>
      <c r="F31" s="93">
        <v>41.63</v>
      </c>
      <c r="G31" s="131">
        <v>42.88</v>
      </c>
      <c r="H31" s="134">
        <v>42.21</v>
      </c>
    </row>
    <row r="32" spans="1:14" x14ac:dyDescent="0.25">
      <c r="B32" s="1">
        <v>12</v>
      </c>
      <c r="C32" s="92">
        <v>43.19</v>
      </c>
      <c r="D32" s="93">
        <v>42.43</v>
      </c>
      <c r="E32" s="93">
        <v>41.76</v>
      </c>
      <c r="F32" s="93">
        <v>41.69</v>
      </c>
      <c r="G32" s="131">
        <v>43.12</v>
      </c>
      <c r="H32" s="134">
        <v>42.32</v>
      </c>
    </row>
    <row r="33" spans="2:8" s="1" customFormat="1" x14ac:dyDescent="0.25">
      <c r="B33" s="1">
        <v>13</v>
      </c>
      <c r="C33" s="92">
        <v>42.99</v>
      </c>
      <c r="D33" s="93">
        <v>42.15</v>
      </c>
      <c r="E33" s="93">
        <v>42.09</v>
      </c>
      <c r="F33" s="93">
        <v>41.7</v>
      </c>
      <c r="G33" s="131">
        <v>42.88</v>
      </c>
      <c r="H33" s="134">
        <v>42.25</v>
      </c>
    </row>
    <row r="34" spans="2:8" s="1" customFormat="1" x14ac:dyDescent="0.25">
      <c r="B34" s="1">
        <v>14</v>
      </c>
      <c r="C34" s="102">
        <v>42.3</v>
      </c>
      <c r="D34" s="93">
        <v>42.27</v>
      </c>
      <c r="E34" s="93">
        <v>41.98</v>
      </c>
      <c r="F34" s="93">
        <v>41.69</v>
      </c>
      <c r="G34" s="131">
        <v>43.24</v>
      </c>
      <c r="H34" s="134">
        <v>42.4</v>
      </c>
    </row>
    <row r="35" spans="2:8" s="1" customFormat="1" x14ac:dyDescent="0.25">
      <c r="B35" s="1">
        <v>15</v>
      </c>
      <c r="C35" s="92">
        <v>42.71</v>
      </c>
      <c r="D35" s="93">
        <v>42.03</v>
      </c>
      <c r="E35" s="93">
        <v>41.92</v>
      </c>
      <c r="F35" s="93">
        <v>41.65</v>
      </c>
      <c r="G35" s="131">
        <v>42.96</v>
      </c>
      <c r="H35" s="134">
        <v>42.29</v>
      </c>
    </row>
    <row r="36" spans="2:8" s="1" customFormat="1" x14ac:dyDescent="0.25">
      <c r="B36" s="1">
        <v>16</v>
      </c>
      <c r="C36" s="92">
        <v>42.35</v>
      </c>
      <c r="D36" s="137">
        <v>42.28</v>
      </c>
      <c r="E36" s="93">
        <v>41.98</v>
      </c>
      <c r="F36" s="93">
        <v>41.59</v>
      </c>
      <c r="G36" s="131">
        <v>42.68</v>
      </c>
      <c r="H36" s="134">
        <v>42.34</v>
      </c>
    </row>
    <row r="37" spans="2:8" s="1" customFormat="1" x14ac:dyDescent="0.25">
      <c r="B37" s="1">
        <v>17</v>
      </c>
      <c r="C37" s="92">
        <v>42.22</v>
      </c>
      <c r="D37" s="93">
        <v>42.22</v>
      </c>
      <c r="E37" s="93">
        <v>41.69</v>
      </c>
      <c r="F37" s="93">
        <v>41.53</v>
      </c>
      <c r="G37" s="131">
        <v>42.66</v>
      </c>
      <c r="H37" s="134">
        <v>42.32</v>
      </c>
    </row>
    <row r="38" spans="2:8" s="1" customFormat="1" x14ac:dyDescent="0.25">
      <c r="B38" s="1">
        <v>18</v>
      </c>
      <c r="C38" s="92">
        <v>42.46</v>
      </c>
      <c r="D38" s="93">
        <v>42.21</v>
      </c>
      <c r="E38" s="93">
        <v>41.8</v>
      </c>
      <c r="F38" s="93">
        <v>42.04</v>
      </c>
      <c r="G38" s="131">
        <v>42.91</v>
      </c>
      <c r="H38" s="134">
        <v>42.49</v>
      </c>
    </row>
    <row r="39" spans="2:8" s="1" customFormat="1" x14ac:dyDescent="0.25">
      <c r="B39" s="1">
        <v>19</v>
      </c>
      <c r="C39" s="92">
        <v>42.59</v>
      </c>
      <c r="D39" s="93">
        <v>42.3</v>
      </c>
      <c r="E39" s="93">
        <v>41.82</v>
      </c>
      <c r="F39" s="93">
        <v>41.8</v>
      </c>
      <c r="G39" s="131">
        <v>42.93</v>
      </c>
      <c r="H39" s="134">
        <v>42.23</v>
      </c>
    </row>
    <row r="40" spans="2:8" s="1" customFormat="1" x14ac:dyDescent="0.25">
      <c r="B40" s="1">
        <v>20</v>
      </c>
      <c r="C40" s="92"/>
      <c r="D40" s="93">
        <v>42.38</v>
      </c>
      <c r="E40" s="93">
        <v>41.83</v>
      </c>
      <c r="F40" s="93">
        <v>41.57</v>
      </c>
      <c r="G40" s="131">
        <v>43.11</v>
      </c>
      <c r="H40" s="134">
        <v>42.17</v>
      </c>
    </row>
    <row r="41" spans="2:8" s="1" customFormat="1" x14ac:dyDescent="0.25">
      <c r="B41" s="1">
        <v>21</v>
      </c>
      <c r="C41" s="92"/>
      <c r="D41" s="93">
        <v>42.33</v>
      </c>
      <c r="E41" s="93">
        <v>41.95</v>
      </c>
      <c r="F41" s="93">
        <v>41.44</v>
      </c>
      <c r="G41" s="131">
        <v>43.06</v>
      </c>
      <c r="H41" s="134">
        <v>42.2</v>
      </c>
    </row>
    <row r="42" spans="2:8" s="1" customFormat="1" x14ac:dyDescent="0.25">
      <c r="B42" s="1">
        <v>22</v>
      </c>
      <c r="C42" s="92"/>
      <c r="D42" s="93">
        <v>42.2</v>
      </c>
      <c r="E42" s="93">
        <v>41.76</v>
      </c>
      <c r="F42" s="93">
        <v>41.7</v>
      </c>
      <c r="G42" s="131">
        <v>42.6</v>
      </c>
      <c r="H42" s="134">
        <v>42.39</v>
      </c>
    </row>
    <row r="43" spans="2:8" s="1" customFormat="1" x14ac:dyDescent="0.25">
      <c r="B43" s="1">
        <v>23</v>
      </c>
      <c r="C43" s="92"/>
      <c r="D43" s="93">
        <v>42.47</v>
      </c>
      <c r="E43" s="93">
        <v>41.93</v>
      </c>
      <c r="F43" s="93">
        <v>41.67</v>
      </c>
      <c r="G43" s="131">
        <v>42.69</v>
      </c>
      <c r="H43" s="134">
        <v>43.38</v>
      </c>
    </row>
    <row r="44" spans="2:8" s="1" customFormat="1" x14ac:dyDescent="0.25">
      <c r="B44" s="1">
        <v>24</v>
      </c>
      <c r="C44" s="92"/>
      <c r="D44" s="93">
        <v>42.37</v>
      </c>
      <c r="E44" s="93">
        <v>41.87</v>
      </c>
      <c r="F44" s="93">
        <v>41.59</v>
      </c>
      <c r="G44" s="131">
        <v>42.71</v>
      </c>
      <c r="H44" s="134">
        <v>42.16</v>
      </c>
    </row>
    <row r="45" spans="2:8" s="1" customFormat="1" x14ac:dyDescent="0.25">
      <c r="B45" s="1">
        <v>25</v>
      </c>
      <c r="C45" s="92"/>
      <c r="D45" s="93">
        <v>42.25</v>
      </c>
      <c r="E45" s="93">
        <v>41.66</v>
      </c>
      <c r="F45" s="93">
        <v>41.88</v>
      </c>
      <c r="G45" s="131">
        <v>42.68</v>
      </c>
      <c r="H45" s="134">
        <v>42.21</v>
      </c>
    </row>
    <row r="46" spans="2:8" s="1" customFormat="1" x14ac:dyDescent="0.25">
      <c r="B46" s="1">
        <v>26</v>
      </c>
      <c r="C46" s="92"/>
      <c r="D46" s="93">
        <v>42.26</v>
      </c>
      <c r="E46" s="93">
        <v>41.76</v>
      </c>
      <c r="F46" s="93">
        <v>41.88</v>
      </c>
      <c r="G46" s="131"/>
      <c r="H46" s="134">
        <v>41.91</v>
      </c>
    </row>
    <row r="47" spans="2:8" s="1" customFormat="1" x14ac:dyDescent="0.25">
      <c r="B47" s="1">
        <v>27</v>
      </c>
      <c r="C47" s="92"/>
      <c r="D47" s="93">
        <v>42.56</v>
      </c>
      <c r="E47" s="93">
        <v>42.04</v>
      </c>
      <c r="F47" s="93">
        <v>41.95</v>
      </c>
      <c r="G47" s="131"/>
      <c r="H47" s="134">
        <v>42.17</v>
      </c>
    </row>
    <row r="48" spans="2:8" s="1" customFormat="1" x14ac:dyDescent="0.25">
      <c r="B48" s="1">
        <v>28</v>
      </c>
      <c r="C48" s="92"/>
      <c r="D48" s="93">
        <v>42.32</v>
      </c>
      <c r="E48" s="93">
        <v>41.59</v>
      </c>
      <c r="F48" s="93">
        <v>41.72</v>
      </c>
      <c r="G48" s="131"/>
      <c r="H48" s="134">
        <v>42.06</v>
      </c>
    </row>
    <row r="49" spans="2:8" s="1" customFormat="1" x14ac:dyDescent="0.25">
      <c r="B49" s="1">
        <v>29</v>
      </c>
      <c r="C49" s="92"/>
      <c r="D49" s="93">
        <v>42.34</v>
      </c>
      <c r="E49" s="93">
        <v>41.78</v>
      </c>
      <c r="F49" s="93">
        <v>41.92</v>
      </c>
      <c r="G49" s="131"/>
      <c r="H49" s="134">
        <v>42.07</v>
      </c>
    </row>
    <row r="50" spans="2:8" s="1" customFormat="1" x14ac:dyDescent="0.25">
      <c r="B50" s="1">
        <v>30</v>
      </c>
      <c r="C50" s="92"/>
      <c r="D50" s="93">
        <v>42.19</v>
      </c>
      <c r="E50" s="93">
        <v>41.68</v>
      </c>
      <c r="F50" s="93">
        <v>41.7</v>
      </c>
      <c r="G50" s="131"/>
      <c r="H50" s="134">
        <v>42.19</v>
      </c>
    </row>
    <row r="51" spans="2:8" s="1" customFormat="1" x14ac:dyDescent="0.25">
      <c r="B51" s="1">
        <v>31</v>
      </c>
      <c r="C51" s="92"/>
      <c r="D51" s="93">
        <v>42.32</v>
      </c>
      <c r="E51" s="93">
        <v>41.8</v>
      </c>
      <c r="F51" s="93">
        <v>41.79</v>
      </c>
      <c r="G51" s="131"/>
      <c r="H51" s="134">
        <v>42.44</v>
      </c>
    </row>
    <row r="52" spans="2:8" s="1" customFormat="1" x14ac:dyDescent="0.25">
      <c r="B52" s="1">
        <v>32</v>
      </c>
      <c r="C52" s="92"/>
      <c r="D52" s="93">
        <v>42.28</v>
      </c>
      <c r="E52" s="93">
        <v>41.84</v>
      </c>
      <c r="F52" s="93">
        <v>41.65</v>
      </c>
      <c r="G52" s="131"/>
      <c r="H52" s="134">
        <v>42.03</v>
      </c>
    </row>
    <row r="53" spans="2:8" s="1" customFormat="1" x14ac:dyDescent="0.25">
      <c r="B53" s="1">
        <v>33</v>
      </c>
      <c r="C53" s="92"/>
      <c r="D53" s="93">
        <v>42.14</v>
      </c>
      <c r="E53" s="93">
        <v>42.58</v>
      </c>
      <c r="F53" s="93">
        <v>41.63</v>
      </c>
      <c r="G53" s="131"/>
      <c r="H53" s="134">
        <v>43.18</v>
      </c>
    </row>
    <row r="54" spans="2:8" s="1" customFormat="1" x14ac:dyDescent="0.25">
      <c r="B54" s="1">
        <v>34</v>
      </c>
      <c r="C54" s="92"/>
      <c r="D54" s="93">
        <v>42.13</v>
      </c>
      <c r="E54" s="93">
        <v>43.07</v>
      </c>
      <c r="F54" s="93">
        <v>41.61</v>
      </c>
      <c r="G54" s="131"/>
      <c r="H54" s="134">
        <v>41.98</v>
      </c>
    </row>
    <row r="55" spans="2:8" s="1" customFormat="1" x14ac:dyDescent="0.25">
      <c r="B55" s="1">
        <v>35</v>
      </c>
      <c r="C55" s="92"/>
      <c r="D55" s="93">
        <v>41.97</v>
      </c>
      <c r="E55" s="93">
        <v>41.96</v>
      </c>
      <c r="F55" s="93">
        <v>41.85</v>
      </c>
      <c r="G55" s="131"/>
      <c r="H55" s="134">
        <v>42.08</v>
      </c>
    </row>
    <row r="56" spans="2:8" s="1" customFormat="1" x14ac:dyDescent="0.25">
      <c r="B56" s="1">
        <v>36</v>
      </c>
      <c r="C56" s="92"/>
      <c r="D56" s="93">
        <v>42.03</v>
      </c>
      <c r="E56" s="93">
        <v>41.94</v>
      </c>
      <c r="F56" s="93">
        <v>41.79</v>
      </c>
      <c r="G56" s="131"/>
      <c r="H56" s="134">
        <v>42.01</v>
      </c>
    </row>
    <row r="57" spans="2:8" s="1" customFormat="1" x14ac:dyDescent="0.25">
      <c r="B57" s="1">
        <v>37</v>
      </c>
      <c r="C57" s="92"/>
      <c r="D57" s="93">
        <v>42.33</v>
      </c>
      <c r="E57" s="93">
        <v>41.9</v>
      </c>
      <c r="F57" s="93">
        <v>41.49</v>
      </c>
      <c r="G57" s="131"/>
      <c r="H57" s="134">
        <v>41.88</v>
      </c>
    </row>
    <row r="58" spans="2:8" s="1" customFormat="1" x14ac:dyDescent="0.25">
      <c r="B58" s="1">
        <v>38</v>
      </c>
      <c r="C58" s="92"/>
      <c r="D58" s="93">
        <v>42.06</v>
      </c>
      <c r="E58" s="93">
        <v>42</v>
      </c>
      <c r="F58" s="93">
        <v>41.52</v>
      </c>
      <c r="G58" s="131"/>
      <c r="H58" s="134">
        <v>41.94</v>
      </c>
    </row>
    <row r="59" spans="2:8" s="1" customFormat="1" x14ac:dyDescent="0.25">
      <c r="B59" s="1">
        <v>39</v>
      </c>
      <c r="C59" s="92"/>
      <c r="D59" s="93">
        <v>42.11</v>
      </c>
      <c r="E59" s="93">
        <v>42.02</v>
      </c>
      <c r="F59" s="93">
        <v>41.68</v>
      </c>
      <c r="G59" s="131"/>
      <c r="H59" s="134">
        <v>42.12</v>
      </c>
    </row>
    <row r="60" spans="2:8" s="1" customFormat="1" x14ac:dyDescent="0.25">
      <c r="B60" s="1">
        <v>40</v>
      </c>
      <c r="C60" s="92"/>
      <c r="D60" s="93">
        <v>42.16</v>
      </c>
      <c r="E60" s="93">
        <v>42.04</v>
      </c>
      <c r="F60" s="93">
        <v>41.69</v>
      </c>
      <c r="G60" s="131"/>
      <c r="H60" s="134">
        <v>41.94</v>
      </c>
    </row>
    <row r="61" spans="2:8" s="1" customFormat="1" x14ac:dyDescent="0.25">
      <c r="B61" s="1">
        <v>41</v>
      </c>
      <c r="C61" s="92"/>
      <c r="D61" s="93">
        <v>42</v>
      </c>
      <c r="E61" s="93">
        <v>41.99</v>
      </c>
      <c r="F61" s="93">
        <v>42.18</v>
      </c>
      <c r="G61" s="131"/>
      <c r="H61" s="134">
        <v>42.22</v>
      </c>
    </row>
    <row r="62" spans="2:8" s="1" customFormat="1" x14ac:dyDescent="0.25">
      <c r="B62" s="1">
        <v>42</v>
      </c>
      <c r="C62" s="92"/>
      <c r="D62" s="93">
        <v>42.16</v>
      </c>
      <c r="E62" s="93">
        <v>42.09</v>
      </c>
      <c r="F62" s="93">
        <v>41.8</v>
      </c>
      <c r="G62" s="131"/>
      <c r="H62" s="134"/>
    </row>
    <row r="63" spans="2:8" s="1" customFormat="1" x14ac:dyDescent="0.25">
      <c r="B63" s="1">
        <v>43</v>
      </c>
      <c r="C63" s="92"/>
      <c r="D63" s="93">
        <v>42.02</v>
      </c>
      <c r="E63" s="93">
        <v>41.69</v>
      </c>
      <c r="F63" s="93">
        <v>41.78</v>
      </c>
      <c r="G63" s="131"/>
      <c r="H63" s="134"/>
    </row>
    <row r="64" spans="2:8" s="1" customFormat="1" x14ac:dyDescent="0.25">
      <c r="B64" s="1">
        <v>44</v>
      </c>
      <c r="C64" s="92"/>
      <c r="D64" s="93"/>
      <c r="E64" s="93">
        <v>41.79</v>
      </c>
      <c r="F64" s="93">
        <v>41.73</v>
      </c>
      <c r="G64" s="131"/>
      <c r="H64" s="134"/>
    </row>
    <row r="65" spans="2:12" x14ac:dyDescent="0.25">
      <c r="B65" s="1">
        <v>45</v>
      </c>
      <c r="C65" s="92"/>
      <c r="D65" s="93"/>
      <c r="E65" s="93">
        <v>41.97</v>
      </c>
      <c r="F65" s="93">
        <v>41.65</v>
      </c>
      <c r="G65" s="131"/>
      <c r="H65" s="134"/>
      <c r="I65" s="1"/>
      <c r="J65" s="1"/>
      <c r="K65" s="1"/>
      <c r="L65" s="1"/>
    </row>
    <row r="66" spans="2:12" x14ac:dyDescent="0.25">
      <c r="B66" s="1">
        <v>46</v>
      </c>
      <c r="C66" s="92"/>
      <c r="D66" s="93"/>
      <c r="E66" s="93">
        <v>41.67</v>
      </c>
      <c r="F66" s="93">
        <v>41.66</v>
      </c>
      <c r="G66" s="131"/>
      <c r="H66" s="134"/>
      <c r="I66" s="1"/>
      <c r="J66" s="1"/>
      <c r="K66" s="1"/>
      <c r="L66" s="1"/>
    </row>
    <row r="67" spans="2:12" x14ac:dyDescent="0.25">
      <c r="B67" s="1">
        <v>47</v>
      </c>
      <c r="C67" s="92"/>
      <c r="D67" s="93"/>
      <c r="E67" s="93">
        <v>41.88</v>
      </c>
      <c r="F67" s="93">
        <v>41.74</v>
      </c>
      <c r="G67" s="131"/>
      <c r="H67" s="134"/>
      <c r="I67" s="1"/>
      <c r="J67" s="1"/>
      <c r="K67" s="1"/>
      <c r="L67" s="1"/>
    </row>
    <row r="68" spans="2:12" x14ac:dyDescent="0.25">
      <c r="B68" s="1">
        <v>48</v>
      </c>
      <c r="C68" s="92"/>
      <c r="D68" s="93"/>
      <c r="E68" s="93">
        <v>42.26</v>
      </c>
      <c r="F68" s="93">
        <v>41.48</v>
      </c>
      <c r="G68" s="131"/>
      <c r="H68" s="134"/>
      <c r="I68" s="1"/>
      <c r="J68" s="1"/>
      <c r="K68" s="1"/>
      <c r="L68" s="1"/>
    </row>
    <row r="69" spans="2:12" x14ac:dyDescent="0.25">
      <c r="B69" s="1">
        <v>49</v>
      </c>
      <c r="C69" s="92"/>
      <c r="D69" s="93"/>
      <c r="E69" s="93">
        <v>42.1</v>
      </c>
      <c r="F69" s="93">
        <v>41.54</v>
      </c>
      <c r="G69" s="131"/>
      <c r="H69" s="134"/>
      <c r="I69" s="1"/>
      <c r="J69" s="1"/>
      <c r="K69" s="1"/>
      <c r="L69" s="1"/>
    </row>
    <row r="70" spans="2:12" x14ac:dyDescent="0.25">
      <c r="B70" s="1">
        <v>50</v>
      </c>
      <c r="C70" s="92"/>
      <c r="D70" s="93"/>
      <c r="E70" s="93">
        <v>41.89</v>
      </c>
      <c r="F70" s="93">
        <v>41.81</v>
      </c>
      <c r="G70" s="131"/>
      <c r="H70" s="134"/>
      <c r="I70" s="1"/>
      <c r="J70" s="1"/>
      <c r="K70" s="1"/>
      <c r="L70" s="1"/>
    </row>
    <row r="71" spans="2:12" x14ac:dyDescent="0.25">
      <c r="B71" s="1">
        <v>51</v>
      </c>
      <c r="C71" s="92"/>
      <c r="D71" s="93"/>
      <c r="E71" s="93">
        <v>42.01</v>
      </c>
      <c r="F71" s="93">
        <v>41.61</v>
      </c>
      <c r="G71" s="131"/>
      <c r="H71" s="134"/>
      <c r="I71" s="1"/>
      <c r="J71" s="1"/>
      <c r="K71" s="1"/>
      <c r="L71" s="1"/>
    </row>
    <row r="72" spans="2:12" x14ac:dyDescent="0.25">
      <c r="B72" s="1">
        <v>52</v>
      </c>
      <c r="C72" s="92"/>
      <c r="D72" s="93"/>
      <c r="E72" s="93">
        <v>41.74</v>
      </c>
      <c r="F72" s="93"/>
      <c r="G72" s="131"/>
      <c r="H72" s="134"/>
      <c r="I72" s="1"/>
      <c r="J72" s="1"/>
      <c r="K72" s="1"/>
      <c r="L72" s="1"/>
    </row>
    <row r="73" spans="2:12" x14ac:dyDescent="0.25">
      <c r="B73" s="1">
        <v>53</v>
      </c>
      <c r="C73" s="92"/>
      <c r="D73" s="93"/>
      <c r="E73" s="93">
        <v>42.19</v>
      </c>
      <c r="F73" s="93"/>
      <c r="G73" s="131"/>
      <c r="H73" s="134"/>
      <c r="I73" s="1"/>
      <c r="J73" s="1"/>
      <c r="K73" s="1"/>
      <c r="L73" s="1"/>
    </row>
    <row r="74" spans="2:12" x14ac:dyDescent="0.25">
      <c r="B74" s="1">
        <v>54</v>
      </c>
      <c r="C74" s="92"/>
      <c r="D74" s="93"/>
      <c r="E74" s="93">
        <v>41.77</v>
      </c>
      <c r="F74" s="93"/>
      <c r="G74" s="131"/>
      <c r="H74" s="134"/>
      <c r="I74" s="1"/>
      <c r="J74" s="1"/>
      <c r="K74" s="1"/>
      <c r="L74" s="1"/>
    </row>
    <row r="75" spans="2:12" x14ac:dyDescent="0.25">
      <c r="B75" s="1">
        <v>55</v>
      </c>
      <c r="C75" s="92"/>
      <c r="D75" s="93"/>
      <c r="E75" s="93">
        <v>42.26</v>
      </c>
      <c r="F75" s="93"/>
      <c r="G75" s="131"/>
      <c r="H75" s="134"/>
      <c r="I75" s="1"/>
      <c r="J75" s="1"/>
      <c r="K75" s="1"/>
      <c r="L75" s="1"/>
    </row>
    <row r="76" spans="2:12" ht="15.75" thickBot="1" x14ac:dyDescent="0.3">
      <c r="B76" s="1">
        <v>56</v>
      </c>
      <c r="C76" s="184"/>
      <c r="D76" s="185"/>
      <c r="E76" s="185">
        <v>41.98</v>
      </c>
      <c r="F76" s="185"/>
      <c r="G76" s="135"/>
      <c r="H76" s="136"/>
      <c r="I76" s="1"/>
      <c r="J76" s="1"/>
      <c r="K76" s="1"/>
      <c r="L76" s="1"/>
    </row>
    <row r="77" spans="2:12" x14ac:dyDescent="0.25">
      <c r="B77" s="1">
        <v>57</v>
      </c>
      <c r="E77" s="2">
        <v>41.81</v>
      </c>
      <c r="I77" s="1"/>
      <c r="J77" s="1"/>
      <c r="K77" s="1"/>
      <c r="L77" s="1"/>
    </row>
    <row r="78" spans="2:12" x14ac:dyDescent="0.25">
      <c r="B78" s="1">
        <v>58</v>
      </c>
      <c r="E78" s="2">
        <v>41.88</v>
      </c>
      <c r="I78" s="1"/>
      <c r="J78" s="1"/>
      <c r="K78" s="1"/>
      <c r="L78" s="1"/>
    </row>
    <row r="79" spans="2:12" x14ac:dyDescent="0.25">
      <c r="B79" s="1">
        <v>59</v>
      </c>
      <c r="E79" s="2">
        <v>41.64</v>
      </c>
    </row>
    <row r="80" spans="2:12" x14ac:dyDescent="0.25">
      <c r="B80" s="1">
        <v>60</v>
      </c>
      <c r="E80" s="2">
        <v>41.71</v>
      </c>
    </row>
    <row r="81" s="1" customFormat="1" x14ac:dyDescent="0.25"/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0"/>
  <sheetViews>
    <sheetView zoomScale="75" zoomScaleNormal="75" zoomScalePageLayoutView="75" workbookViewId="0">
      <selection activeCell="L14" sqref="L14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8.85546875" style="1"/>
  </cols>
  <sheetData>
    <row r="4" spans="1:16" ht="18.75" x14ac:dyDescent="0.3">
      <c r="A4" s="266" t="s">
        <v>40</v>
      </c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</row>
    <row r="5" spans="1:16" ht="7.5" customHeight="1" x14ac:dyDescent="0.25"/>
    <row r="6" spans="1:16" ht="17.25" x14ac:dyDescent="0.3">
      <c r="A6" s="218" t="s">
        <v>72</v>
      </c>
      <c r="B6" s="218"/>
      <c r="C6" s="218"/>
      <c r="D6" s="218"/>
      <c r="E6" s="218"/>
      <c r="F6" s="218"/>
      <c r="G6" s="218"/>
      <c r="H6" s="218"/>
      <c r="I6" s="218"/>
      <c r="J6" s="218"/>
      <c r="K6" s="218"/>
      <c r="L6" s="218"/>
    </row>
    <row r="7" spans="1:16" ht="7.5" customHeight="1" x14ac:dyDescent="0.25"/>
    <row r="8" spans="1:16" s="2" customFormat="1" ht="20.25" customHeight="1" x14ac:dyDescent="0.25">
      <c r="A8" s="267" t="s">
        <v>23</v>
      </c>
      <c r="B8" s="268" t="s">
        <v>13</v>
      </c>
      <c r="C8" s="269" t="s">
        <v>18</v>
      </c>
      <c r="D8" s="268" t="s">
        <v>24</v>
      </c>
      <c r="E8" s="271" t="s">
        <v>25</v>
      </c>
      <c r="F8" s="273" t="s">
        <v>26</v>
      </c>
      <c r="G8" s="274"/>
      <c r="H8" s="274"/>
      <c r="I8" s="275"/>
      <c r="J8" s="276" t="s">
        <v>27</v>
      </c>
      <c r="K8" s="267" t="s">
        <v>28</v>
      </c>
      <c r="L8" s="267"/>
      <c r="M8" s="53"/>
      <c r="N8" s="53"/>
    </row>
    <row r="9" spans="1:16" s="2" customFormat="1" ht="27.75" customHeight="1" x14ac:dyDescent="0.25">
      <c r="A9" s="267"/>
      <c r="B9" s="268"/>
      <c r="C9" s="270"/>
      <c r="D9" s="268"/>
      <c r="E9" s="272"/>
      <c r="F9" s="54" t="s">
        <v>29</v>
      </c>
      <c r="G9" s="54" t="s">
        <v>30</v>
      </c>
      <c r="H9" s="54" t="s">
        <v>31</v>
      </c>
      <c r="I9" s="55" t="s">
        <v>32</v>
      </c>
      <c r="J9" s="277"/>
      <c r="K9" s="200" t="s">
        <v>33</v>
      </c>
      <c r="L9" s="200" t="s">
        <v>34</v>
      </c>
      <c r="M9" s="56" t="s">
        <v>35</v>
      </c>
      <c r="N9" s="56" t="s">
        <v>36</v>
      </c>
    </row>
    <row r="10" spans="1:16" s="3" customFormat="1" ht="30" customHeight="1" thickBot="1" x14ac:dyDescent="0.3">
      <c r="A10" s="57">
        <v>1</v>
      </c>
      <c r="B10" s="58" t="s">
        <v>73</v>
      </c>
      <c r="C10" s="59">
        <v>10</v>
      </c>
      <c r="D10" s="59">
        <v>41</v>
      </c>
      <c r="E10" s="60">
        <f>D10</f>
        <v>41</v>
      </c>
      <c r="F10" s="295">
        <f>MIN(C21:C76)</f>
        <v>42.06</v>
      </c>
      <c r="G10" s="111">
        <f>AVERAGE(C21:C76)</f>
        <v>42.597560975609774</v>
      </c>
      <c r="H10" s="61">
        <v>4</v>
      </c>
      <c r="I10" s="111">
        <f>G10-F10</f>
        <v>0.53756097560977167</v>
      </c>
      <c r="J10" s="125">
        <v>2.0694444444444446E-2</v>
      </c>
      <c r="K10" s="201">
        <f>J10</f>
        <v>2.0694444444444446E-2</v>
      </c>
      <c r="L10" s="181">
        <f>K10</f>
        <v>2.0694444444444446E-2</v>
      </c>
      <c r="M10" s="64"/>
      <c r="N10" s="65"/>
      <c r="O10" s="119"/>
      <c r="P10" s="67"/>
    </row>
    <row r="11" spans="1:16" s="3" customFormat="1" ht="30" customHeight="1" thickBot="1" x14ac:dyDescent="0.3">
      <c r="A11" s="57">
        <v>2</v>
      </c>
      <c r="B11" s="58" t="s">
        <v>74</v>
      </c>
      <c r="C11" s="59">
        <v>9</v>
      </c>
      <c r="D11" s="59">
        <v>102</v>
      </c>
      <c r="E11" s="60">
        <f>D11-D10</f>
        <v>61</v>
      </c>
      <c r="F11" s="297">
        <f>MIN(D21:D76)</f>
        <v>41.88</v>
      </c>
      <c r="G11" s="296">
        <f>AVERAGE(D21:D76)</f>
        <v>42.145357142857151</v>
      </c>
      <c r="H11" s="61">
        <v>9</v>
      </c>
      <c r="I11" s="111">
        <f>G11-F11</f>
        <v>0.26535714285714818</v>
      </c>
      <c r="J11" s="125">
        <v>5.1666666666666666E-2</v>
      </c>
      <c r="K11" s="125">
        <f>J11-J10</f>
        <v>3.097222222222222E-2</v>
      </c>
      <c r="L11" s="63">
        <f>K11</f>
        <v>3.097222222222222E-2</v>
      </c>
      <c r="M11" s="64">
        <v>1.6782407407407406E-3</v>
      </c>
      <c r="N11" s="209" t="s">
        <v>157</v>
      </c>
      <c r="O11" s="283" t="s">
        <v>158</v>
      </c>
      <c r="P11" s="67"/>
    </row>
    <row r="12" spans="1:16" s="3" customFormat="1" ht="30" customHeight="1" x14ac:dyDescent="0.25">
      <c r="A12" s="57">
        <v>3</v>
      </c>
      <c r="B12" s="58" t="s">
        <v>73</v>
      </c>
      <c r="C12" s="59">
        <v>7</v>
      </c>
      <c r="D12" s="59">
        <v>129</v>
      </c>
      <c r="E12" s="60">
        <f>D12-D11</f>
        <v>27</v>
      </c>
      <c r="F12" s="291">
        <f>MIN(E21:E76)</f>
        <v>42.16</v>
      </c>
      <c r="G12" s="111">
        <f>AVERAGE(E21:E76)</f>
        <v>42.548846153846142</v>
      </c>
      <c r="H12" s="61">
        <v>0</v>
      </c>
      <c r="I12" s="111">
        <f t="shared" ref="I12:I14" si="0">G12-F12</f>
        <v>0.38884615384614563</v>
      </c>
      <c r="J12" s="125">
        <v>6.5625000000000003E-2</v>
      </c>
      <c r="K12" s="125">
        <f>J12-J11</f>
        <v>1.3958333333333336E-2</v>
      </c>
      <c r="L12" s="63">
        <f>K12+L10</f>
        <v>3.4652777777777782E-2</v>
      </c>
      <c r="M12" s="64">
        <v>1.1556712962962964E-3</v>
      </c>
      <c r="N12" s="209" t="s">
        <v>159</v>
      </c>
      <c r="O12" s="284" t="s">
        <v>160</v>
      </c>
      <c r="P12" s="67"/>
    </row>
    <row r="13" spans="1:16" s="3" customFormat="1" ht="30" customHeight="1" thickBot="1" x14ac:dyDescent="0.3">
      <c r="A13" s="57">
        <v>4</v>
      </c>
      <c r="B13" s="58" t="s">
        <v>74</v>
      </c>
      <c r="C13" s="59">
        <v>5</v>
      </c>
      <c r="D13" s="59">
        <v>164</v>
      </c>
      <c r="E13" s="60">
        <f>D13-D12</f>
        <v>35</v>
      </c>
      <c r="F13" s="295">
        <f>MIN(F21:F76)</f>
        <v>42.11</v>
      </c>
      <c r="G13" s="111">
        <f>AVERAGE(F21:F76)</f>
        <v>42.440588235294115</v>
      </c>
      <c r="H13" s="61">
        <v>2</v>
      </c>
      <c r="I13" s="111">
        <f t="shared" si="0"/>
        <v>0.33058823529411541</v>
      </c>
      <c r="J13" s="125">
        <v>8.3900462962962954E-2</v>
      </c>
      <c r="K13" s="125">
        <f>J13-J12</f>
        <v>1.8275462962962952E-2</v>
      </c>
      <c r="L13" s="63">
        <f>K13+L11</f>
        <v>4.9247685185185172E-2</v>
      </c>
      <c r="M13" s="64">
        <v>1.570717592592593E-3</v>
      </c>
      <c r="N13" s="209"/>
      <c r="O13" s="212"/>
      <c r="P13" s="67"/>
    </row>
    <row r="14" spans="1:16" s="3" customFormat="1" ht="30" customHeight="1" thickBot="1" x14ac:dyDescent="0.3">
      <c r="A14" s="57">
        <v>5</v>
      </c>
      <c r="B14" s="58" t="s">
        <v>73</v>
      </c>
      <c r="C14" s="68">
        <v>21</v>
      </c>
      <c r="D14" s="59">
        <v>224</v>
      </c>
      <c r="E14" s="60">
        <f>D14-D13</f>
        <v>60</v>
      </c>
      <c r="F14" s="294">
        <f>MIN(G21:G76)</f>
        <v>41.99</v>
      </c>
      <c r="G14" s="289">
        <f>AVERAGE(G21:G76)</f>
        <v>42.327857142857134</v>
      </c>
      <c r="H14" s="61">
        <v>6</v>
      </c>
      <c r="I14" s="111">
        <f t="shared" si="0"/>
        <v>0.33785714285713198</v>
      </c>
      <c r="J14" s="125">
        <v>0.11453703703703703</v>
      </c>
      <c r="K14" s="125">
        <f>J14-J13</f>
        <v>3.063657407407408E-2</v>
      </c>
      <c r="L14" s="62">
        <f>K14+L12</f>
        <v>6.5289351851851862E-2</v>
      </c>
      <c r="M14" s="64">
        <v>1.7188657407407406E-3</v>
      </c>
      <c r="N14" s="209" t="s">
        <v>161</v>
      </c>
      <c r="O14" s="287" t="s">
        <v>158</v>
      </c>
    </row>
    <row r="15" spans="1:16" s="3" customFormat="1" ht="30" customHeight="1" x14ac:dyDescent="0.25">
      <c r="A15" s="69" t="s">
        <v>37</v>
      </c>
      <c r="B15" s="70" t="s">
        <v>74</v>
      </c>
      <c r="C15" s="71">
        <v>7</v>
      </c>
      <c r="D15" s="71">
        <v>244</v>
      </c>
      <c r="E15" s="60">
        <f>D15-D14</f>
        <v>20</v>
      </c>
      <c r="F15" s="291">
        <f>MIN(H21:H76)</f>
        <v>42.2</v>
      </c>
      <c r="G15" s="111">
        <f>AVERAGE(H21:H76)</f>
        <v>42.440526315789477</v>
      </c>
      <c r="H15" s="61">
        <v>5</v>
      </c>
      <c r="I15" s="111">
        <f>G15-F15</f>
        <v>0.2405263157894737</v>
      </c>
      <c r="J15" s="125">
        <v>0.12533564814814815</v>
      </c>
      <c r="K15" s="73">
        <f>J15-J14</f>
        <v>1.079861111111112E-2</v>
      </c>
      <c r="L15" s="72">
        <f>K15+L13</f>
        <v>6.0046296296296292E-2</v>
      </c>
      <c r="M15" s="64">
        <v>2.1509259259259259E-3</v>
      </c>
      <c r="N15" s="209" t="s">
        <v>162</v>
      </c>
      <c r="O15" s="287" t="s">
        <v>163</v>
      </c>
    </row>
    <row r="16" spans="1:16" s="3" customFormat="1" ht="30" customHeight="1" x14ac:dyDescent="0.25">
      <c r="A16" s="74"/>
      <c r="B16" s="75"/>
      <c r="C16" s="76"/>
      <c r="D16" s="76"/>
      <c r="E16" s="76"/>
      <c r="F16" s="103">
        <f>AVERAGE(F11,F13,F15)</f>
        <v>42.06333333333334</v>
      </c>
      <c r="G16" s="122">
        <f>AVERAGE(G11,G13,G15)</f>
        <v>42.342157231313585</v>
      </c>
      <c r="H16" s="122" t="s">
        <v>74</v>
      </c>
      <c r="I16" s="123">
        <f>AVERAGE(I11,I13,I15)</f>
        <v>0.27882389798024576</v>
      </c>
      <c r="J16" s="76"/>
      <c r="K16" s="76"/>
      <c r="L16" s="76"/>
      <c r="M16" s="77"/>
      <c r="N16" s="77"/>
    </row>
    <row r="17" spans="1:14" ht="27.75" customHeight="1" x14ac:dyDescent="0.25">
      <c r="A17" s="78"/>
      <c r="B17" s="78"/>
      <c r="C17" s="78"/>
      <c r="D17" s="79"/>
      <c r="E17" s="80"/>
      <c r="F17" s="81">
        <f>AVERAGE(F10,F12,F14)</f>
        <v>42.07</v>
      </c>
      <c r="G17" s="82">
        <f>AVERAGE(G10,G12,G14)</f>
        <v>42.491421424104352</v>
      </c>
      <c r="H17" s="182" t="s">
        <v>73</v>
      </c>
      <c r="I17" s="83">
        <f>AVERAGE(I10,I12,I14)</f>
        <v>0.42142142410434974</v>
      </c>
      <c r="J17" s="80"/>
      <c r="K17" s="80" t="s">
        <v>22</v>
      </c>
      <c r="L17" s="80"/>
      <c r="M17" s="77"/>
      <c r="N17" s="77"/>
    </row>
    <row r="18" spans="1:14" ht="30" customHeight="1" thickBot="1" x14ac:dyDescent="0.3">
      <c r="A18" s="84"/>
      <c r="B18" s="84"/>
      <c r="C18" s="84"/>
      <c r="D18" s="80"/>
      <c r="E18" s="80"/>
      <c r="F18" s="85">
        <f>AVERAGE(F10:F15)</f>
        <v>42.066666666666663</v>
      </c>
      <c r="G18" s="86">
        <f>AVERAGE(C21:H76)</f>
        <v>42.381982758620637</v>
      </c>
      <c r="H18" s="87"/>
      <c r="I18" s="88">
        <f>AVERAGE(I10:I15)</f>
        <v>0.35012266104229778</v>
      </c>
      <c r="J18" s="80"/>
      <c r="K18" s="80"/>
      <c r="L18" s="80"/>
      <c r="M18" s="84"/>
      <c r="N18" s="84"/>
    </row>
    <row r="20" spans="1:14" ht="15.75" thickBot="1" x14ac:dyDescent="0.3">
      <c r="C20" s="89" t="str">
        <f>B10</f>
        <v>Толоченко Александр</v>
      </c>
      <c r="D20" s="89" t="str">
        <f>B11</f>
        <v>Терещенко Андрей</v>
      </c>
      <c r="E20" s="89" t="str">
        <f>B12</f>
        <v>Толоченко Александр</v>
      </c>
      <c r="F20" s="89" t="str">
        <f>B13</f>
        <v>Терещенко Андрей</v>
      </c>
      <c r="G20" s="2" t="str">
        <f>B14</f>
        <v>Толоченко Александр</v>
      </c>
      <c r="H20" s="2" t="str">
        <f>B15</f>
        <v>Терещенко Андрей</v>
      </c>
    </row>
    <row r="21" spans="1:14" x14ac:dyDescent="0.25">
      <c r="B21" s="1">
        <v>1</v>
      </c>
      <c r="C21" s="90">
        <v>43.51</v>
      </c>
      <c r="D21" s="91">
        <v>43.46</v>
      </c>
      <c r="E21" s="91">
        <v>43.77</v>
      </c>
      <c r="F21" s="91">
        <v>43.16</v>
      </c>
      <c r="G21" s="132">
        <v>43.73</v>
      </c>
      <c r="H21" s="133">
        <v>43.93</v>
      </c>
      <c r="M21" s="2"/>
      <c r="N21" s="2"/>
    </row>
    <row r="22" spans="1:14" x14ac:dyDescent="0.25">
      <c r="B22" s="1">
        <v>2</v>
      </c>
      <c r="C22" s="92">
        <v>44.91</v>
      </c>
      <c r="D22" s="93">
        <v>42.55</v>
      </c>
      <c r="E22" s="93">
        <v>42.98</v>
      </c>
      <c r="F22" s="93">
        <v>42.11</v>
      </c>
      <c r="G22" s="131">
        <v>42.51</v>
      </c>
      <c r="H22" s="134">
        <v>42.36</v>
      </c>
      <c r="M22" s="3"/>
      <c r="N22" s="3"/>
    </row>
    <row r="23" spans="1:14" x14ac:dyDescent="0.25">
      <c r="B23" s="1">
        <v>3</v>
      </c>
      <c r="C23" s="92">
        <v>43.94</v>
      </c>
      <c r="D23" s="93">
        <v>42.59</v>
      </c>
      <c r="E23" s="93">
        <v>42.79</v>
      </c>
      <c r="F23" s="93">
        <v>42.45</v>
      </c>
      <c r="G23" s="131">
        <v>42.95</v>
      </c>
      <c r="H23" s="134">
        <v>42.34</v>
      </c>
      <c r="M23" s="3"/>
      <c r="N23" s="3"/>
    </row>
    <row r="24" spans="1:14" x14ac:dyDescent="0.25">
      <c r="B24" s="1">
        <v>4</v>
      </c>
      <c r="C24" s="92">
        <v>42.8</v>
      </c>
      <c r="D24" s="93">
        <v>42.23</v>
      </c>
      <c r="E24" s="93">
        <v>42.67</v>
      </c>
      <c r="F24" s="93">
        <v>42.31</v>
      </c>
      <c r="G24" s="131">
        <v>42.75</v>
      </c>
      <c r="H24" s="134">
        <v>42.23</v>
      </c>
      <c r="M24" s="3"/>
      <c r="N24" s="3"/>
    </row>
    <row r="25" spans="1:14" x14ac:dyDescent="0.25">
      <c r="B25" s="1">
        <v>5</v>
      </c>
      <c r="C25" s="92">
        <v>42.52</v>
      </c>
      <c r="D25" s="93">
        <v>42.16</v>
      </c>
      <c r="E25" s="93">
        <v>42.39</v>
      </c>
      <c r="F25" s="93">
        <v>42.29</v>
      </c>
      <c r="G25" s="131">
        <v>42.26</v>
      </c>
      <c r="H25" s="134">
        <v>42.37</v>
      </c>
    </row>
    <row r="26" spans="1:14" x14ac:dyDescent="0.25">
      <c r="B26" s="1">
        <v>6</v>
      </c>
      <c r="C26" s="92">
        <v>42.38</v>
      </c>
      <c r="D26" s="93">
        <v>42.32</v>
      </c>
      <c r="E26" s="93">
        <v>42.34</v>
      </c>
      <c r="F26" s="93">
        <v>42.32</v>
      </c>
      <c r="G26" s="131">
        <v>42.24</v>
      </c>
      <c r="H26" s="134">
        <v>42.27</v>
      </c>
    </row>
    <row r="27" spans="1:14" x14ac:dyDescent="0.25">
      <c r="B27" s="1">
        <v>7</v>
      </c>
      <c r="C27" s="92">
        <v>42.4</v>
      </c>
      <c r="D27" s="93">
        <v>42.25</v>
      </c>
      <c r="E27" s="93">
        <v>42.58</v>
      </c>
      <c r="F27" s="93">
        <v>42.47</v>
      </c>
      <c r="G27" s="131">
        <v>42.14</v>
      </c>
      <c r="H27" s="134">
        <v>42.37</v>
      </c>
    </row>
    <row r="28" spans="1:14" x14ac:dyDescent="0.25">
      <c r="B28" s="1">
        <v>8</v>
      </c>
      <c r="C28" s="92">
        <v>42.27</v>
      </c>
      <c r="D28" s="93">
        <v>42.08</v>
      </c>
      <c r="E28" s="93">
        <v>42.56</v>
      </c>
      <c r="F28" s="93">
        <v>42.28</v>
      </c>
      <c r="G28" s="131">
        <v>42.32</v>
      </c>
      <c r="H28" s="134">
        <v>42.37</v>
      </c>
    </row>
    <row r="29" spans="1:14" x14ac:dyDescent="0.25">
      <c r="B29" s="1">
        <v>9</v>
      </c>
      <c r="C29" s="120">
        <v>44.69</v>
      </c>
      <c r="D29" s="93">
        <v>42.16</v>
      </c>
      <c r="E29" s="93">
        <v>42.65</v>
      </c>
      <c r="F29" s="93">
        <v>42.41</v>
      </c>
      <c r="G29" s="131">
        <v>42.34</v>
      </c>
      <c r="H29" s="134">
        <v>42.2</v>
      </c>
    </row>
    <row r="30" spans="1:14" x14ac:dyDescent="0.25">
      <c r="B30" s="1">
        <v>10</v>
      </c>
      <c r="C30" s="92">
        <v>45.56</v>
      </c>
      <c r="D30" s="93">
        <v>42.08</v>
      </c>
      <c r="E30" s="93">
        <v>42.53</v>
      </c>
      <c r="F30" s="93">
        <v>42.35</v>
      </c>
      <c r="G30" s="131">
        <v>42.41</v>
      </c>
      <c r="H30" s="134">
        <v>42.62</v>
      </c>
    </row>
    <row r="31" spans="1:14" x14ac:dyDescent="0.25">
      <c r="B31" s="1">
        <v>11</v>
      </c>
      <c r="C31" s="92">
        <v>42.61</v>
      </c>
      <c r="D31" s="93">
        <v>42.04</v>
      </c>
      <c r="E31" s="93">
        <v>42.16</v>
      </c>
      <c r="F31" s="93">
        <v>42.94</v>
      </c>
      <c r="G31" s="131">
        <v>42.47</v>
      </c>
      <c r="H31" s="134">
        <v>42.39</v>
      </c>
    </row>
    <row r="32" spans="1:14" x14ac:dyDescent="0.25">
      <c r="B32" s="1">
        <v>12</v>
      </c>
      <c r="C32" s="92">
        <v>42.12</v>
      </c>
      <c r="D32" s="93">
        <v>42.05</v>
      </c>
      <c r="E32" s="93">
        <v>42.39</v>
      </c>
      <c r="F32" s="93">
        <v>43.13</v>
      </c>
      <c r="G32" s="131">
        <v>42.23</v>
      </c>
      <c r="H32" s="134">
        <v>42.37</v>
      </c>
    </row>
    <row r="33" spans="2:8" s="1" customFormat="1" x14ac:dyDescent="0.25">
      <c r="B33" s="1">
        <v>13</v>
      </c>
      <c r="C33" s="92">
        <v>42.28</v>
      </c>
      <c r="D33" s="93">
        <v>42.05</v>
      </c>
      <c r="E33" s="93">
        <v>42.4</v>
      </c>
      <c r="F33" s="93">
        <v>42.82</v>
      </c>
      <c r="G33" s="131">
        <v>42.39</v>
      </c>
      <c r="H33" s="134">
        <v>42.31</v>
      </c>
    </row>
    <row r="34" spans="2:8" s="1" customFormat="1" x14ac:dyDescent="0.25">
      <c r="B34" s="1">
        <v>14</v>
      </c>
      <c r="C34" s="102">
        <v>42.37</v>
      </c>
      <c r="D34" s="93">
        <v>42.35</v>
      </c>
      <c r="E34" s="93">
        <v>42.41</v>
      </c>
      <c r="F34" s="93">
        <v>42.29</v>
      </c>
      <c r="G34" s="131">
        <v>42.34</v>
      </c>
      <c r="H34" s="134">
        <v>42.74</v>
      </c>
    </row>
    <row r="35" spans="2:8" s="1" customFormat="1" x14ac:dyDescent="0.25">
      <c r="B35" s="1">
        <v>15</v>
      </c>
      <c r="C35" s="92">
        <v>42.24</v>
      </c>
      <c r="D35" s="93">
        <v>42.01</v>
      </c>
      <c r="E35" s="93">
        <v>42.39</v>
      </c>
      <c r="F35" s="93">
        <v>42.37</v>
      </c>
      <c r="G35" s="131">
        <v>42.42</v>
      </c>
      <c r="H35" s="134">
        <v>42.33</v>
      </c>
    </row>
    <row r="36" spans="2:8" s="1" customFormat="1" x14ac:dyDescent="0.25">
      <c r="B36" s="1">
        <v>16</v>
      </c>
      <c r="C36" s="92">
        <v>42.19</v>
      </c>
      <c r="D36" s="137">
        <v>42.26</v>
      </c>
      <c r="E36" s="93">
        <v>42.34</v>
      </c>
      <c r="F36" s="93">
        <v>42.21</v>
      </c>
      <c r="G36" s="131">
        <v>42.23</v>
      </c>
      <c r="H36" s="134">
        <v>42.29</v>
      </c>
    </row>
    <row r="37" spans="2:8" s="1" customFormat="1" x14ac:dyDescent="0.25">
      <c r="B37" s="1">
        <v>17</v>
      </c>
      <c r="C37" s="92">
        <v>42.19</v>
      </c>
      <c r="D37" s="93">
        <v>42.12</v>
      </c>
      <c r="E37" s="93">
        <v>42.49</v>
      </c>
      <c r="F37" s="93">
        <v>42.32</v>
      </c>
      <c r="G37" s="131">
        <v>42.28</v>
      </c>
      <c r="H37" s="134">
        <v>42.36</v>
      </c>
    </row>
    <row r="38" spans="2:8" s="1" customFormat="1" x14ac:dyDescent="0.25">
      <c r="B38" s="1">
        <v>18</v>
      </c>
      <c r="C38" s="92">
        <v>42.16</v>
      </c>
      <c r="D38" s="93">
        <v>42.28</v>
      </c>
      <c r="E38" s="93">
        <v>42.4</v>
      </c>
      <c r="F38" s="93">
        <v>42.48</v>
      </c>
      <c r="G38" s="131">
        <v>42.04</v>
      </c>
      <c r="H38" s="134">
        <v>42.26</v>
      </c>
    </row>
    <row r="39" spans="2:8" s="1" customFormat="1" x14ac:dyDescent="0.25">
      <c r="B39" s="1">
        <v>19</v>
      </c>
      <c r="C39" s="92">
        <v>42.21</v>
      </c>
      <c r="D39" s="93">
        <v>42.09</v>
      </c>
      <c r="E39" s="93">
        <v>42.48</v>
      </c>
      <c r="F39" s="93">
        <v>42.49</v>
      </c>
      <c r="G39" s="131">
        <v>42.13</v>
      </c>
      <c r="H39" s="134">
        <v>42.26</v>
      </c>
    </row>
    <row r="40" spans="2:8" s="1" customFormat="1" x14ac:dyDescent="0.25">
      <c r="B40" s="1">
        <v>20</v>
      </c>
      <c r="C40" s="92">
        <v>42.31</v>
      </c>
      <c r="D40" s="93">
        <v>42.28</v>
      </c>
      <c r="E40" s="93">
        <v>42.49</v>
      </c>
      <c r="F40" s="93">
        <v>42.49</v>
      </c>
      <c r="G40" s="131">
        <v>42.16</v>
      </c>
      <c r="H40" s="134"/>
    </row>
    <row r="41" spans="2:8" s="1" customFormat="1" x14ac:dyDescent="0.25">
      <c r="B41" s="1">
        <v>21</v>
      </c>
      <c r="C41" s="92">
        <v>42.43</v>
      </c>
      <c r="D41" s="93">
        <v>42.14</v>
      </c>
      <c r="E41" s="93">
        <v>42.55</v>
      </c>
      <c r="F41" s="93">
        <v>42.34</v>
      </c>
      <c r="G41" s="131">
        <v>42.38</v>
      </c>
      <c r="H41" s="134"/>
    </row>
    <row r="42" spans="2:8" s="1" customFormat="1" x14ac:dyDescent="0.25">
      <c r="B42" s="1">
        <v>22</v>
      </c>
      <c r="C42" s="92">
        <v>43.11</v>
      </c>
      <c r="D42" s="93">
        <v>42.26</v>
      </c>
      <c r="E42" s="93">
        <v>42.42</v>
      </c>
      <c r="F42" s="93">
        <v>42.34</v>
      </c>
      <c r="G42" s="131">
        <v>42.43</v>
      </c>
      <c r="H42" s="134"/>
    </row>
    <row r="43" spans="2:8" s="1" customFormat="1" x14ac:dyDescent="0.25">
      <c r="B43" s="1">
        <v>23</v>
      </c>
      <c r="C43" s="92">
        <v>42.28</v>
      </c>
      <c r="D43" s="93">
        <v>41.99</v>
      </c>
      <c r="E43" s="93">
        <v>42.54</v>
      </c>
      <c r="F43" s="93">
        <v>42.42</v>
      </c>
      <c r="G43" s="131">
        <v>42.29</v>
      </c>
      <c r="H43" s="134"/>
    </row>
    <row r="44" spans="2:8" s="1" customFormat="1" x14ac:dyDescent="0.25">
      <c r="B44" s="1">
        <v>24</v>
      </c>
      <c r="C44" s="92">
        <v>42.45</v>
      </c>
      <c r="D44" s="93">
        <v>42.11</v>
      </c>
      <c r="E44" s="93">
        <v>42.59</v>
      </c>
      <c r="F44" s="93">
        <v>42.56</v>
      </c>
      <c r="G44" s="131">
        <v>42.28</v>
      </c>
      <c r="H44" s="134"/>
    </row>
    <row r="45" spans="2:8" s="1" customFormat="1" x14ac:dyDescent="0.25">
      <c r="B45" s="1">
        <v>25</v>
      </c>
      <c r="C45" s="92">
        <v>42.27</v>
      </c>
      <c r="D45" s="93">
        <v>42.08</v>
      </c>
      <c r="E45" s="93">
        <v>42.47</v>
      </c>
      <c r="F45" s="93">
        <v>42.42</v>
      </c>
      <c r="G45" s="131">
        <v>42.18</v>
      </c>
      <c r="H45" s="134"/>
    </row>
    <row r="46" spans="2:8" s="1" customFormat="1" x14ac:dyDescent="0.25">
      <c r="B46" s="1">
        <v>26</v>
      </c>
      <c r="C46" s="92">
        <v>42.21</v>
      </c>
      <c r="D46" s="93">
        <v>42.1</v>
      </c>
      <c r="E46" s="93">
        <v>42.49</v>
      </c>
      <c r="F46" s="93">
        <v>42.35</v>
      </c>
      <c r="G46" s="131">
        <v>42.21</v>
      </c>
      <c r="H46" s="134"/>
    </row>
    <row r="47" spans="2:8" s="1" customFormat="1" x14ac:dyDescent="0.25">
      <c r="B47" s="1">
        <v>27</v>
      </c>
      <c r="C47" s="92">
        <v>42.26</v>
      </c>
      <c r="D47" s="93">
        <v>42.31</v>
      </c>
      <c r="E47" s="93"/>
      <c r="F47" s="93">
        <v>42.5</v>
      </c>
      <c r="G47" s="131">
        <v>42.49</v>
      </c>
      <c r="H47" s="134"/>
    </row>
    <row r="48" spans="2:8" s="1" customFormat="1" x14ac:dyDescent="0.25">
      <c r="B48" s="1">
        <v>28</v>
      </c>
      <c r="C48" s="92">
        <v>42.2</v>
      </c>
      <c r="D48" s="93">
        <v>42.13</v>
      </c>
      <c r="E48" s="93"/>
      <c r="F48" s="93">
        <v>42.4</v>
      </c>
      <c r="G48" s="131">
        <v>42.67</v>
      </c>
      <c r="H48" s="134"/>
    </row>
    <row r="49" spans="2:8" s="1" customFormat="1" x14ac:dyDescent="0.25">
      <c r="B49" s="1">
        <v>29</v>
      </c>
      <c r="C49" s="92">
        <v>42.15</v>
      </c>
      <c r="D49" s="93">
        <v>41.98</v>
      </c>
      <c r="E49" s="93"/>
      <c r="F49" s="93">
        <v>42.32</v>
      </c>
      <c r="G49" s="131">
        <v>42.39</v>
      </c>
      <c r="H49" s="134"/>
    </row>
    <row r="50" spans="2:8" s="1" customFormat="1" x14ac:dyDescent="0.25">
      <c r="B50" s="1">
        <v>30</v>
      </c>
      <c r="C50" s="92">
        <v>42.31</v>
      </c>
      <c r="D50" s="93">
        <v>42.17</v>
      </c>
      <c r="E50" s="93"/>
      <c r="F50" s="93">
        <v>42.28</v>
      </c>
      <c r="G50" s="131">
        <v>42.25</v>
      </c>
      <c r="H50" s="134"/>
    </row>
    <row r="51" spans="2:8" s="1" customFormat="1" x14ac:dyDescent="0.25">
      <c r="B51" s="1">
        <v>31</v>
      </c>
      <c r="C51" s="92">
        <v>42.18</v>
      </c>
      <c r="D51" s="93">
        <v>42.16</v>
      </c>
      <c r="E51" s="93"/>
      <c r="F51" s="93">
        <v>42.32</v>
      </c>
      <c r="G51" s="131">
        <v>42.33</v>
      </c>
      <c r="H51" s="134"/>
    </row>
    <row r="52" spans="2:8" s="1" customFormat="1" x14ac:dyDescent="0.25">
      <c r="B52" s="1">
        <v>32</v>
      </c>
      <c r="C52" s="92">
        <v>42.06</v>
      </c>
      <c r="D52" s="93">
        <v>42.2</v>
      </c>
      <c r="E52" s="93"/>
      <c r="F52" s="93">
        <v>42.33</v>
      </c>
      <c r="G52" s="131">
        <v>42.18</v>
      </c>
      <c r="H52" s="134"/>
    </row>
    <row r="53" spans="2:8" s="1" customFormat="1" x14ac:dyDescent="0.25">
      <c r="B53" s="1">
        <v>33</v>
      </c>
      <c r="C53" s="207">
        <v>42.14</v>
      </c>
      <c r="D53" s="93">
        <v>42.19</v>
      </c>
      <c r="E53" s="93"/>
      <c r="F53" s="93">
        <v>42.2</v>
      </c>
      <c r="G53" s="131">
        <v>42.12</v>
      </c>
      <c r="H53" s="134"/>
    </row>
    <row r="54" spans="2:8" s="1" customFormat="1" x14ac:dyDescent="0.25">
      <c r="B54" s="1">
        <v>34</v>
      </c>
      <c r="C54" s="92">
        <v>42.4</v>
      </c>
      <c r="D54" s="93">
        <v>41.98</v>
      </c>
      <c r="E54" s="93"/>
      <c r="F54" s="93">
        <v>42.51</v>
      </c>
      <c r="G54" s="131">
        <v>42.2</v>
      </c>
      <c r="H54" s="134"/>
    </row>
    <row r="55" spans="2:8" s="1" customFormat="1" x14ac:dyDescent="0.25">
      <c r="B55" s="1">
        <v>35</v>
      </c>
      <c r="C55" s="92">
        <v>42.55</v>
      </c>
      <c r="D55" s="93">
        <v>42.09</v>
      </c>
      <c r="E55" s="93"/>
      <c r="F55" s="93"/>
      <c r="G55" s="131">
        <v>42.37</v>
      </c>
      <c r="H55" s="134"/>
    </row>
    <row r="56" spans="2:8" s="1" customFormat="1" x14ac:dyDescent="0.25">
      <c r="B56" s="1">
        <v>36</v>
      </c>
      <c r="C56" s="92">
        <v>42.24</v>
      </c>
      <c r="D56" s="93">
        <v>42.13</v>
      </c>
      <c r="E56" s="93"/>
      <c r="F56" s="93"/>
      <c r="G56" s="131">
        <v>42.39</v>
      </c>
      <c r="H56" s="134"/>
    </row>
    <row r="57" spans="2:8" s="1" customFormat="1" x14ac:dyDescent="0.25">
      <c r="B57" s="1">
        <v>37</v>
      </c>
      <c r="C57" s="92">
        <v>42.42</v>
      </c>
      <c r="D57" s="93">
        <v>42.11</v>
      </c>
      <c r="E57" s="93"/>
      <c r="F57" s="93"/>
      <c r="G57" s="131">
        <v>42.3</v>
      </c>
      <c r="H57" s="134"/>
    </row>
    <row r="58" spans="2:8" s="1" customFormat="1" x14ac:dyDescent="0.25">
      <c r="B58" s="1">
        <v>38</v>
      </c>
      <c r="C58" s="92">
        <v>42.17</v>
      </c>
      <c r="D58" s="93">
        <v>41.9</v>
      </c>
      <c r="E58" s="93"/>
      <c r="F58" s="93"/>
      <c r="G58" s="131">
        <v>42.48</v>
      </c>
      <c r="H58" s="134"/>
    </row>
    <row r="59" spans="2:8" s="1" customFormat="1" x14ac:dyDescent="0.25">
      <c r="B59" s="1">
        <v>39</v>
      </c>
      <c r="C59" s="92">
        <v>42.2</v>
      </c>
      <c r="D59" s="93">
        <v>41.89</v>
      </c>
      <c r="E59" s="93"/>
      <c r="F59" s="93"/>
      <c r="G59" s="131">
        <v>42.28</v>
      </c>
      <c r="H59" s="134"/>
    </row>
    <row r="60" spans="2:8" s="1" customFormat="1" x14ac:dyDescent="0.25">
      <c r="B60" s="1">
        <v>40</v>
      </c>
      <c r="C60" s="92">
        <v>42.4</v>
      </c>
      <c r="D60" s="93">
        <v>42.08</v>
      </c>
      <c r="E60" s="93"/>
      <c r="F60" s="93"/>
      <c r="G60" s="131">
        <v>42.19</v>
      </c>
      <c r="H60" s="134"/>
    </row>
    <row r="61" spans="2:8" s="1" customFormat="1" x14ac:dyDescent="0.25">
      <c r="B61" s="1">
        <v>41</v>
      </c>
      <c r="C61" s="92">
        <v>42.41</v>
      </c>
      <c r="D61" s="93">
        <v>41.98</v>
      </c>
      <c r="E61" s="93"/>
      <c r="F61" s="93"/>
      <c r="G61" s="131">
        <v>42.15</v>
      </c>
      <c r="H61" s="134"/>
    </row>
    <row r="62" spans="2:8" s="1" customFormat="1" x14ac:dyDescent="0.25">
      <c r="B62" s="1">
        <v>42</v>
      </c>
      <c r="C62" s="92"/>
      <c r="D62" s="93">
        <v>41.97</v>
      </c>
      <c r="E62" s="93"/>
      <c r="F62" s="93"/>
      <c r="G62" s="131">
        <v>42.3</v>
      </c>
      <c r="H62" s="134"/>
    </row>
    <row r="63" spans="2:8" s="1" customFormat="1" x14ac:dyDescent="0.25">
      <c r="B63" s="1">
        <v>43</v>
      </c>
      <c r="C63" s="92"/>
      <c r="D63" s="93">
        <v>42.01</v>
      </c>
      <c r="E63" s="93"/>
      <c r="F63" s="93"/>
      <c r="G63" s="131">
        <v>42.08</v>
      </c>
      <c r="H63" s="134"/>
    </row>
    <row r="64" spans="2:8" s="1" customFormat="1" x14ac:dyDescent="0.25">
      <c r="B64" s="1">
        <v>44</v>
      </c>
      <c r="C64" s="92"/>
      <c r="D64" s="93">
        <v>42.12</v>
      </c>
      <c r="E64" s="93"/>
      <c r="F64" s="93"/>
      <c r="G64" s="131">
        <v>42.33</v>
      </c>
      <c r="H64" s="134"/>
    </row>
    <row r="65" spans="2:12" x14ac:dyDescent="0.25">
      <c r="B65" s="1">
        <v>45</v>
      </c>
      <c r="C65" s="92"/>
      <c r="D65" s="93">
        <v>41.89</v>
      </c>
      <c r="E65" s="93"/>
      <c r="F65" s="93"/>
      <c r="G65" s="131">
        <v>42.09</v>
      </c>
      <c r="H65" s="134"/>
      <c r="I65" s="1"/>
      <c r="J65" s="1"/>
      <c r="K65" s="1"/>
      <c r="L65" s="1"/>
    </row>
    <row r="66" spans="2:12" x14ac:dyDescent="0.25">
      <c r="B66" s="1">
        <v>46</v>
      </c>
      <c r="C66" s="92"/>
      <c r="D66" s="93">
        <v>41.99</v>
      </c>
      <c r="E66" s="93"/>
      <c r="F66" s="93"/>
      <c r="G66" s="131">
        <v>42.05</v>
      </c>
      <c r="H66" s="134"/>
      <c r="I66" s="1"/>
      <c r="J66" s="1"/>
      <c r="K66" s="1"/>
      <c r="L66" s="1"/>
    </row>
    <row r="67" spans="2:12" x14ac:dyDescent="0.25">
      <c r="B67" s="1">
        <v>47</v>
      </c>
      <c r="C67" s="92"/>
      <c r="D67" s="93">
        <v>41.88</v>
      </c>
      <c r="E67" s="93"/>
      <c r="F67" s="93"/>
      <c r="G67" s="131">
        <v>42.28</v>
      </c>
      <c r="H67" s="134"/>
      <c r="I67" s="1"/>
      <c r="J67" s="1"/>
      <c r="K67" s="1"/>
      <c r="L67" s="1"/>
    </row>
    <row r="68" spans="2:12" x14ac:dyDescent="0.25">
      <c r="B68" s="1">
        <v>48</v>
      </c>
      <c r="C68" s="92"/>
      <c r="D68" s="93">
        <v>41.89</v>
      </c>
      <c r="E68" s="93"/>
      <c r="F68" s="93"/>
      <c r="G68" s="131">
        <v>42.16</v>
      </c>
      <c r="H68" s="134"/>
      <c r="I68" s="1"/>
      <c r="J68" s="1"/>
      <c r="K68" s="1"/>
      <c r="L68" s="1"/>
    </row>
    <row r="69" spans="2:12" x14ac:dyDescent="0.25">
      <c r="B69" s="1">
        <v>49</v>
      </c>
      <c r="C69" s="92"/>
      <c r="D69" s="93">
        <v>42.05</v>
      </c>
      <c r="E69" s="93"/>
      <c r="F69" s="93"/>
      <c r="G69" s="131">
        <v>42.13</v>
      </c>
      <c r="H69" s="134"/>
      <c r="I69" s="1"/>
      <c r="J69" s="1"/>
      <c r="K69" s="1"/>
      <c r="L69" s="1"/>
    </row>
    <row r="70" spans="2:12" x14ac:dyDescent="0.25">
      <c r="B70" s="1">
        <v>50</v>
      </c>
      <c r="C70" s="92"/>
      <c r="D70" s="93">
        <v>42.63</v>
      </c>
      <c r="E70" s="93"/>
      <c r="F70" s="93"/>
      <c r="G70" s="131">
        <v>42.13</v>
      </c>
      <c r="H70" s="134"/>
      <c r="I70" s="1"/>
      <c r="J70" s="1"/>
      <c r="K70" s="1"/>
      <c r="L70" s="1"/>
    </row>
    <row r="71" spans="2:12" x14ac:dyDescent="0.25">
      <c r="B71" s="1">
        <v>51</v>
      </c>
      <c r="C71" s="92"/>
      <c r="D71" s="93">
        <v>41.94</v>
      </c>
      <c r="E71" s="93"/>
      <c r="F71" s="93"/>
      <c r="G71" s="131">
        <v>41.99</v>
      </c>
      <c r="H71" s="134"/>
      <c r="I71" s="1"/>
      <c r="J71" s="1"/>
      <c r="K71" s="1"/>
      <c r="L71" s="1"/>
    </row>
    <row r="72" spans="2:12" x14ac:dyDescent="0.25">
      <c r="B72" s="1">
        <v>52</v>
      </c>
      <c r="C72" s="92"/>
      <c r="D72" s="93">
        <v>42.02</v>
      </c>
      <c r="E72" s="93"/>
      <c r="F72" s="93"/>
      <c r="G72" s="131">
        <v>42.39</v>
      </c>
      <c r="H72" s="134"/>
      <c r="I72" s="1"/>
      <c r="J72" s="1"/>
      <c r="K72" s="1"/>
      <c r="L72" s="1"/>
    </row>
    <row r="73" spans="2:12" x14ac:dyDescent="0.25">
      <c r="B73" s="1">
        <v>53</v>
      </c>
      <c r="C73" s="92"/>
      <c r="D73" s="93">
        <v>42.03</v>
      </c>
      <c r="E73" s="93"/>
      <c r="F73" s="93"/>
      <c r="G73" s="131">
        <v>42.05</v>
      </c>
      <c r="H73" s="134"/>
      <c r="I73" s="1"/>
      <c r="J73" s="1"/>
      <c r="K73" s="1"/>
      <c r="L73" s="1"/>
    </row>
    <row r="74" spans="2:12" x14ac:dyDescent="0.25">
      <c r="B74" s="1">
        <v>54</v>
      </c>
      <c r="C74" s="92"/>
      <c r="D74" s="93">
        <v>42.22</v>
      </c>
      <c r="E74" s="93"/>
      <c r="F74" s="93"/>
      <c r="G74" s="131">
        <v>42.4</v>
      </c>
      <c r="H74" s="134"/>
      <c r="I74" s="1"/>
      <c r="J74" s="1"/>
      <c r="K74" s="1"/>
      <c r="L74" s="1"/>
    </row>
    <row r="75" spans="2:12" x14ac:dyDescent="0.25">
      <c r="B75" s="1">
        <v>55</v>
      </c>
      <c r="C75" s="92"/>
      <c r="D75" s="93">
        <v>41.97</v>
      </c>
      <c r="E75" s="93"/>
      <c r="F75" s="93"/>
      <c r="G75" s="131">
        <v>42.34</v>
      </c>
      <c r="H75" s="134"/>
      <c r="I75" s="1"/>
      <c r="J75" s="1"/>
      <c r="K75" s="1"/>
      <c r="L75" s="1"/>
    </row>
    <row r="76" spans="2:12" ht="15.75" thickBot="1" x14ac:dyDescent="0.3">
      <c r="B76" s="1">
        <v>56</v>
      </c>
      <c r="C76" s="184"/>
      <c r="D76" s="185">
        <v>42.14</v>
      </c>
      <c r="E76" s="185"/>
      <c r="F76" s="185"/>
      <c r="G76" s="135">
        <v>42.74</v>
      </c>
      <c r="H76" s="136"/>
      <c r="I76" s="1"/>
      <c r="J76" s="1"/>
      <c r="K76" s="1"/>
      <c r="L76" s="1"/>
    </row>
    <row r="77" spans="2:12" x14ac:dyDescent="0.25">
      <c r="B77" s="1">
        <v>57</v>
      </c>
      <c r="D77" s="2">
        <v>42.69</v>
      </c>
      <c r="G77" s="2">
        <v>42.09</v>
      </c>
      <c r="I77" s="1"/>
      <c r="J77" s="1"/>
      <c r="K77" s="1"/>
      <c r="L77" s="1"/>
    </row>
    <row r="78" spans="2:12" x14ac:dyDescent="0.25">
      <c r="B78" s="1">
        <v>58</v>
      </c>
      <c r="D78" s="2">
        <v>43.43</v>
      </c>
      <c r="G78" s="2">
        <v>42.36</v>
      </c>
      <c r="I78" s="1"/>
      <c r="J78" s="1"/>
      <c r="K78" s="1"/>
      <c r="L78" s="1"/>
    </row>
    <row r="79" spans="2:12" x14ac:dyDescent="0.25">
      <c r="B79" s="1">
        <v>59</v>
      </c>
      <c r="D79" s="2">
        <v>42.18</v>
      </c>
    </row>
    <row r="80" spans="2:12" x14ac:dyDescent="0.25">
      <c r="B80" s="1">
        <v>60</v>
      </c>
      <c r="D80" s="2">
        <v>42.27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0"/>
  <sheetViews>
    <sheetView zoomScale="75" zoomScaleNormal="75" zoomScalePageLayoutView="75" workbookViewId="0">
      <selection activeCell="L14" sqref="L14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8.85546875" style="1"/>
  </cols>
  <sheetData>
    <row r="4" spans="1:16" ht="18.75" x14ac:dyDescent="0.3">
      <c r="A4" s="266" t="s">
        <v>40</v>
      </c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</row>
    <row r="5" spans="1:16" ht="7.5" customHeight="1" x14ac:dyDescent="0.25"/>
    <row r="6" spans="1:16" ht="17.25" x14ac:dyDescent="0.3">
      <c r="A6" s="218" t="s">
        <v>77</v>
      </c>
      <c r="B6" s="218"/>
      <c r="C6" s="218"/>
      <c r="D6" s="218"/>
      <c r="E6" s="218"/>
      <c r="F6" s="218"/>
      <c r="G6" s="218"/>
      <c r="H6" s="218"/>
      <c r="I6" s="218"/>
      <c r="J6" s="218"/>
      <c r="K6" s="218"/>
      <c r="L6" s="218"/>
    </row>
    <row r="7" spans="1:16" ht="7.5" customHeight="1" x14ac:dyDescent="0.25"/>
    <row r="8" spans="1:16" s="2" customFormat="1" ht="20.25" customHeight="1" x14ac:dyDescent="0.25">
      <c r="A8" s="267" t="s">
        <v>23</v>
      </c>
      <c r="B8" s="268" t="s">
        <v>13</v>
      </c>
      <c r="C8" s="269" t="s">
        <v>18</v>
      </c>
      <c r="D8" s="268" t="s">
        <v>24</v>
      </c>
      <c r="E8" s="271" t="s">
        <v>25</v>
      </c>
      <c r="F8" s="273" t="s">
        <v>26</v>
      </c>
      <c r="G8" s="274"/>
      <c r="H8" s="274"/>
      <c r="I8" s="275"/>
      <c r="J8" s="276" t="s">
        <v>27</v>
      </c>
      <c r="K8" s="267" t="s">
        <v>28</v>
      </c>
      <c r="L8" s="267"/>
      <c r="M8" s="53"/>
      <c r="N8" s="53"/>
    </row>
    <row r="9" spans="1:16" s="2" customFormat="1" ht="27.75" customHeight="1" x14ac:dyDescent="0.25">
      <c r="A9" s="267"/>
      <c r="B9" s="268"/>
      <c r="C9" s="270"/>
      <c r="D9" s="268"/>
      <c r="E9" s="272"/>
      <c r="F9" s="54" t="s">
        <v>29</v>
      </c>
      <c r="G9" s="54" t="s">
        <v>30</v>
      </c>
      <c r="H9" s="54" t="s">
        <v>31</v>
      </c>
      <c r="I9" s="55" t="s">
        <v>32</v>
      </c>
      <c r="J9" s="277"/>
      <c r="K9" s="200" t="s">
        <v>33</v>
      </c>
      <c r="L9" s="200" t="s">
        <v>34</v>
      </c>
      <c r="M9" s="56" t="s">
        <v>35</v>
      </c>
      <c r="N9" s="56" t="s">
        <v>36</v>
      </c>
      <c r="O9" s="210"/>
      <c r="P9" s="210"/>
    </row>
    <row r="10" spans="1:16" s="3" customFormat="1" ht="30" customHeight="1" x14ac:dyDescent="0.25">
      <c r="A10" s="57">
        <v>1</v>
      </c>
      <c r="B10" s="58" t="s">
        <v>82</v>
      </c>
      <c r="C10" s="59">
        <v>6</v>
      </c>
      <c r="D10" s="59">
        <v>43</v>
      </c>
      <c r="E10" s="60">
        <f>D10</f>
        <v>43</v>
      </c>
      <c r="F10" s="124">
        <f>MIN(C21:C76)</f>
        <v>41.87</v>
      </c>
      <c r="G10" s="111">
        <f>AVERAGE(C21:C76)</f>
        <v>42.305476190476213</v>
      </c>
      <c r="H10" s="61">
        <v>10</v>
      </c>
      <c r="I10" s="111">
        <f>G10-F10</f>
        <v>0.43547619047621566</v>
      </c>
      <c r="J10" s="125">
        <v>2.1539351851851851E-2</v>
      </c>
      <c r="K10" s="201">
        <f>J10</f>
        <v>2.1539351851851851E-2</v>
      </c>
      <c r="L10" s="181">
        <f>K10</f>
        <v>2.1539351851851851E-2</v>
      </c>
      <c r="N10" s="209"/>
      <c r="O10" s="211"/>
      <c r="P10" s="212"/>
    </row>
    <row r="11" spans="1:16" s="3" customFormat="1" ht="30" customHeight="1" x14ac:dyDescent="0.25">
      <c r="A11" s="57">
        <v>2</v>
      </c>
      <c r="B11" s="58" t="s">
        <v>78</v>
      </c>
      <c r="C11" s="59">
        <v>4</v>
      </c>
      <c r="D11" s="59">
        <v>62</v>
      </c>
      <c r="E11" s="60">
        <f>D11-D10</f>
        <v>19</v>
      </c>
      <c r="F11" s="202">
        <f>MIN(D21:D76)</f>
        <v>42.27</v>
      </c>
      <c r="G11" s="112">
        <f>AVERAGE(D21:D76)</f>
        <v>42.581111111111113</v>
      </c>
      <c r="H11" s="61">
        <v>4</v>
      </c>
      <c r="I11" s="111">
        <f>G11-F11</f>
        <v>0.31111111111111001</v>
      </c>
      <c r="J11" s="125">
        <v>3.2245370370370369E-2</v>
      </c>
      <c r="K11" s="125">
        <f>J11-J10</f>
        <v>1.0706018518518517E-2</v>
      </c>
      <c r="L11" s="63">
        <f>K11</f>
        <v>1.0706018518518517E-2</v>
      </c>
      <c r="M11" s="64">
        <v>1.7864583333333333E-3</v>
      </c>
      <c r="N11" s="209" t="s">
        <v>116</v>
      </c>
      <c r="O11" s="213" t="s">
        <v>115</v>
      </c>
      <c r="P11" s="212"/>
    </row>
    <row r="12" spans="1:16" s="3" customFormat="1" ht="30" customHeight="1" x14ac:dyDescent="0.25">
      <c r="A12" s="57">
        <v>3</v>
      </c>
      <c r="B12" s="58" t="s">
        <v>78</v>
      </c>
      <c r="C12" s="59">
        <v>5</v>
      </c>
      <c r="D12" s="59">
        <v>123</v>
      </c>
      <c r="E12" s="60">
        <f>D12-D11</f>
        <v>61</v>
      </c>
      <c r="F12" s="124">
        <f>MIN(E21:E76)</f>
        <v>42.17</v>
      </c>
      <c r="G12" s="111">
        <f>AVERAGE(E21:E76)</f>
        <v>42.573392857142871</v>
      </c>
      <c r="H12" s="61">
        <v>3</v>
      </c>
      <c r="I12" s="111">
        <f t="shared" ref="I12:I14" si="0">G12-F12</f>
        <v>0.40339285714286888</v>
      </c>
      <c r="J12" s="125">
        <v>6.3287037037037031E-2</v>
      </c>
      <c r="K12" s="125">
        <f>J12-J11</f>
        <v>3.1041666666666662E-2</v>
      </c>
      <c r="L12" s="63">
        <f>K12+L11</f>
        <v>4.1747685185185179E-2</v>
      </c>
      <c r="M12" s="64">
        <v>1.5068287037037038E-3</v>
      </c>
      <c r="N12" s="209" t="s">
        <v>117</v>
      </c>
      <c r="O12" s="215" t="s">
        <v>118</v>
      </c>
      <c r="P12" s="212"/>
    </row>
    <row r="13" spans="1:16" s="3" customFormat="1" ht="30" customHeight="1" thickBot="1" x14ac:dyDescent="0.3">
      <c r="A13" s="57">
        <v>4</v>
      </c>
      <c r="B13" s="58" t="s">
        <v>82</v>
      </c>
      <c r="C13" s="59">
        <v>3</v>
      </c>
      <c r="D13" s="59">
        <v>163</v>
      </c>
      <c r="E13" s="60">
        <f>D13-D12</f>
        <v>40</v>
      </c>
      <c r="F13" s="295">
        <f>MIN(F21:F76)</f>
        <v>42.19</v>
      </c>
      <c r="G13" s="111">
        <f>AVERAGE(F21:F76)</f>
        <v>42.536666666666655</v>
      </c>
      <c r="H13" s="61">
        <v>7</v>
      </c>
      <c r="I13" s="111">
        <f t="shared" si="0"/>
        <v>0.34666666666665691</v>
      </c>
      <c r="J13" s="125">
        <v>8.4074074074074079E-2</v>
      </c>
      <c r="K13" s="125">
        <f>J13-J12</f>
        <v>2.0787037037037048E-2</v>
      </c>
      <c r="L13" s="63">
        <f>K13+L10</f>
        <v>4.2326388888888899E-2</v>
      </c>
      <c r="M13" s="64">
        <v>1.5790509259259258E-3</v>
      </c>
      <c r="N13" s="209"/>
      <c r="O13" s="212"/>
      <c r="P13" s="212"/>
    </row>
    <row r="14" spans="1:16" s="3" customFormat="1" ht="30" customHeight="1" thickBot="1" x14ac:dyDescent="0.3">
      <c r="A14" s="57">
        <v>5</v>
      </c>
      <c r="B14" s="58" t="s">
        <v>78</v>
      </c>
      <c r="C14" s="68">
        <v>9</v>
      </c>
      <c r="D14" s="59">
        <v>192</v>
      </c>
      <c r="E14" s="60">
        <f>D14-D13</f>
        <v>29</v>
      </c>
      <c r="F14" s="294">
        <f>MIN(G21:G76)</f>
        <v>41.8</v>
      </c>
      <c r="G14" s="289">
        <f>AVERAGE(G21:G76)</f>
        <v>42.17107142857143</v>
      </c>
      <c r="H14" s="61">
        <v>2</v>
      </c>
      <c r="I14" s="111">
        <f t="shared" si="0"/>
        <v>0.37107142857143316</v>
      </c>
      <c r="J14" s="125">
        <v>9.9374999999999991E-2</v>
      </c>
      <c r="K14" s="125">
        <f>J14-J13</f>
        <v>1.5300925925925912E-2</v>
      </c>
      <c r="L14" s="62">
        <f>K14+L12</f>
        <v>5.7048611111111092E-2</v>
      </c>
      <c r="M14" s="64">
        <v>1.6435185185185183E-3</v>
      </c>
      <c r="N14" s="209" t="s">
        <v>119</v>
      </c>
      <c r="O14" s="216" t="s">
        <v>115</v>
      </c>
      <c r="P14" s="214"/>
    </row>
    <row r="15" spans="1:16" s="3" customFormat="1" ht="30" customHeight="1" thickBot="1" x14ac:dyDescent="0.3">
      <c r="A15" s="69" t="s">
        <v>37</v>
      </c>
      <c r="B15" s="70" t="s">
        <v>82</v>
      </c>
      <c r="C15" s="71">
        <v>8</v>
      </c>
      <c r="D15" s="71">
        <v>243</v>
      </c>
      <c r="E15" s="60">
        <f>D15-D14</f>
        <v>51</v>
      </c>
      <c r="F15" s="292">
        <f>MIN(H21:H76)</f>
        <v>41.57</v>
      </c>
      <c r="G15" s="289">
        <f>AVERAGE(H21:H76)</f>
        <v>42.075714285714284</v>
      </c>
      <c r="H15" s="61">
        <v>3</v>
      </c>
      <c r="I15" s="111">
        <f>G15-F15</f>
        <v>0.50571428571428356</v>
      </c>
      <c r="J15" s="125">
        <v>0.12533564814814815</v>
      </c>
      <c r="K15" s="73">
        <f>J15-J14</f>
        <v>2.5960648148148163E-2</v>
      </c>
      <c r="L15" s="72">
        <f>K15+L13</f>
        <v>6.8287037037037063E-2</v>
      </c>
      <c r="M15" s="64">
        <v>2.2141203703703702E-3</v>
      </c>
      <c r="N15" s="209" t="s">
        <v>120</v>
      </c>
      <c r="O15" s="216" t="s">
        <v>121</v>
      </c>
      <c r="P15" s="214"/>
    </row>
    <row r="16" spans="1:16" s="3" customFormat="1" ht="30" customHeight="1" x14ac:dyDescent="0.25">
      <c r="A16" s="74"/>
      <c r="B16" s="75"/>
      <c r="C16" s="76"/>
      <c r="D16" s="76"/>
      <c r="E16" s="76"/>
      <c r="F16" s="103">
        <f>AVERAGE(F10,F11,F13)</f>
        <v>42.11</v>
      </c>
      <c r="G16" s="122">
        <f>AVERAGE(G10,G11,G13)</f>
        <v>42.474417989417994</v>
      </c>
      <c r="H16" s="122" t="s">
        <v>82</v>
      </c>
      <c r="I16" s="123">
        <f>AVERAGE(I10,I11,I13)</f>
        <v>0.36441798941799419</v>
      </c>
      <c r="J16" s="76"/>
      <c r="K16" s="76"/>
      <c r="L16" s="76"/>
      <c r="M16" s="77"/>
      <c r="N16" s="77"/>
    </row>
    <row r="17" spans="1:14" ht="27.75" customHeight="1" x14ac:dyDescent="0.25">
      <c r="A17" s="78"/>
      <c r="B17" s="78"/>
      <c r="C17" s="78"/>
      <c r="D17" s="79"/>
      <c r="E17" s="80"/>
      <c r="F17" s="81">
        <f>AVERAGE(F12,F14,F15)</f>
        <v>41.846666666666664</v>
      </c>
      <c r="G17" s="82">
        <f>AVERAGE(G12,G14,G15)</f>
        <v>42.273392857142859</v>
      </c>
      <c r="H17" s="182" t="s">
        <v>78</v>
      </c>
      <c r="I17" s="83">
        <f>AVERAGE(I12,I14,I15)</f>
        <v>0.4267261904761952</v>
      </c>
      <c r="J17" s="80"/>
      <c r="K17" s="80" t="s">
        <v>22</v>
      </c>
      <c r="L17" s="80"/>
      <c r="M17" s="77"/>
      <c r="N17" s="77"/>
    </row>
    <row r="18" spans="1:14" ht="30" customHeight="1" thickBot="1" x14ac:dyDescent="0.3">
      <c r="A18" s="84"/>
      <c r="B18" s="84"/>
      <c r="C18" s="84"/>
      <c r="D18" s="80"/>
      <c r="E18" s="80"/>
      <c r="F18" s="85">
        <f>AVERAGE(F10:F15)</f>
        <v>41.978333333333332</v>
      </c>
      <c r="G18" s="86">
        <f>AVERAGE(C21:H76)</f>
        <v>42.365646551724133</v>
      </c>
      <c r="H18" s="87"/>
      <c r="I18" s="88">
        <f>AVERAGE(I10:I15)</f>
        <v>0.3955720899470947</v>
      </c>
      <c r="J18" s="80"/>
      <c r="K18" s="80"/>
      <c r="L18" s="80"/>
      <c r="M18" s="84"/>
      <c r="N18" s="84"/>
    </row>
    <row r="20" spans="1:14" ht="15.75" thickBot="1" x14ac:dyDescent="0.3">
      <c r="C20" s="89" t="str">
        <f>B10</f>
        <v>Петушков Андрей</v>
      </c>
      <c r="D20" s="89" t="str">
        <f>B11</f>
        <v>Тыщенко Миша</v>
      </c>
      <c r="E20" s="89" t="str">
        <f>B12</f>
        <v>Тыщенко Миша</v>
      </c>
      <c r="F20" s="89" t="str">
        <f>B13</f>
        <v>Петушков Андрей</v>
      </c>
      <c r="G20" s="2" t="str">
        <f>B14</f>
        <v>Тыщенко Миша</v>
      </c>
      <c r="H20" s="2" t="str">
        <f>B15</f>
        <v>Петушков Андрей</v>
      </c>
    </row>
    <row r="21" spans="1:14" x14ac:dyDescent="0.25">
      <c r="B21" s="1">
        <v>1</v>
      </c>
      <c r="C21" s="90">
        <v>44.04</v>
      </c>
      <c r="D21" s="91">
        <v>43.27</v>
      </c>
      <c r="E21" s="91">
        <v>43.08</v>
      </c>
      <c r="F21" s="91">
        <v>43.52</v>
      </c>
      <c r="G21" s="132">
        <v>43.78</v>
      </c>
      <c r="H21" s="133">
        <v>42.93</v>
      </c>
      <c r="M21" s="2"/>
      <c r="N21" s="2"/>
    </row>
    <row r="22" spans="1:14" x14ac:dyDescent="0.25">
      <c r="B22" s="1">
        <v>2</v>
      </c>
      <c r="C22" s="92">
        <v>44.01</v>
      </c>
      <c r="D22" s="93">
        <v>42.71</v>
      </c>
      <c r="E22" s="93">
        <v>42.64</v>
      </c>
      <c r="F22" s="93">
        <v>42.68</v>
      </c>
      <c r="G22" s="131">
        <v>42.66</v>
      </c>
      <c r="H22" s="134">
        <v>43.08</v>
      </c>
      <c r="M22" s="3"/>
      <c r="N22" s="3"/>
    </row>
    <row r="23" spans="1:14" x14ac:dyDescent="0.25">
      <c r="B23" s="1">
        <v>3</v>
      </c>
      <c r="C23" s="92">
        <v>43.38</v>
      </c>
      <c r="D23" s="93">
        <v>42.47</v>
      </c>
      <c r="E23" s="93">
        <v>42.17</v>
      </c>
      <c r="F23" s="93">
        <v>42.52</v>
      </c>
      <c r="G23" s="131">
        <v>42.13</v>
      </c>
      <c r="H23" s="134">
        <v>42.54</v>
      </c>
      <c r="M23" s="3"/>
      <c r="N23" s="3"/>
    </row>
    <row r="24" spans="1:14" x14ac:dyDescent="0.25">
      <c r="B24" s="1">
        <v>4</v>
      </c>
      <c r="C24" s="92">
        <v>42.58</v>
      </c>
      <c r="D24" s="93">
        <v>42.81</v>
      </c>
      <c r="E24" s="93">
        <v>42.42</v>
      </c>
      <c r="F24" s="93">
        <v>43.43</v>
      </c>
      <c r="G24" s="131">
        <v>42.5</v>
      </c>
      <c r="H24" s="134">
        <v>41.92</v>
      </c>
      <c r="M24" s="3"/>
      <c r="N24" s="3"/>
    </row>
    <row r="25" spans="1:14" x14ac:dyDescent="0.25">
      <c r="B25" s="1">
        <v>5</v>
      </c>
      <c r="C25" s="92">
        <v>42.43</v>
      </c>
      <c r="D25" s="93">
        <v>42.36</v>
      </c>
      <c r="E25" s="93">
        <v>42.42</v>
      </c>
      <c r="F25" s="93">
        <v>42.35</v>
      </c>
      <c r="G25" s="131">
        <v>42.19</v>
      </c>
      <c r="H25" s="134">
        <v>42.25</v>
      </c>
    </row>
    <row r="26" spans="1:14" x14ac:dyDescent="0.25">
      <c r="B26" s="1">
        <v>6</v>
      </c>
      <c r="C26" s="92">
        <v>42.31</v>
      </c>
      <c r="D26" s="93">
        <v>42.68</v>
      </c>
      <c r="E26" s="93">
        <v>42.22</v>
      </c>
      <c r="F26" s="93">
        <v>43.81</v>
      </c>
      <c r="G26" s="131">
        <v>42.12</v>
      </c>
      <c r="H26" s="134">
        <v>42.14</v>
      </c>
    </row>
    <row r="27" spans="1:14" x14ac:dyDescent="0.25">
      <c r="B27" s="1">
        <v>7</v>
      </c>
      <c r="C27" s="92">
        <v>42.42</v>
      </c>
      <c r="D27" s="93">
        <v>42.27</v>
      </c>
      <c r="E27" s="93">
        <v>42.56</v>
      </c>
      <c r="F27" s="93">
        <v>42.4</v>
      </c>
      <c r="G27" s="131">
        <v>41.99</v>
      </c>
      <c r="H27" s="134">
        <v>42.06</v>
      </c>
    </row>
    <row r="28" spans="1:14" x14ac:dyDescent="0.25">
      <c r="B28" s="1">
        <v>8</v>
      </c>
      <c r="C28" s="92">
        <v>42.22</v>
      </c>
      <c r="D28" s="93">
        <v>43.09</v>
      </c>
      <c r="E28" s="93">
        <v>42.31</v>
      </c>
      <c r="F28" s="93">
        <v>42.31</v>
      </c>
      <c r="G28" s="131">
        <v>42.07</v>
      </c>
      <c r="H28" s="134">
        <v>41.97</v>
      </c>
    </row>
    <row r="29" spans="1:14" x14ac:dyDescent="0.25">
      <c r="B29" s="1">
        <v>9</v>
      </c>
      <c r="C29" s="120">
        <v>42.31</v>
      </c>
      <c r="D29" s="93">
        <v>42.4</v>
      </c>
      <c r="E29" s="93">
        <v>42.45</v>
      </c>
      <c r="F29" s="93">
        <v>42.35</v>
      </c>
      <c r="G29" s="131">
        <v>42.29</v>
      </c>
      <c r="H29" s="134">
        <v>41.87</v>
      </c>
    </row>
    <row r="30" spans="1:14" x14ac:dyDescent="0.25">
      <c r="B30" s="1">
        <v>10</v>
      </c>
      <c r="C30" s="92">
        <v>42.29</v>
      </c>
      <c r="D30" s="93">
        <v>42.33</v>
      </c>
      <c r="E30" s="93">
        <v>42.28</v>
      </c>
      <c r="F30" s="93">
        <v>43.86</v>
      </c>
      <c r="G30" s="131">
        <v>42.06</v>
      </c>
      <c r="H30" s="134">
        <v>41.92</v>
      </c>
    </row>
    <row r="31" spans="1:14" x14ac:dyDescent="0.25">
      <c r="B31" s="1">
        <v>11</v>
      </c>
      <c r="C31" s="92">
        <v>42.8</v>
      </c>
      <c r="D31" s="93">
        <v>42.51</v>
      </c>
      <c r="E31" s="93">
        <v>42.2</v>
      </c>
      <c r="F31" s="93">
        <v>42.72</v>
      </c>
      <c r="G31" s="131">
        <v>41.99</v>
      </c>
      <c r="H31" s="134">
        <v>41.89</v>
      </c>
    </row>
    <row r="32" spans="1:14" x14ac:dyDescent="0.25">
      <c r="B32" s="1">
        <v>12</v>
      </c>
      <c r="C32" s="92">
        <v>42.17</v>
      </c>
      <c r="D32" s="93">
        <v>42.32</v>
      </c>
      <c r="E32" s="93">
        <v>42.39</v>
      </c>
      <c r="F32" s="93">
        <v>42.46</v>
      </c>
      <c r="G32" s="131">
        <v>42.5</v>
      </c>
      <c r="H32" s="134">
        <v>41.81</v>
      </c>
    </row>
    <row r="33" spans="2:8" s="1" customFormat="1" x14ac:dyDescent="0.25">
      <c r="B33" s="1">
        <v>13</v>
      </c>
      <c r="C33" s="92">
        <v>42.08</v>
      </c>
      <c r="D33" s="93">
        <v>42.4</v>
      </c>
      <c r="E33" s="93">
        <v>42.42</v>
      </c>
      <c r="F33" s="93">
        <v>42.23</v>
      </c>
      <c r="G33" s="131">
        <v>41.94</v>
      </c>
      <c r="H33" s="134">
        <v>41.69</v>
      </c>
    </row>
    <row r="34" spans="2:8" s="1" customFormat="1" x14ac:dyDescent="0.25">
      <c r="B34" s="1">
        <v>14</v>
      </c>
      <c r="C34" s="207">
        <v>41.9</v>
      </c>
      <c r="D34" s="93">
        <v>42.59</v>
      </c>
      <c r="E34" s="93">
        <v>42.45</v>
      </c>
      <c r="F34" s="93">
        <v>42.38</v>
      </c>
      <c r="G34" s="131">
        <v>42.23</v>
      </c>
      <c r="H34" s="134">
        <v>41.79</v>
      </c>
    </row>
    <row r="35" spans="2:8" s="1" customFormat="1" x14ac:dyDescent="0.25">
      <c r="B35" s="1">
        <v>15</v>
      </c>
      <c r="C35" s="92">
        <v>42.32</v>
      </c>
      <c r="D35" s="93">
        <v>42.33</v>
      </c>
      <c r="E35" s="93">
        <v>42.24</v>
      </c>
      <c r="F35" s="93">
        <v>42.44</v>
      </c>
      <c r="G35" s="131">
        <v>42.07</v>
      </c>
      <c r="H35" s="134">
        <v>42.75</v>
      </c>
    </row>
    <row r="36" spans="2:8" s="1" customFormat="1" x14ac:dyDescent="0.25">
      <c r="B36" s="1">
        <v>16</v>
      </c>
      <c r="C36" s="92">
        <v>42.17</v>
      </c>
      <c r="D36" s="137">
        <v>42.7</v>
      </c>
      <c r="E36" s="93">
        <v>42.28</v>
      </c>
      <c r="F36" s="93">
        <v>42.4</v>
      </c>
      <c r="G36" s="131">
        <v>41.98</v>
      </c>
      <c r="H36" s="134">
        <v>42.02</v>
      </c>
    </row>
    <row r="37" spans="2:8" s="1" customFormat="1" x14ac:dyDescent="0.25">
      <c r="B37" s="1">
        <v>17</v>
      </c>
      <c r="C37" s="207">
        <v>41.92</v>
      </c>
      <c r="D37" s="93">
        <v>42.57</v>
      </c>
      <c r="E37" s="93">
        <v>42.44</v>
      </c>
      <c r="F37" s="93">
        <v>42.24</v>
      </c>
      <c r="G37" s="131">
        <v>42.1</v>
      </c>
      <c r="H37" s="134">
        <v>41.95</v>
      </c>
    </row>
    <row r="38" spans="2:8" s="1" customFormat="1" x14ac:dyDescent="0.25">
      <c r="B38" s="1">
        <v>18</v>
      </c>
      <c r="C38" s="92">
        <v>42.31</v>
      </c>
      <c r="D38" s="93">
        <v>42.65</v>
      </c>
      <c r="E38" s="93">
        <v>42.31</v>
      </c>
      <c r="F38" s="93">
        <v>42.28</v>
      </c>
      <c r="G38" s="131">
        <v>42.2</v>
      </c>
      <c r="H38" s="134">
        <v>42</v>
      </c>
    </row>
    <row r="39" spans="2:8" s="1" customFormat="1" x14ac:dyDescent="0.25">
      <c r="B39" s="1">
        <v>19</v>
      </c>
      <c r="C39" s="92">
        <v>42.2</v>
      </c>
      <c r="D39" s="93"/>
      <c r="E39" s="93">
        <v>42.28</v>
      </c>
      <c r="F39" s="93">
        <v>42.29</v>
      </c>
      <c r="G39" s="131">
        <v>42.13</v>
      </c>
      <c r="H39" s="134">
        <v>41.79</v>
      </c>
    </row>
    <row r="40" spans="2:8" s="1" customFormat="1" x14ac:dyDescent="0.25">
      <c r="B40" s="1">
        <v>20</v>
      </c>
      <c r="C40" s="92">
        <v>42.12</v>
      </c>
      <c r="D40" s="93"/>
      <c r="E40" s="93">
        <v>42.28</v>
      </c>
      <c r="F40" s="93">
        <v>42.5</v>
      </c>
      <c r="G40" s="131">
        <v>41.95</v>
      </c>
      <c r="H40" s="134">
        <v>42.09</v>
      </c>
    </row>
    <row r="41" spans="2:8" s="1" customFormat="1" x14ac:dyDescent="0.25">
      <c r="B41" s="1">
        <v>21</v>
      </c>
      <c r="C41" s="92">
        <v>42.17</v>
      </c>
      <c r="D41" s="93"/>
      <c r="E41" s="93">
        <v>42.47</v>
      </c>
      <c r="F41" s="93">
        <v>42.32</v>
      </c>
      <c r="G41" s="131">
        <v>41.9</v>
      </c>
      <c r="H41" s="134">
        <v>41.88</v>
      </c>
    </row>
    <row r="42" spans="2:8" s="1" customFormat="1" x14ac:dyDescent="0.25">
      <c r="B42" s="1">
        <v>22</v>
      </c>
      <c r="C42" s="92">
        <v>42.23</v>
      </c>
      <c r="D42" s="93"/>
      <c r="E42" s="93">
        <v>42.31</v>
      </c>
      <c r="F42" s="93">
        <v>42.49</v>
      </c>
      <c r="G42" s="131">
        <v>42.06</v>
      </c>
      <c r="H42" s="134">
        <v>41.86</v>
      </c>
    </row>
    <row r="43" spans="2:8" s="1" customFormat="1" x14ac:dyDescent="0.25">
      <c r="B43" s="1">
        <v>23</v>
      </c>
      <c r="C43" s="92">
        <v>42.9</v>
      </c>
      <c r="D43" s="93"/>
      <c r="E43" s="93">
        <v>44.65</v>
      </c>
      <c r="F43" s="93">
        <v>42.27</v>
      </c>
      <c r="G43" s="131">
        <v>42.01</v>
      </c>
      <c r="H43" s="134">
        <v>41.92</v>
      </c>
    </row>
    <row r="44" spans="2:8" s="1" customFormat="1" x14ac:dyDescent="0.25">
      <c r="B44" s="1">
        <v>24</v>
      </c>
      <c r="C44" s="92">
        <v>42.13</v>
      </c>
      <c r="D44" s="93"/>
      <c r="E44" s="93">
        <v>42.43</v>
      </c>
      <c r="F44" s="93">
        <v>42.35</v>
      </c>
      <c r="G44" s="131">
        <v>42.15</v>
      </c>
      <c r="H44" s="134">
        <v>41.9</v>
      </c>
    </row>
    <row r="45" spans="2:8" s="1" customFormat="1" x14ac:dyDescent="0.25">
      <c r="B45" s="1">
        <v>25</v>
      </c>
      <c r="C45" s="92">
        <v>42.19</v>
      </c>
      <c r="D45" s="93"/>
      <c r="E45" s="93">
        <v>42.41</v>
      </c>
      <c r="F45" s="93">
        <v>42.64</v>
      </c>
      <c r="G45" s="131">
        <v>41.9</v>
      </c>
      <c r="H45" s="134">
        <v>41.88</v>
      </c>
    </row>
    <row r="46" spans="2:8" s="1" customFormat="1" x14ac:dyDescent="0.25">
      <c r="B46" s="1">
        <v>26</v>
      </c>
      <c r="C46" s="92">
        <v>41.95</v>
      </c>
      <c r="D46" s="93"/>
      <c r="E46" s="93">
        <v>42.47</v>
      </c>
      <c r="F46" s="93">
        <v>42.19</v>
      </c>
      <c r="G46" s="131">
        <v>42.07</v>
      </c>
      <c r="H46" s="134">
        <v>41.87</v>
      </c>
    </row>
    <row r="47" spans="2:8" s="1" customFormat="1" x14ac:dyDescent="0.25">
      <c r="B47" s="1">
        <v>27</v>
      </c>
      <c r="C47" s="92">
        <v>41.89</v>
      </c>
      <c r="D47" s="93"/>
      <c r="E47" s="93">
        <v>42.44</v>
      </c>
      <c r="F47" s="93">
        <v>42.57</v>
      </c>
      <c r="G47" s="131">
        <v>42.02</v>
      </c>
      <c r="H47" s="134">
        <v>42.17</v>
      </c>
    </row>
    <row r="48" spans="2:8" s="1" customFormat="1" x14ac:dyDescent="0.25">
      <c r="B48" s="1">
        <v>28</v>
      </c>
      <c r="C48" s="92">
        <v>41.9</v>
      </c>
      <c r="D48" s="93"/>
      <c r="E48" s="93">
        <v>42.54</v>
      </c>
      <c r="F48" s="93">
        <v>42.35</v>
      </c>
      <c r="G48" s="131">
        <v>41.8</v>
      </c>
      <c r="H48" s="134">
        <v>42</v>
      </c>
    </row>
    <row r="49" spans="2:8" s="1" customFormat="1" x14ac:dyDescent="0.25">
      <c r="B49" s="1">
        <v>29</v>
      </c>
      <c r="C49" s="92">
        <v>41.93</v>
      </c>
      <c r="D49" s="93"/>
      <c r="E49" s="93">
        <v>42.4</v>
      </c>
      <c r="F49" s="93">
        <v>42.27</v>
      </c>
      <c r="G49" s="131"/>
      <c r="H49" s="134">
        <v>42.1</v>
      </c>
    </row>
    <row r="50" spans="2:8" s="1" customFormat="1" x14ac:dyDescent="0.25">
      <c r="B50" s="1">
        <v>30</v>
      </c>
      <c r="C50" s="92">
        <v>41.97</v>
      </c>
      <c r="D50" s="93"/>
      <c r="E50" s="93">
        <v>42.39</v>
      </c>
      <c r="F50" s="93">
        <v>42.25</v>
      </c>
      <c r="G50" s="131"/>
      <c r="H50" s="134">
        <v>41.98</v>
      </c>
    </row>
    <row r="51" spans="2:8" s="1" customFormat="1" x14ac:dyDescent="0.25">
      <c r="B51" s="1">
        <v>31</v>
      </c>
      <c r="C51" s="92">
        <v>43.14</v>
      </c>
      <c r="D51" s="93"/>
      <c r="E51" s="93">
        <v>42.63</v>
      </c>
      <c r="F51" s="93">
        <v>42.34</v>
      </c>
      <c r="G51" s="131"/>
      <c r="H51" s="134">
        <v>41.92</v>
      </c>
    </row>
    <row r="52" spans="2:8" s="1" customFormat="1" x14ac:dyDescent="0.25">
      <c r="B52" s="1">
        <v>32</v>
      </c>
      <c r="C52" s="92">
        <v>41.95</v>
      </c>
      <c r="D52" s="93"/>
      <c r="E52" s="93">
        <v>42.48</v>
      </c>
      <c r="F52" s="93">
        <v>42.57</v>
      </c>
      <c r="G52" s="131"/>
      <c r="H52" s="134">
        <v>42.6</v>
      </c>
    </row>
    <row r="53" spans="2:8" s="1" customFormat="1" x14ac:dyDescent="0.25">
      <c r="B53" s="1">
        <v>33</v>
      </c>
      <c r="C53" s="92">
        <v>41.87</v>
      </c>
      <c r="D53" s="93"/>
      <c r="E53" s="93">
        <v>42.37</v>
      </c>
      <c r="F53" s="93">
        <v>42.5</v>
      </c>
      <c r="G53" s="131"/>
      <c r="H53" s="134">
        <v>41.93</v>
      </c>
    </row>
    <row r="54" spans="2:8" s="1" customFormat="1" x14ac:dyDescent="0.25">
      <c r="B54" s="1">
        <v>34</v>
      </c>
      <c r="C54" s="92">
        <v>41.88</v>
      </c>
      <c r="D54" s="93"/>
      <c r="E54" s="93">
        <v>42.34</v>
      </c>
      <c r="F54" s="93">
        <v>42.71</v>
      </c>
      <c r="G54" s="131"/>
      <c r="H54" s="134">
        <v>42.02</v>
      </c>
    </row>
    <row r="55" spans="2:8" s="1" customFormat="1" x14ac:dyDescent="0.25">
      <c r="B55" s="1">
        <v>35</v>
      </c>
      <c r="C55" s="92">
        <v>42.21</v>
      </c>
      <c r="D55" s="93"/>
      <c r="E55" s="93">
        <v>42.52</v>
      </c>
      <c r="F55" s="93">
        <v>42.36</v>
      </c>
      <c r="G55" s="131"/>
      <c r="H55" s="134">
        <v>41.93</v>
      </c>
    </row>
    <row r="56" spans="2:8" s="1" customFormat="1" x14ac:dyDescent="0.25">
      <c r="B56" s="1">
        <v>36</v>
      </c>
      <c r="C56" s="92">
        <v>41.94</v>
      </c>
      <c r="D56" s="93"/>
      <c r="E56" s="93">
        <v>42.54</v>
      </c>
      <c r="F56" s="93">
        <v>42.36</v>
      </c>
      <c r="G56" s="131"/>
      <c r="H56" s="134">
        <v>41.88</v>
      </c>
    </row>
    <row r="57" spans="2:8" s="1" customFormat="1" x14ac:dyDescent="0.25">
      <c r="B57" s="1">
        <v>37</v>
      </c>
      <c r="C57" s="92">
        <v>42.03</v>
      </c>
      <c r="D57" s="93"/>
      <c r="E57" s="93">
        <v>42.34</v>
      </c>
      <c r="F57" s="93">
        <v>42.46</v>
      </c>
      <c r="G57" s="131"/>
      <c r="H57" s="134">
        <v>41.77</v>
      </c>
    </row>
    <row r="58" spans="2:8" s="1" customFormat="1" x14ac:dyDescent="0.25">
      <c r="B58" s="1">
        <v>38</v>
      </c>
      <c r="C58" s="92">
        <v>42.01</v>
      </c>
      <c r="D58" s="93"/>
      <c r="E58" s="93">
        <v>42.99</v>
      </c>
      <c r="F58" s="93">
        <v>42.46</v>
      </c>
      <c r="G58" s="131"/>
      <c r="H58" s="134">
        <v>41.93</v>
      </c>
    </row>
    <row r="59" spans="2:8" s="1" customFormat="1" x14ac:dyDescent="0.25">
      <c r="B59" s="1">
        <v>39</v>
      </c>
      <c r="C59" s="92">
        <v>41.91</v>
      </c>
      <c r="D59" s="93"/>
      <c r="E59" s="93">
        <v>43.39</v>
      </c>
      <c r="F59" s="93">
        <v>42.3</v>
      </c>
      <c r="G59" s="131"/>
      <c r="H59" s="134">
        <v>41.67</v>
      </c>
    </row>
    <row r="60" spans="2:8" s="1" customFormat="1" x14ac:dyDescent="0.25">
      <c r="B60" s="1">
        <v>40</v>
      </c>
      <c r="C60" s="92">
        <v>42.2</v>
      </c>
      <c r="D60" s="93"/>
      <c r="E60" s="93">
        <v>42.67</v>
      </c>
      <c r="F60" s="93"/>
      <c r="G60" s="131"/>
      <c r="H60" s="134">
        <v>41.68</v>
      </c>
    </row>
    <row r="61" spans="2:8" s="1" customFormat="1" x14ac:dyDescent="0.25">
      <c r="B61" s="1">
        <v>41</v>
      </c>
      <c r="C61" s="92">
        <v>42.17</v>
      </c>
      <c r="D61" s="93"/>
      <c r="E61" s="93">
        <v>42.62</v>
      </c>
      <c r="F61" s="93"/>
      <c r="G61" s="131"/>
      <c r="H61" s="134">
        <v>41.78</v>
      </c>
    </row>
    <row r="62" spans="2:8" s="1" customFormat="1" x14ac:dyDescent="0.25">
      <c r="B62" s="1">
        <v>42</v>
      </c>
      <c r="C62" s="92">
        <v>42.28</v>
      </c>
      <c r="D62" s="93"/>
      <c r="E62" s="93">
        <v>42.56</v>
      </c>
      <c r="F62" s="93"/>
      <c r="G62" s="131"/>
      <c r="H62" s="134">
        <v>41.57</v>
      </c>
    </row>
    <row r="63" spans="2:8" s="1" customFormat="1" x14ac:dyDescent="0.25">
      <c r="B63" s="1">
        <v>43</v>
      </c>
      <c r="C63" s="92"/>
      <c r="D63" s="93"/>
      <c r="E63" s="93">
        <v>42.49</v>
      </c>
      <c r="F63" s="93"/>
      <c r="G63" s="131"/>
      <c r="H63" s="134">
        <v>41.59</v>
      </c>
    </row>
    <row r="64" spans="2:8" s="1" customFormat="1" x14ac:dyDescent="0.25">
      <c r="B64" s="1">
        <v>44</v>
      </c>
      <c r="C64" s="92"/>
      <c r="D64" s="93"/>
      <c r="E64" s="93">
        <v>42.42</v>
      </c>
      <c r="F64" s="93"/>
      <c r="G64" s="131"/>
      <c r="H64" s="134">
        <v>42.15</v>
      </c>
    </row>
    <row r="65" spans="2:12" x14ac:dyDescent="0.25">
      <c r="B65" s="1">
        <v>45</v>
      </c>
      <c r="C65" s="92"/>
      <c r="D65" s="93"/>
      <c r="E65" s="93">
        <v>42.48</v>
      </c>
      <c r="F65" s="93"/>
      <c r="G65" s="131"/>
      <c r="H65" s="134">
        <v>41.82</v>
      </c>
      <c r="I65" s="1"/>
      <c r="J65" s="1"/>
      <c r="K65" s="1"/>
      <c r="L65" s="1"/>
    </row>
    <row r="66" spans="2:12" x14ac:dyDescent="0.25">
      <c r="B66" s="1">
        <v>46</v>
      </c>
      <c r="C66" s="92"/>
      <c r="D66" s="93"/>
      <c r="E66" s="93">
        <v>42.67</v>
      </c>
      <c r="F66" s="93"/>
      <c r="G66" s="131"/>
      <c r="H66" s="134">
        <v>41.83</v>
      </c>
      <c r="I66" s="1"/>
      <c r="J66" s="1"/>
      <c r="K66" s="1"/>
      <c r="L66" s="1"/>
    </row>
    <row r="67" spans="2:12" x14ac:dyDescent="0.25">
      <c r="B67" s="1">
        <v>47</v>
      </c>
      <c r="C67" s="92"/>
      <c r="D67" s="93"/>
      <c r="E67" s="93">
        <v>43.79</v>
      </c>
      <c r="F67" s="93"/>
      <c r="G67" s="131"/>
      <c r="H67" s="134">
        <v>41.58</v>
      </c>
      <c r="I67" s="1"/>
      <c r="J67" s="1"/>
      <c r="K67" s="1"/>
      <c r="L67" s="1"/>
    </row>
    <row r="68" spans="2:12" x14ac:dyDescent="0.25">
      <c r="B68" s="1">
        <v>48</v>
      </c>
      <c r="C68" s="92"/>
      <c r="D68" s="93"/>
      <c r="E68" s="93">
        <v>42.45</v>
      </c>
      <c r="F68" s="93"/>
      <c r="G68" s="131"/>
      <c r="H68" s="134">
        <v>45.21</v>
      </c>
      <c r="I68" s="1"/>
      <c r="J68" s="1"/>
      <c r="K68" s="1"/>
      <c r="L68" s="1"/>
    </row>
    <row r="69" spans="2:12" x14ac:dyDescent="0.25">
      <c r="B69" s="1">
        <v>49</v>
      </c>
      <c r="C69" s="92"/>
      <c r="D69" s="93"/>
      <c r="E69" s="93">
        <v>42.6</v>
      </c>
      <c r="F69" s="93"/>
      <c r="G69" s="131"/>
      <c r="H69" s="134">
        <v>42.83</v>
      </c>
      <c r="I69" s="1"/>
      <c r="J69" s="1"/>
      <c r="K69" s="1"/>
      <c r="L69" s="1"/>
    </row>
    <row r="70" spans="2:12" x14ac:dyDescent="0.25">
      <c r="B70" s="1">
        <v>50</v>
      </c>
      <c r="C70" s="92"/>
      <c r="D70" s="93"/>
      <c r="E70" s="93">
        <v>42.9</v>
      </c>
      <c r="F70" s="93"/>
      <c r="G70" s="131"/>
      <c r="H70" s="208" t="s">
        <v>114</v>
      </c>
      <c r="I70" s="1"/>
      <c r="J70" s="1"/>
      <c r="K70" s="1"/>
      <c r="L70" s="1"/>
    </row>
    <row r="71" spans="2:12" x14ac:dyDescent="0.25">
      <c r="B71" s="1">
        <v>51</v>
      </c>
      <c r="C71" s="92"/>
      <c r="D71" s="93"/>
      <c r="E71" s="93">
        <v>43.17</v>
      </c>
      <c r="F71" s="93"/>
      <c r="G71" s="131"/>
      <c r="H71" s="134"/>
      <c r="I71" s="1"/>
      <c r="J71" s="1"/>
      <c r="K71" s="1"/>
      <c r="L71" s="1"/>
    </row>
    <row r="72" spans="2:12" x14ac:dyDescent="0.25">
      <c r="B72" s="1">
        <v>52</v>
      </c>
      <c r="C72" s="92"/>
      <c r="D72" s="93"/>
      <c r="E72" s="93">
        <v>42.69</v>
      </c>
      <c r="F72" s="93"/>
      <c r="G72" s="131"/>
      <c r="H72" s="134"/>
      <c r="I72" s="1"/>
      <c r="J72" s="1"/>
      <c r="K72" s="1"/>
      <c r="L72" s="1"/>
    </row>
    <row r="73" spans="2:12" x14ac:dyDescent="0.25">
      <c r="B73" s="1">
        <v>53</v>
      </c>
      <c r="C73" s="92"/>
      <c r="D73" s="93"/>
      <c r="E73" s="93">
        <v>42.6</v>
      </c>
      <c r="F73" s="93"/>
      <c r="G73" s="131"/>
      <c r="H73" s="134"/>
      <c r="I73" s="1"/>
      <c r="J73" s="1"/>
      <c r="K73" s="1"/>
      <c r="L73" s="1"/>
    </row>
    <row r="74" spans="2:12" x14ac:dyDescent="0.25">
      <c r="B74" s="1">
        <v>54</v>
      </c>
      <c r="C74" s="92"/>
      <c r="D74" s="93"/>
      <c r="E74" s="93">
        <v>42.56</v>
      </c>
      <c r="F74" s="93"/>
      <c r="G74" s="131"/>
      <c r="H74" s="134"/>
      <c r="I74" s="1"/>
      <c r="J74" s="1"/>
      <c r="K74" s="1"/>
      <c r="L74" s="1"/>
    </row>
    <row r="75" spans="2:12" x14ac:dyDescent="0.25">
      <c r="B75" s="1">
        <v>55</v>
      </c>
      <c r="C75" s="92"/>
      <c r="D75" s="93"/>
      <c r="E75" s="93">
        <v>42.82</v>
      </c>
      <c r="F75" s="93"/>
      <c r="G75" s="131"/>
      <c r="H75" s="134"/>
      <c r="I75" s="1"/>
      <c r="J75" s="1"/>
      <c r="K75" s="1"/>
      <c r="L75" s="1"/>
    </row>
    <row r="76" spans="2:12" ht="15.75" thickBot="1" x14ac:dyDescent="0.3">
      <c r="B76" s="1">
        <v>56</v>
      </c>
      <c r="C76" s="184"/>
      <c r="D76" s="185"/>
      <c r="E76" s="185">
        <v>42.67</v>
      </c>
      <c r="F76" s="185"/>
      <c r="G76" s="135"/>
      <c r="H76" s="136"/>
      <c r="I76" s="1"/>
      <c r="J76" s="1"/>
      <c r="K76" s="1"/>
      <c r="L76" s="1"/>
    </row>
    <row r="77" spans="2:12" x14ac:dyDescent="0.25">
      <c r="B77" s="1">
        <v>57</v>
      </c>
      <c r="E77" s="2">
        <v>42.75</v>
      </c>
      <c r="I77" s="1"/>
      <c r="J77" s="1"/>
      <c r="K77" s="1"/>
      <c r="L77" s="1"/>
    </row>
    <row r="78" spans="2:12" x14ac:dyDescent="0.25">
      <c r="B78" s="1">
        <v>58</v>
      </c>
      <c r="E78" s="2">
        <v>42.66</v>
      </c>
      <c r="I78" s="1"/>
      <c r="J78" s="1"/>
      <c r="K78" s="1"/>
      <c r="L78" s="1"/>
    </row>
    <row r="79" spans="2:12" x14ac:dyDescent="0.25">
      <c r="B79" s="1">
        <v>59</v>
      </c>
      <c r="E79" s="2">
        <v>42.57</v>
      </c>
    </row>
    <row r="80" spans="2:12" x14ac:dyDescent="0.25">
      <c r="B80" s="1">
        <v>60</v>
      </c>
      <c r="E80" s="2">
        <v>42.67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0"/>
  <sheetViews>
    <sheetView topLeftCell="A7" zoomScale="75" zoomScaleNormal="75" zoomScalePageLayoutView="75" workbookViewId="0">
      <selection activeCell="L14" sqref="L14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8.85546875" style="1"/>
  </cols>
  <sheetData>
    <row r="4" spans="1:16" ht="18.75" x14ac:dyDescent="0.3">
      <c r="A4" s="266" t="s">
        <v>40</v>
      </c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</row>
    <row r="5" spans="1:16" ht="7.5" customHeight="1" x14ac:dyDescent="0.25"/>
    <row r="6" spans="1:16" ht="17.25" x14ac:dyDescent="0.3">
      <c r="A6" s="218" t="s">
        <v>50</v>
      </c>
      <c r="B6" s="218"/>
      <c r="C6" s="218"/>
      <c r="D6" s="218"/>
      <c r="E6" s="218"/>
      <c r="F6" s="218"/>
      <c r="G6" s="218"/>
      <c r="H6" s="218"/>
      <c r="I6" s="218"/>
      <c r="J6" s="218"/>
      <c r="K6" s="218"/>
      <c r="L6" s="218"/>
    </row>
    <row r="7" spans="1:16" ht="7.5" customHeight="1" x14ac:dyDescent="0.25"/>
    <row r="8" spans="1:16" s="2" customFormat="1" ht="20.25" customHeight="1" x14ac:dyDescent="0.25">
      <c r="A8" s="267" t="s">
        <v>23</v>
      </c>
      <c r="B8" s="268" t="s">
        <v>13</v>
      </c>
      <c r="C8" s="269" t="s">
        <v>18</v>
      </c>
      <c r="D8" s="268" t="s">
        <v>24</v>
      </c>
      <c r="E8" s="271" t="s">
        <v>25</v>
      </c>
      <c r="F8" s="273" t="s">
        <v>26</v>
      </c>
      <c r="G8" s="274"/>
      <c r="H8" s="274"/>
      <c r="I8" s="275"/>
      <c r="J8" s="276" t="s">
        <v>27</v>
      </c>
      <c r="K8" s="267" t="s">
        <v>28</v>
      </c>
      <c r="L8" s="267"/>
      <c r="M8" s="53"/>
      <c r="N8" s="53"/>
    </row>
    <row r="9" spans="1:16" s="2" customFormat="1" ht="27.75" customHeight="1" x14ac:dyDescent="0.25">
      <c r="A9" s="267"/>
      <c r="B9" s="268"/>
      <c r="C9" s="270"/>
      <c r="D9" s="268"/>
      <c r="E9" s="272"/>
      <c r="F9" s="54" t="s">
        <v>29</v>
      </c>
      <c r="G9" s="54" t="s">
        <v>30</v>
      </c>
      <c r="H9" s="54" t="s">
        <v>31</v>
      </c>
      <c r="I9" s="55" t="s">
        <v>32</v>
      </c>
      <c r="J9" s="277"/>
      <c r="K9" s="200" t="s">
        <v>33</v>
      </c>
      <c r="L9" s="200" t="s">
        <v>34</v>
      </c>
      <c r="M9" s="56" t="s">
        <v>35</v>
      </c>
      <c r="N9" s="56" t="s">
        <v>36</v>
      </c>
    </row>
    <row r="10" spans="1:16" s="3" customFormat="1" ht="30" customHeight="1" x14ac:dyDescent="0.25">
      <c r="A10" s="57">
        <v>1</v>
      </c>
      <c r="B10" s="58" t="s">
        <v>52</v>
      </c>
      <c r="C10" s="59">
        <v>33</v>
      </c>
      <c r="D10" s="59">
        <v>19</v>
      </c>
      <c r="E10" s="60">
        <f>D10</f>
        <v>19</v>
      </c>
      <c r="F10" s="124">
        <f>MIN(C21:C76)</f>
        <v>41.88</v>
      </c>
      <c r="G10" s="111">
        <f>AVERAGE(C21:C76)</f>
        <v>42.748947368421049</v>
      </c>
      <c r="H10" s="61">
        <v>2</v>
      </c>
      <c r="I10" s="111">
        <f>G10-F10</f>
        <v>0.86894736842104692</v>
      </c>
      <c r="J10" s="125">
        <v>9.9305555555555553E-3</v>
      </c>
      <c r="K10" s="201">
        <f>J10</f>
        <v>9.9305555555555553E-3</v>
      </c>
      <c r="L10" s="181">
        <f>K10</f>
        <v>9.9305555555555553E-3</v>
      </c>
      <c r="M10" s="64"/>
      <c r="N10" s="209"/>
      <c r="O10" s="211"/>
      <c r="P10" s="67"/>
    </row>
    <row r="11" spans="1:16" s="3" customFormat="1" ht="30" customHeight="1" thickBot="1" x14ac:dyDescent="0.3">
      <c r="A11" s="57">
        <v>2</v>
      </c>
      <c r="B11" s="58" t="s">
        <v>52</v>
      </c>
      <c r="C11" s="59">
        <v>69</v>
      </c>
      <c r="D11" s="59">
        <v>43</v>
      </c>
      <c r="E11" s="60">
        <f>D11-D10</f>
        <v>24</v>
      </c>
      <c r="F11" s="290">
        <f>MIN(D21:D76)</f>
        <v>42.01</v>
      </c>
      <c r="G11" s="112">
        <f>AVERAGE(D21:D76)</f>
        <v>42.39347826086955</v>
      </c>
      <c r="H11" s="61">
        <v>1</v>
      </c>
      <c r="I11" s="111">
        <f>G11-F11</f>
        <v>0.38347826086955195</v>
      </c>
      <c r="J11" s="125">
        <v>2.2488425925925926E-2</v>
      </c>
      <c r="K11" s="125">
        <f>J11-J10</f>
        <v>1.255787037037037E-2</v>
      </c>
      <c r="L11" s="63">
        <f>K11+L10</f>
        <v>2.2488425925925926E-2</v>
      </c>
      <c r="M11" s="64">
        <v>1.301388888888889E-3</v>
      </c>
      <c r="N11" s="209" t="s">
        <v>122</v>
      </c>
      <c r="O11" s="213" t="s">
        <v>123</v>
      </c>
      <c r="P11" s="67"/>
    </row>
    <row r="12" spans="1:16" s="3" customFormat="1" ht="30" customHeight="1" thickBot="1" x14ac:dyDescent="0.3">
      <c r="A12" s="57">
        <v>3</v>
      </c>
      <c r="B12" s="58" t="s">
        <v>51</v>
      </c>
      <c r="C12" s="59">
        <v>8</v>
      </c>
      <c r="D12" s="59">
        <v>102</v>
      </c>
      <c r="E12" s="60">
        <f>D12-D11</f>
        <v>59</v>
      </c>
      <c r="F12" s="294">
        <f>MIN(E21:E76)</f>
        <v>42.33</v>
      </c>
      <c r="G12" s="289">
        <f>AVERAGE(E21:E76)</f>
        <v>42.687678571428556</v>
      </c>
      <c r="H12" s="61">
        <v>3</v>
      </c>
      <c r="I12" s="111">
        <f t="shared" ref="I12:I14" si="0">G12-F12</f>
        <v>0.35767857142855775</v>
      </c>
      <c r="J12" s="125">
        <v>5.2800925925925925E-2</v>
      </c>
      <c r="K12" s="125">
        <f>J12-J11</f>
        <v>3.0312499999999999E-2</v>
      </c>
      <c r="L12" s="63">
        <f>K12</f>
        <v>3.0312499999999999E-2</v>
      </c>
      <c r="M12" s="64">
        <v>1.6302083333333333E-3</v>
      </c>
      <c r="N12" s="209" t="s">
        <v>124</v>
      </c>
      <c r="O12" s="215" t="s">
        <v>125</v>
      </c>
      <c r="P12" s="67"/>
    </row>
    <row r="13" spans="1:16" s="3" customFormat="1" ht="30" customHeight="1" thickBot="1" x14ac:dyDescent="0.3">
      <c r="A13" s="57">
        <v>4</v>
      </c>
      <c r="B13" s="58" t="s">
        <v>52</v>
      </c>
      <c r="C13" s="59">
        <v>33</v>
      </c>
      <c r="D13" s="59">
        <v>163</v>
      </c>
      <c r="E13" s="60">
        <f>D13-D12</f>
        <v>61</v>
      </c>
      <c r="F13" s="293">
        <f>MIN(F21:F76)</f>
        <v>41.86</v>
      </c>
      <c r="G13" s="111">
        <f>AVERAGE(F21:F76)</f>
        <v>42.11214285714285</v>
      </c>
      <c r="H13" s="61">
        <v>13</v>
      </c>
      <c r="I13" s="111">
        <f t="shared" si="0"/>
        <v>0.25214285714285012</v>
      </c>
      <c r="J13" s="125">
        <v>8.3657407407407403E-2</v>
      </c>
      <c r="K13" s="125">
        <f>J13-J12</f>
        <v>3.0856481481481478E-2</v>
      </c>
      <c r="L13" s="63">
        <f>K13+L11</f>
        <v>5.3344907407407403E-2</v>
      </c>
      <c r="M13" s="64">
        <v>1.6403935185185185E-3</v>
      </c>
      <c r="N13" s="209" t="s">
        <v>126</v>
      </c>
      <c r="O13" s="215" t="s">
        <v>131</v>
      </c>
      <c r="P13" s="67"/>
    </row>
    <row r="14" spans="1:16" s="3" customFormat="1" ht="30" customHeight="1" thickBot="1" x14ac:dyDescent="0.3">
      <c r="A14" s="57">
        <v>5</v>
      </c>
      <c r="B14" s="58" t="s">
        <v>52</v>
      </c>
      <c r="C14" s="68">
        <v>4</v>
      </c>
      <c r="D14" s="59">
        <v>191</v>
      </c>
      <c r="E14" s="60">
        <f>D14-D13</f>
        <v>28</v>
      </c>
      <c r="F14" s="292">
        <f>MIN(G21:G76)</f>
        <v>41.81</v>
      </c>
      <c r="G14" s="289">
        <f>AVERAGE(G21:G76)</f>
        <v>42.122142857142855</v>
      </c>
      <c r="H14" s="61">
        <v>2</v>
      </c>
      <c r="I14" s="111">
        <f t="shared" si="0"/>
        <v>0.31214285714285239</v>
      </c>
      <c r="J14" s="125">
        <v>9.9282407407407403E-2</v>
      </c>
      <c r="K14" s="125">
        <f>J14-J13</f>
        <v>1.5625E-2</v>
      </c>
      <c r="L14" s="62">
        <f>K14+L13</f>
        <v>6.896990740740741E-2</v>
      </c>
      <c r="M14" s="64">
        <v>2.4539351851851853E-3</v>
      </c>
      <c r="N14" s="209" t="s">
        <v>127</v>
      </c>
      <c r="O14" s="216" t="s">
        <v>130</v>
      </c>
    </row>
    <row r="15" spans="1:16" s="3" customFormat="1" ht="30" customHeight="1" x14ac:dyDescent="0.25">
      <c r="A15" s="69" t="s">
        <v>37</v>
      </c>
      <c r="B15" s="70" t="s">
        <v>51</v>
      </c>
      <c r="C15" s="71">
        <v>2</v>
      </c>
      <c r="D15" s="71">
        <v>243</v>
      </c>
      <c r="E15" s="60">
        <f>D15-D14</f>
        <v>52</v>
      </c>
      <c r="F15" s="291">
        <f>MIN(H21:H76)</f>
        <v>42.43</v>
      </c>
      <c r="G15" s="111">
        <f>AVERAGE(H21:H76)</f>
        <v>42.831764705882343</v>
      </c>
      <c r="H15" s="61">
        <v>9</v>
      </c>
      <c r="I15" s="111">
        <f>G15-F15</f>
        <v>0.40176470588234281</v>
      </c>
      <c r="J15" s="125">
        <v>0.12533564814814815</v>
      </c>
      <c r="K15" s="73">
        <f>J15-J14</f>
        <v>2.6053240740740752E-2</v>
      </c>
      <c r="L15" s="72">
        <f>K15+L12</f>
        <v>5.6365740740740751E-2</v>
      </c>
      <c r="M15" s="64">
        <v>1.4047453703703704E-3</v>
      </c>
      <c r="N15" s="209" t="s">
        <v>128</v>
      </c>
      <c r="O15" s="216" t="s">
        <v>129</v>
      </c>
    </row>
    <row r="16" spans="1:16" s="3" customFormat="1" ht="30" customHeight="1" x14ac:dyDescent="0.25">
      <c r="A16" s="74"/>
      <c r="B16" s="75"/>
      <c r="C16" s="76"/>
      <c r="D16" s="76"/>
      <c r="E16" s="76"/>
      <c r="F16" s="103">
        <f>AVERAGE(F10,F11,F13,F14)</f>
        <v>41.89</v>
      </c>
      <c r="G16" s="122">
        <f>AVERAGE(G10,G11,G13,G14)</f>
        <v>42.344177835894072</v>
      </c>
      <c r="H16" s="122" t="s">
        <v>52</v>
      </c>
      <c r="I16" s="123">
        <f>AVERAGE(I10,I11,I13,I14)</f>
        <v>0.45417783589407534</v>
      </c>
      <c r="J16" s="76"/>
      <c r="K16" s="76"/>
      <c r="L16" s="76"/>
      <c r="M16" s="77"/>
      <c r="N16" s="77"/>
    </row>
    <row r="17" spans="1:14" ht="27.75" customHeight="1" x14ac:dyDescent="0.25">
      <c r="A17" s="78"/>
      <c r="B17" s="78"/>
      <c r="C17" s="78"/>
      <c r="D17" s="79"/>
      <c r="E17" s="80"/>
      <c r="F17" s="81">
        <f>AVERAGE(F12,F15)</f>
        <v>42.379999999999995</v>
      </c>
      <c r="G17" s="82">
        <f>AVERAGE(G12,G15)</f>
        <v>42.759721638655449</v>
      </c>
      <c r="H17" s="182" t="s">
        <v>51</v>
      </c>
      <c r="I17" s="83">
        <f>AVERAGE(I12,I15)</f>
        <v>0.37972163865545028</v>
      </c>
      <c r="J17" s="80"/>
      <c r="K17" s="80" t="s">
        <v>22</v>
      </c>
      <c r="L17" s="80"/>
      <c r="M17" s="77"/>
      <c r="N17" s="77"/>
    </row>
    <row r="18" spans="1:14" ht="30" customHeight="1" thickBot="1" x14ac:dyDescent="0.3">
      <c r="A18" s="84"/>
      <c r="B18" s="84"/>
      <c r="C18" s="84"/>
      <c r="D18" s="80"/>
      <c r="E18" s="80"/>
      <c r="F18" s="85">
        <f>AVERAGE(F10:F15)</f>
        <v>42.053333333333335</v>
      </c>
      <c r="G18" s="86">
        <f>AVERAGE(C21:H76)</f>
        <v>42.488884120171683</v>
      </c>
      <c r="H18" s="87"/>
      <c r="I18" s="88">
        <f>AVERAGE(I10:I15)</f>
        <v>0.42935910348120032</v>
      </c>
      <c r="J18" s="80"/>
      <c r="K18" s="80"/>
      <c r="L18" s="80"/>
      <c r="M18" s="84"/>
      <c r="N18" s="84"/>
    </row>
    <row r="20" spans="1:14" ht="15.75" thickBot="1" x14ac:dyDescent="0.3">
      <c r="C20" s="89" t="str">
        <f>B10</f>
        <v>Лантушенко Игорь</v>
      </c>
      <c r="D20" s="89" t="str">
        <f>B11</f>
        <v>Лантушенко Игорь</v>
      </c>
      <c r="E20" s="89" t="str">
        <f>B12</f>
        <v>Фалько Костя</v>
      </c>
      <c r="F20" s="89" t="str">
        <f>B13</f>
        <v>Лантушенко Игорь</v>
      </c>
      <c r="G20" s="2" t="str">
        <f>B14</f>
        <v>Лантушенко Игорь</v>
      </c>
      <c r="H20" s="2" t="str">
        <f>B15</f>
        <v>Фалько Костя</v>
      </c>
    </row>
    <row r="21" spans="1:14" x14ac:dyDescent="0.25">
      <c r="B21" s="1">
        <v>1</v>
      </c>
      <c r="C21" s="90">
        <v>44.87</v>
      </c>
      <c r="D21" s="91">
        <v>43.8</v>
      </c>
      <c r="E21" s="91">
        <v>44.22</v>
      </c>
      <c r="F21" s="91">
        <v>43.12</v>
      </c>
      <c r="G21" s="132">
        <v>42.94</v>
      </c>
      <c r="H21" s="133">
        <v>43.82</v>
      </c>
      <c r="M21" s="2"/>
      <c r="N21" s="2"/>
    </row>
    <row r="22" spans="1:14" x14ac:dyDescent="0.25">
      <c r="B22" s="1">
        <v>2</v>
      </c>
      <c r="C22" s="92">
        <v>45.31</v>
      </c>
      <c r="D22" s="93">
        <v>42.7</v>
      </c>
      <c r="E22" s="93">
        <v>43.19</v>
      </c>
      <c r="F22" s="93">
        <v>44.24</v>
      </c>
      <c r="G22" s="131">
        <v>42.01</v>
      </c>
      <c r="H22" s="134">
        <v>42.75</v>
      </c>
      <c r="M22" s="3"/>
      <c r="N22" s="3"/>
    </row>
    <row r="23" spans="1:14" x14ac:dyDescent="0.25">
      <c r="B23" s="1">
        <v>3</v>
      </c>
      <c r="C23" s="92">
        <v>43.04</v>
      </c>
      <c r="D23" s="93">
        <v>42.42</v>
      </c>
      <c r="E23" s="93">
        <v>42.79</v>
      </c>
      <c r="F23" s="93">
        <v>42.25</v>
      </c>
      <c r="G23" s="131">
        <v>42.07</v>
      </c>
      <c r="H23" s="134">
        <v>42.81</v>
      </c>
      <c r="M23" s="3"/>
      <c r="N23" s="3"/>
    </row>
    <row r="24" spans="1:14" x14ac:dyDescent="0.25">
      <c r="B24" s="1">
        <v>4</v>
      </c>
      <c r="C24" s="92">
        <v>42.91</v>
      </c>
      <c r="D24" s="93">
        <v>42.73</v>
      </c>
      <c r="E24" s="93">
        <v>42.55</v>
      </c>
      <c r="F24" s="93">
        <v>41.97</v>
      </c>
      <c r="G24" s="131">
        <v>41.83</v>
      </c>
      <c r="H24" s="134">
        <v>43.09</v>
      </c>
      <c r="M24" s="3"/>
      <c r="N24" s="3"/>
    </row>
    <row r="25" spans="1:14" x14ac:dyDescent="0.25">
      <c r="B25" s="1">
        <v>5</v>
      </c>
      <c r="C25" s="92">
        <v>42.31</v>
      </c>
      <c r="D25" s="93">
        <v>42.47</v>
      </c>
      <c r="E25" s="93">
        <v>42.59</v>
      </c>
      <c r="F25" s="93">
        <v>41.9</v>
      </c>
      <c r="G25" s="131">
        <v>42</v>
      </c>
      <c r="H25" s="134">
        <v>42.68</v>
      </c>
    </row>
    <row r="26" spans="1:14" x14ac:dyDescent="0.25">
      <c r="B26" s="1">
        <v>6</v>
      </c>
      <c r="C26" s="92">
        <v>42.51</v>
      </c>
      <c r="D26" s="93">
        <v>42.4</v>
      </c>
      <c r="E26" s="93">
        <v>42.55</v>
      </c>
      <c r="F26" s="93">
        <v>41.91</v>
      </c>
      <c r="G26" s="131">
        <v>41.92</v>
      </c>
      <c r="H26" s="134">
        <v>42.87</v>
      </c>
    </row>
    <row r="27" spans="1:14" x14ac:dyDescent="0.25">
      <c r="B27" s="1">
        <v>7</v>
      </c>
      <c r="C27" s="92">
        <v>42.11</v>
      </c>
      <c r="D27" s="93">
        <v>42.45</v>
      </c>
      <c r="E27" s="93">
        <v>42.71</v>
      </c>
      <c r="F27" s="93">
        <v>41.99</v>
      </c>
      <c r="G27" s="131">
        <v>42.05</v>
      </c>
      <c r="H27" s="134">
        <v>42.63</v>
      </c>
    </row>
    <row r="28" spans="1:14" x14ac:dyDescent="0.25">
      <c r="B28" s="1">
        <v>8</v>
      </c>
      <c r="C28" s="92">
        <v>42.26</v>
      </c>
      <c r="D28" s="93">
        <v>42.54</v>
      </c>
      <c r="E28" s="93">
        <v>42.67</v>
      </c>
      <c r="F28" s="93">
        <v>42.14</v>
      </c>
      <c r="G28" s="131">
        <v>43.15</v>
      </c>
      <c r="H28" s="134">
        <v>42.83</v>
      </c>
    </row>
    <row r="29" spans="1:14" x14ac:dyDescent="0.25">
      <c r="B29" s="1">
        <v>9</v>
      </c>
      <c r="C29" s="120">
        <v>43.15</v>
      </c>
      <c r="D29" s="93">
        <v>42.41</v>
      </c>
      <c r="E29" s="93">
        <v>42.96</v>
      </c>
      <c r="F29" s="93">
        <v>42.82</v>
      </c>
      <c r="G29" s="131">
        <v>42.48</v>
      </c>
      <c r="H29" s="134">
        <v>42.66</v>
      </c>
    </row>
    <row r="30" spans="1:14" x14ac:dyDescent="0.25">
      <c r="B30" s="1">
        <v>10</v>
      </c>
      <c r="C30" s="92">
        <v>44.82</v>
      </c>
      <c r="D30" s="93">
        <v>42.31</v>
      </c>
      <c r="E30" s="93">
        <v>42.67</v>
      </c>
      <c r="F30" s="93">
        <v>42.01</v>
      </c>
      <c r="G30" s="131">
        <v>42.06</v>
      </c>
      <c r="H30" s="134">
        <v>42.76</v>
      </c>
    </row>
    <row r="31" spans="1:14" x14ac:dyDescent="0.25">
      <c r="B31" s="1">
        <v>11</v>
      </c>
      <c r="C31" s="92">
        <v>42.35</v>
      </c>
      <c r="D31" s="93">
        <v>42.19</v>
      </c>
      <c r="E31" s="93">
        <v>42.58</v>
      </c>
      <c r="F31" s="93">
        <v>41.93</v>
      </c>
      <c r="G31" s="131">
        <v>42.06</v>
      </c>
      <c r="H31" s="134">
        <v>42.67</v>
      </c>
    </row>
    <row r="32" spans="1:14" x14ac:dyDescent="0.25">
      <c r="B32" s="1">
        <v>12</v>
      </c>
      <c r="C32" s="92">
        <v>42.22</v>
      </c>
      <c r="D32" s="93">
        <v>42.31</v>
      </c>
      <c r="E32" s="93">
        <v>42.6</v>
      </c>
      <c r="F32" s="93">
        <v>42.11</v>
      </c>
      <c r="G32" s="131">
        <v>42.03</v>
      </c>
      <c r="H32" s="134">
        <v>42.66</v>
      </c>
    </row>
    <row r="33" spans="2:8" s="1" customFormat="1" x14ac:dyDescent="0.25">
      <c r="B33" s="1">
        <v>13</v>
      </c>
      <c r="C33" s="92">
        <v>42.18</v>
      </c>
      <c r="D33" s="93">
        <v>42.29</v>
      </c>
      <c r="E33" s="93">
        <v>42.91</v>
      </c>
      <c r="F33" s="93">
        <v>41.95</v>
      </c>
      <c r="G33" s="131">
        <v>41.81</v>
      </c>
      <c r="H33" s="134">
        <v>42.66</v>
      </c>
    </row>
    <row r="34" spans="2:8" s="1" customFormat="1" x14ac:dyDescent="0.25">
      <c r="B34" s="1">
        <v>14</v>
      </c>
      <c r="C34" s="102">
        <v>41.88</v>
      </c>
      <c r="D34" s="93">
        <v>42.29</v>
      </c>
      <c r="E34" s="93">
        <v>42.51</v>
      </c>
      <c r="F34" s="93">
        <v>42.08</v>
      </c>
      <c r="G34" s="131">
        <v>41.81</v>
      </c>
      <c r="H34" s="134">
        <v>42.68</v>
      </c>
    </row>
    <row r="35" spans="2:8" s="1" customFormat="1" x14ac:dyDescent="0.25">
      <c r="B35" s="1">
        <v>15</v>
      </c>
      <c r="C35" s="92">
        <v>42.38</v>
      </c>
      <c r="D35" s="93">
        <v>42.29</v>
      </c>
      <c r="E35" s="93">
        <v>43.9</v>
      </c>
      <c r="F35" s="93">
        <v>41.99</v>
      </c>
      <c r="G35" s="131">
        <v>42.08</v>
      </c>
      <c r="H35" s="134">
        <v>42.61</v>
      </c>
    </row>
    <row r="36" spans="2:8" s="1" customFormat="1" x14ac:dyDescent="0.25">
      <c r="B36" s="1">
        <v>16</v>
      </c>
      <c r="C36" s="92">
        <v>41.92</v>
      </c>
      <c r="D36" s="137">
        <v>42.16</v>
      </c>
      <c r="E36" s="93">
        <v>42.78</v>
      </c>
      <c r="F36" s="93">
        <v>41.97</v>
      </c>
      <c r="G36" s="131">
        <v>41.91</v>
      </c>
      <c r="H36" s="134">
        <v>42.73</v>
      </c>
    </row>
    <row r="37" spans="2:8" s="1" customFormat="1" x14ac:dyDescent="0.25">
      <c r="B37" s="1">
        <v>17</v>
      </c>
      <c r="C37" s="92">
        <v>42.07</v>
      </c>
      <c r="D37" s="93">
        <v>42.19</v>
      </c>
      <c r="E37" s="93">
        <v>42.67</v>
      </c>
      <c r="F37" s="93">
        <v>41.99</v>
      </c>
      <c r="G37" s="131">
        <v>42.11</v>
      </c>
      <c r="H37" s="134">
        <v>42.6</v>
      </c>
    </row>
    <row r="38" spans="2:8" s="1" customFormat="1" x14ac:dyDescent="0.25">
      <c r="B38" s="1">
        <v>18</v>
      </c>
      <c r="C38" s="92">
        <v>41.9</v>
      </c>
      <c r="D38" s="93">
        <v>42.16</v>
      </c>
      <c r="E38" s="93">
        <v>42.73</v>
      </c>
      <c r="F38" s="93">
        <v>42.02</v>
      </c>
      <c r="G38" s="131">
        <v>42.03</v>
      </c>
      <c r="H38" s="134">
        <v>42.76</v>
      </c>
    </row>
    <row r="39" spans="2:8" s="1" customFormat="1" x14ac:dyDescent="0.25">
      <c r="B39" s="1">
        <v>19</v>
      </c>
      <c r="C39" s="92">
        <v>42.04</v>
      </c>
      <c r="D39" s="93">
        <v>42.19</v>
      </c>
      <c r="E39" s="93">
        <v>42.6</v>
      </c>
      <c r="F39" s="93">
        <v>41.97</v>
      </c>
      <c r="G39" s="131">
        <v>42.25</v>
      </c>
      <c r="H39" s="134">
        <v>42.74</v>
      </c>
    </row>
    <row r="40" spans="2:8" s="1" customFormat="1" x14ac:dyDescent="0.25">
      <c r="B40" s="1">
        <v>20</v>
      </c>
      <c r="C40" s="92"/>
      <c r="D40" s="93">
        <v>42.01</v>
      </c>
      <c r="E40" s="93">
        <v>42.91</v>
      </c>
      <c r="F40" s="93">
        <v>41.88</v>
      </c>
      <c r="G40" s="131">
        <v>42.06</v>
      </c>
      <c r="H40" s="134">
        <v>42.61</v>
      </c>
    </row>
    <row r="41" spans="2:8" s="1" customFormat="1" x14ac:dyDescent="0.25">
      <c r="B41" s="1">
        <v>21</v>
      </c>
      <c r="C41" s="92"/>
      <c r="D41" s="93">
        <v>42.17</v>
      </c>
      <c r="E41" s="93">
        <v>43.1</v>
      </c>
      <c r="F41" s="93">
        <v>42.05</v>
      </c>
      <c r="G41" s="131">
        <v>42.1</v>
      </c>
      <c r="H41" s="134">
        <v>42.74</v>
      </c>
    </row>
    <row r="42" spans="2:8" s="1" customFormat="1" x14ac:dyDescent="0.25">
      <c r="B42" s="1">
        <v>22</v>
      </c>
      <c r="C42" s="92"/>
      <c r="D42" s="93">
        <v>42.01</v>
      </c>
      <c r="E42" s="93">
        <v>42.7</v>
      </c>
      <c r="F42" s="93">
        <v>42.14</v>
      </c>
      <c r="G42" s="131">
        <v>42.13</v>
      </c>
      <c r="H42" s="134">
        <v>43.29</v>
      </c>
    </row>
    <row r="43" spans="2:8" s="1" customFormat="1" x14ac:dyDescent="0.25">
      <c r="B43" s="1">
        <v>23</v>
      </c>
      <c r="C43" s="92"/>
      <c r="D43" s="93">
        <v>42.56</v>
      </c>
      <c r="E43" s="93">
        <v>42.57</v>
      </c>
      <c r="F43" s="93">
        <v>42.02</v>
      </c>
      <c r="G43" s="131">
        <v>42.02</v>
      </c>
      <c r="H43" s="134">
        <v>42.78</v>
      </c>
    </row>
    <row r="44" spans="2:8" s="1" customFormat="1" x14ac:dyDescent="0.25">
      <c r="B44" s="1">
        <v>24</v>
      </c>
      <c r="C44" s="92"/>
      <c r="D44" s="93"/>
      <c r="E44" s="93">
        <v>42.48</v>
      </c>
      <c r="F44" s="93">
        <v>41.95</v>
      </c>
      <c r="G44" s="131">
        <v>42.18</v>
      </c>
      <c r="H44" s="134">
        <v>42.69</v>
      </c>
    </row>
    <row r="45" spans="2:8" s="1" customFormat="1" x14ac:dyDescent="0.25">
      <c r="B45" s="1">
        <v>25</v>
      </c>
      <c r="C45" s="92"/>
      <c r="D45" s="93"/>
      <c r="E45" s="93">
        <v>42.5</v>
      </c>
      <c r="F45" s="93">
        <v>41.94</v>
      </c>
      <c r="G45" s="131">
        <v>41.98</v>
      </c>
      <c r="H45" s="134">
        <v>42.54</v>
      </c>
    </row>
    <row r="46" spans="2:8" s="1" customFormat="1" x14ac:dyDescent="0.25">
      <c r="B46" s="1">
        <v>26</v>
      </c>
      <c r="C46" s="92"/>
      <c r="D46" s="93"/>
      <c r="E46" s="93">
        <v>42.91</v>
      </c>
      <c r="F46" s="93">
        <v>42.01</v>
      </c>
      <c r="G46" s="131">
        <v>42.33</v>
      </c>
      <c r="H46" s="134">
        <v>42.97</v>
      </c>
    </row>
    <row r="47" spans="2:8" s="1" customFormat="1" x14ac:dyDescent="0.25">
      <c r="B47" s="1">
        <v>27</v>
      </c>
      <c r="C47" s="92"/>
      <c r="D47" s="93"/>
      <c r="E47" s="93">
        <v>42.67</v>
      </c>
      <c r="F47" s="93">
        <v>42.04</v>
      </c>
      <c r="G47" s="131">
        <v>41.97</v>
      </c>
      <c r="H47" s="134">
        <v>42.6</v>
      </c>
    </row>
    <row r="48" spans="2:8" s="1" customFormat="1" x14ac:dyDescent="0.25">
      <c r="B48" s="1">
        <v>28</v>
      </c>
      <c r="C48" s="92"/>
      <c r="D48" s="93"/>
      <c r="E48" s="93">
        <v>42.7</v>
      </c>
      <c r="F48" s="93">
        <v>42.01</v>
      </c>
      <c r="G48" s="131">
        <v>42.05</v>
      </c>
      <c r="H48" s="134">
        <v>42.48</v>
      </c>
    </row>
    <row r="49" spans="2:8" s="1" customFormat="1" x14ac:dyDescent="0.25">
      <c r="B49" s="1">
        <v>29</v>
      </c>
      <c r="C49" s="92"/>
      <c r="D49" s="93"/>
      <c r="E49" s="93">
        <v>42.58</v>
      </c>
      <c r="F49" s="93">
        <v>41.97</v>
      </c>
      <c r="G49" s="131"/>
      <c r="H49" s="134">
        <v>42.57</v>
      </c>
    </row>
    <row r="50" spans="2:8" s="1" customFormat="1" x14ac:dyDescent="0.25">
      <c r="B50" s="1">
        <v>30</v>
      </c>
      <c r="C50" s="92"/>
      <c r="D50" s="93"/>
      <c r="E50" s="93">
        <v>42.53</v>
      </c>
      <c r="F50" s="93">
        <v>42.1</v>
      </c>
      <c r="G50" s="131"/>
      <c r="H50" s="134">
        <v>42.64</v>
      </c>
    </row>
    <row r="51" spans="2:8" s="1" customFormat="1" x14ac:dyDescent="0.25">
      <c r="B51" s="1">
        <v>31</v>
      </c>
      <c r="C51" s="92"/>
      <c r="D51" s="93"/>
      <c r="E51" s="93">
        <v>42.54</v>
      </c>
      <c r="F51" s="93">
        <v>41.88</v>
      </c>
      <c r="G51" s="131"/>
      <c r="H51" s="134">
        <v>42.47</v>
      </c>
    </row>
    <row r="52" spans="2:8" s="1" customFormat="1" x14ac:dyDescent="0.25">
      <c r="B52" s="1">
        <v>32</v>
      </c>
      <c r="C52" s="92"/>
      <c r="D52" s="93"/>
      <c r="E52" s="93">
        <v>43.07</v>
      </c>
      <c r="F52" s="93">
        <v>42.31</v>
      </c>
      <c r="G52" s="131"/>
      <c r="H52" s="134">
        <v>42.71</v>
      </c>
    </row>
    <row r="53" spans="2:8" s="1" customFormat="1" x14ac:dyDescent="0.25">
      <c r="B53" s="1">
        <v>33</v>
      </c>
      <c r="C53" s="92"/>
      <c r="D53" s="93"/>
      <c r="E53" s="93">
        <v>42.54</v>
      </c>
      <c r="F53" s="93">
        <v>41.93</v>
      </c>
      <c r="G53" s="131"/>
      <c r="H53" s="134">
        <v>42.73</v>
      </c>
    </row>
    <row r="54" spans="2:8" s="1" customFormat="1" x14ac:dyDescent="0.25">
      <c r="B54" s="1">
        <v>34</v>
      </c>
      <c r="C54" s="92"/>
      <c r="D54" s="93"/>
      <c r="E54" s="93">
        <v>42.59</v>
      </c>
      <c r="F54" s="93">
        <v>42.05</v>
      </c>
      <c r="G54" s="131"/>
      <c r="H54" s="134">
        <v>42.48</v>
      </c>
    </row>
    <row r="55" spans="2:8" s="1" customFormat="1" x14ac:dyDescent="0.25">
      <c r="B55" s="1">
        <v>35</v>
      </c>
      <c r="C55" s="92"/>
      <c r="D55" s="93"/>
      <c r="E55" s="93">
        <v>42.68</v>
      </c>
      <c r="F55" s="93">
        <v>42.11</v>
      </c>
      <c r="G55" s="131"/>
      <c r="H55" s="134">
        <v>42.68</v>
      </c>
    </row>
    <row r="56" spans="2:8" s="1" customFormat="1" x14ac:dyDescent="0.25">
      <c r="B56" s="1">
        <v>36</v>
      </c>
      <c r="C56" s="92"/>
      <c r="D56" s="93"/>
      <c r="E56" s="93">
        <v>42.46</v>
      </c>
      <c r="F56" s="93">
        <v>42.17</v>
      </c>
      <c r="G56" s="131"/>
      <c r="H56" s="134">
        <v>42.68</v>
      </c>
    </row>
    <row r="57" spans="2:8" s="1" customFormat="1" x14ac:dyDescent="0.25">
      <c r="B57" s="1">
        <v>37</v>
      </c>
      <c r="C57" s="92"/>
      <c r="D57" s="93"/>
      <c r="E57" s="93">
        <v>42.43</v>
      </c>
      <c r="F57" s="93">
        <v>41.86</v>
      </c>
      <c r="G57" s="131"/>
      <c r="H57" s="134">
        <v>43.39</v>
      </c>
    </row>
    <row r="58" spans="2:8" s="1" customFormat="1" x14ac:dyDescent="0.25">
      <c r="B58" s="1">
        <v>38</v>
      </c>
      <c r="C58" s="92"/>
      <c r="D58" s="93"/>
      <c r="E58" s="93">
        <v>43.05</v>
      </c>
      <c r="F58" s="93">
        <v>42.05</v>
      </c>
      <c r="G58" s="131"/>
      <c r="H58" s="134">
        <v>42.66</v>
      </c>
    </row>
    <row r="59" spans="2:8" s="1" customFormat="1" x14ac:dyDescent="0.25">
      <c r="B59" s="1">
        <v>39</v>
      </c>
      <c r="C59" s="92"/>
      <c r="D59" s="93"/>
      <c r="E59" s="93">
        <v>42.75</v>
      </c>
      <c r="F59" s="93">
        <v>42.92</v>
      </c>
      <c r="G59" s="131"/>
      <c r="H59" s="134">
        <v>43.55</v>
      </c>
    </row>
    <row r="60" spans="2:8" s="1" customFormat="1" x14ac:dyDescent="0.25">
      <c r="B60" s="1">
        <v>40</v>
      </c>
      <c r="C60" s="92"/>
      <c r="D60" s="93"/>
      <c r="E60" s="93">
        <v>42.69</v>
      </c>
      <c r="F60" s="93">
        <v>42.11</v>
      </c>
      <c r="G60" s="131"/>
      <c r="H60" s="134">
        <v>42.45</v>
      </c>
    </row>
    <row r="61" spans="2:8" s="1" customFormat="1" x14ac:dyDescent="0.25">
      <c r="B61" s="1">
        <v>41</v>
      </c>
      <c r="C61" s="92"/>
      <c r="D61" s="93"/>
      <c r="E61" s="93">
        <v>42.54</v>
      </c>
      <c r="F61" s="93">
        <v>41.92</v>
      </c>
      <c r="G61" s="131"/>
      <c r="H61" s="134">
        <v>42.53</v>
      </c>
    </row>
    <row r="62" spans="2:8" s="1" customFormat="1" x14ac:dyDescent="0.25">
      <c r="B62" s="1">
        <v>42</v>
      </c>
      <c r="C62" s="92"/>
      <c r="D62" s="93"/>
      <c r="E62" s="93">
        <v>42.62</v>
      </c>
      <c r="F62" s="93">
        <v>41.89</v>
      </c>
      <c r="G62" s="131"/>
      <c r="H62" s="134">
        <v>42.53</v>
      </c>
    </row>
    <row r="63" spans="2:8" s="1" customFormat="1" x14ac:dyDescent="0.25">
      <c r="B63" s="1">
        <v>43</v>
      </c>
      <c r="C63" s="92"/>
      <c r="D63" s="93"/>
      <c r="E63" s="93">
        <v>42.6</v>
      </c>
      <c r="F63" s="93">
        <v>42.42</v>
      </c>
      <c r="G63" s="131"/>
      <c r="H63" s="134">
        <v>42.5</v>
      </c>
    </row>
    <row r="64" spans="2:8" s="1" customFormat="1" x14ac:dyDescent="0.25">
      <c r="B64" s="1">
        <v>44</v>
      </c>
      <c r="C64" s="92"/>
      <c r="D64" s="93"/>
      <c r="E64" s="93">
        <v>42.34</v>
      </c>
      <c r="F64" s="93">
        <v>42.08</v>
      </c>
      <c r="G64" s="131"/>
      <c r="H64" s="134">
        <v>42.93</v>
      </c>
    </row>
    <row r="65" spans="2:12" x14ac:dyDescent="0.25">
      <c r="B65" s="1">
        <v>45</v>
      </c>
      <c r="C65" s="92"/>
      <c r="D65" s="93"/>
      <c r="E65" s="93">
        <v>42.48</v>
      </c>
      <c r="F65" s="93">
        <v>42.07</v>
      </c>
      <c r="G65" s="131"/>
      <c r="H65" s="134">
        <v>42.61</v>
      </c>
      <c r="I65" s="1"/>
      <c r="J65" s="1"/>
      <c r="K65" s="1"/>
      <c r="L65" s="1"/>
    </row>
    <row r="66" spans="2:12" x14ac:dyDescent="0.25">
      <c r="B66" s="1">
        <v>46</v>
      </c>
      <c r="C66" s="92"/>
      <c r="D66" s="93"/>
      <c r="E66" s="93">
        <v>42.46</v>
      </c>
      <c r="F66" s="93">
        <v>42.09</v>
      </c>
      <c r="G66" s="131"/>
      <c r="H66" s="134">
        <v>42.44</v>
      </c>
      <c r="I66" s="1"/>
      <c r="J66" s="1"/>
      <c r="K66" s="1"/>
      <c r="L66" s="1"/>
    </row>
    <row r="67" spans="2:12" x14ac:dyDescent="0.25">
      <c r="B67" s="1">
        <v>47</v>
      </c>
      <c r="C67" s="92"/>
      <c r="D67" s="93"/>
      <c r="E67" s="93">
        <v>42.45</v>
      </c>
      <c r="F67" s="93">
        <v>41.88</v>
      </c>
      <c r="G67" s="131"/>
      <c r="H67" s="134">
        <v>42.5</v>
      </c>
      <c r="I67" s="1"/>
      <c r="J67" s="1"/>
      <c r="K67" s="1"/>
      <c r="L67" s="1"/>
    </row>
    <row r="68" spans="2:12" x14ac:dyDescent="0.25">
      <c r="B68" s="1">
        <v>48</v>
      </c>
      <c r="C68" s="92"/>
      <c r="D68" s="93"/>
      <c r="E68" s="93">
        <v>42.53</v>
      </c>
      <c r="F68" s="93">
        <v>41.99</v>
      </c>
      <c r="G68" s="131"/>
      <c r="H68" s="134">
        <v>42.43</v>
      </c>
      <c r="I68" s="1"/>
      <c r="J68" s="1"/>
      <c r="K68" s="1"/>
      <c r="L68" s="1"/>
    </row>
    <row r="69" spans="2:12" x14ac:dyDescent="0.25">
      <c r="B69" s="1">
        <v>49</v>
      </c>
      <c r="C69" s="92"/>
      <c r="D69" s="93"/>
      <c r="E69" s="93">
        <v>42.66</v>
      </c>
      <c r="F69" s="93">
        <v>41.91</v>
      </c>
      <c r="G69" s="131"/>
      <c r="H69" s="134">
        <v>45.33</v>
      </c>
      <c r="I69" s="1"/>
      <c r="J69" s="1"/>
      <c r="K69" s="1"/>
      <c r="L69" s="1"/>
    </row>
    <row r="70" spans="2:12" x14ac:dyDescent="0.25">
      <c r="B70" s="1">
        <v>50</v>
      </c>
      <c r="C70" s="92"/>
      <c r="D70" s="93"/>
      <c r="E70" s="93">
        <v>42.33</v>
      </c>
      <c r="F70" s="93">
        <v>42.12</v>
      </c>
      <c r="G70" s="131"/>
      <c r="H70" s="134">
        <v>42.74</v>
      </c>
      <c r="I70" s="1"/>
      <c r="J70" s="1"/>
      <c r="K70" s="1"/>
      <c r="L70" s="1"/>
    </row>
    <row r="71" spans="2:12" x14ac:dyDescent="0.25">
      <c r="B71" s="1">
        <v>51</v>
      </c>
      <c r="C71" s="92"/>
      <c r="D71" s="93"/>
      <c r="E71" s="93">
        <v>42.46</v>
      </c>
      <c r="F71" s="93">
        <v>41.97</v>
      </c>
      <c r="G71" s="131"/>
      <c r="H71" s="134">
        <v>45.16</v>
      </c>
      <c r="I71" s="1"/>
      <c r="J71" s="1"/>
      <c r="K71" s="1"/>
      <c r="L71" s="1"/>
    </row>
    <row r="72" spans="2:12" x14ac:dyDescent="0.25">
      <c r="B72" s="1">
        <v>52</v>
      </c>
      <c r="C72" s="92"/>
      <c r="D72" s="93"/>
      <c r="E72" s="93">
        <v>42.52</v>
      </c>
      <c r="F72" s="93">
        <v>42.09</v>
      </c>
      <c r="G72" s="131"/>
      <c r="H72" s="134"/>
      <c r="I72" s="1"/>
      <c r="J72" s="1"/>
      <c r="K72" s="1"/>
      <c r="L72" s="1"/>
    </row>
    <row r="73" spans="2:12" x14ac:dyDescent="0.25">
      <c r="B73" s="1">
        <v>53</v>
      </c>
      <c r="C73" s="92"/>
      <c r="D73" s="93"/>
      <c r="E73" s="93">
        <v>42.33</v>
      </c>
      <c r="F73" s="93">
        <v>41.97</v>
      </c>
      <c r="G73" s="131"/>
      <c r="H73" s="134"/>
      <c r="I73" s="1"/>
      <c r="J73" s="1"/>
      <c r="K73" s="1"/>
      <c r="L73" s="1"/>
    </row>
    <row r="74" spans="2:12" x14ac:dyDescent="0.25">
      <c r="B74" s="1">
        <v>54</v>
      </c>
      <c r="C74" s="92"/>
      <c r="D74" s="93"/>
      <c r="E74" s="93">
        <v>42.54</v>
      </c>
      <c r="F74" s="93">
        <v>42</v>
      </c>
      <c r="G74" s="131"/>
      <c r="H74" s="134"/>
      <c r="I74" s="1"/>
      <c r="J74" s="1"/>
      <c r="K74" s="1"/>
      <c r="L74" s="1"/>
    </row>
    <row r="75" spans="2:12" x14ac:dyDescent="0.25">
      <c r="B75" s="1">
        <v>55</v>
      </c>
      <c r="C75" s="92"/>
      <c r="D75" s="93"/>
      <c r="E75" s="93">
        <v>42.44</v>
      </c>
      <c r="F75" s="93">
        <v>42.05</v>
      </c>
      <c r="G75" s="131"/>
      <c r="H75" s="134"/>
      <c r="I75" s="1"/>
      <c r="J75" s="1"/>
      <c r="K75" s="1"/>
      <c r="L75" s="1"/>
    </row>
    <row r="76" spans="2:12" ht="15.75" thickBot="1" x14ac:dyDescent="0.3">
      <c r="B76" s="1">
        <v>56</v>
      </c>
      <c r="C76" s="184"/>
      <c r="D76" s="185"/>
      <c r="E76" s="185">
        <v>42.58</v>
      </c>
      <c r="F76" s="185">
        <v>41.97</v>
      </c>
      <c r="G76" s="135"/>
      <c r="H76" s="136"/>
      <c r="I76" s="1"/>
      <c r="J76" s="1"/>
      <c r="K76" s="1"/>
      <c r="L76" s="1"/>
    </row>
    <row r="77" spans="2:12" x14ac:dyDescent="0.25">
      <c r="B77" s="1">
        <v>57</v>
      </c>
      <c r="E77" s="2">
        <v>42.48</v>
      </c>
      <c r="F77" s="2">
        <v>42.58</v>
      </c>
      <c r="I77" s="1"/>
      <c r="J77" s="1"/>
      <c r="K77" s="1"/>
      <c r="L77" s="1"/>
    </row>
    <row r="78" spans="2:12" x14ac:dyDescent="0.25">
      <c r="B78" s="1">
        <v>58</v>
      </c>
      <c r="E78" s="2">
        <v>42.61</v>
      </c>
      <c r="F78" s="2">
        <v>42.14</v>
      </c>
      <c r="I78" s="1"/>
      <c r="J78" s="1"/>
      <c r="K78" s="1"/>
      <c r="L78" s="1"/>
    </row>
    <row r="79" spans="2:12" x14ac:dyDescent="0.25">
      <c r="B79" s="1">
        <v>59</v>
      </c>
      <c r="F79" s="2">
        <v>41.98</v>
      </c>
    </row>
    <row r="80" spans="2:12" x14ac:dyDescent="0.25">
      <c r="B80" s="1">
        <v>60</v>
      </c>
      <c r="F80" s="2">
        <v>42.04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78"/>
  <sheetViews>
    <sheetView topLeftCell="A2" zoomScale="75" zoomScaleNormal="75" zoomScalePageLayoutView="75" workbookViewId="0">
      <selection activeCell="L14" sqref="L14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8.85546875" style="1"/>
  </cols>
  <sheetData>
    <row r="4" spans="1:16" ht="18.75" x14ac:dyDescent="0.3">
      <c r="A4" s="266" t="s">
        <v>40</v>
      </c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</row>
    <row r="5" spans="1:16" ht="7.5" customHeight="1" x14ac:dyDescent="0.25"/>
    <row r="6" spans="1:16" ht="17.25" x14ac:dyDescent="0.3">
      <c r="A6" s="218" t="s">
        <v>132</v>
      </c>
      <c r="B6" s="218"/>
      <c r="C6" s="218"/>
      <c r="D6" s="218"/>
      <c r="E6" s="218"/>
      <c r="F6" s="218"/>
      <c r="G6" s="218"/>
      <c r="H6" s="218"/>
      <c r="I6" s="218"/>
      <c r="J6" s="218"/>
      <c r="K6" s="218"/>
      <c r="L6" s="218"/>
    </row>
    <row r="7" spans="1:16" ht="7.5" customHeight="1" x14ac:dyDescent="0.25"/>
    <row r="8" spans="1:16" s="2" customFormat="1" ht="20.25" customHeight="1" x14ac:dyDescent="0.25">
      <c r="A8" s="267" t="s">
        <v>23</v>
      </c>
      <c r="B8" s="268" t="s">
        <v>13</v>
      </c>
      <c r="C8" s="269" t="s">
        <v>18</v>
      </c>
      <c r="D8" s="268" t="s">
        <v>24</v>
      </c>
      <c r="E8" s="271" t="s">
        <v>25</v>
      </c>
      <c r="F8" s="273" t="s">
        <v>26</v>
      </c>
      <c r="G8" s="274"/>
      <c r="H8" s="274"/>
      <c r="I8" s="275"/>
      <c r="J8" s="276" t="s">
        <v>27</v>
      </c>
      <c r="K8" s="267" t="s">
        <v>28</v>
      </c>
      <c r="L8" s="267"/>
      <c r="M8" s="53"/>
      <c r="N8" s="53"/>
    </row>
    <row r="9" spans="1:16" s="2" customFormat="1" ht="27.75" customHeight="1" x14ac:dyDescent="0.25">
      <c r="A9" s="267"/>
      <c r="B9" s="268"/>
      <c r="C9" s="270"/>
      <c r="D9" s="268"/>
      <c r="E9" s="272"/>
      <c r="F9" s="54" t="s">
        <v>29</v>
      </c>
      <c r="G9" s="54" t="s">
        <v>30</v>
      </c>
      <c r="H9" s="54" t="s">
        <v>31</v>
      </c>
      <c r="I9" s="55" t="s">
        <v>32</v>
      </c>
      <c r="J9" s="277"/>
      <c r="K9" s="200" t="s">
        <v>33</v>
      </c>
      <c r="L9" s="200" t="s">
        <v>34</v>
      </c>
      <c r="M9" s="56" t="s">
        <v>35</v>
      </c>
      <c r="N9" s="56" t="s">
        <v>36</v>
      </c>
    </row>
    <row r="10" spans="1:16" s="3" customFormat="1" ht="30" customHeight="1" thickBot="1" x14ac:dyDescent="0.3">
      <c r="A10" s="57">
        <v>1</v>
      </c>
      <c r="B10" s="58" t="s">
        <v>103</v>
      </c>
      <c r="C10" s="59">
        <v>4</v>
      </c>
      <c r="D10" s="59">
        <v>41</v>
      </c>
      <c r="E10" s="60">
        <f>D10</f>
        <v>41</v>
      </c>
      <c r="F10" s="295">
        <f>MIN(C21:C76)</f>
        <v>42.33</v>
      </c>
      <c r="G10" s="111">
        <f>AVERAGE(C21:C76)</f>
        <v>42.795609756097562</v>
      </c>
      <c r="H10" s="61">
        <v>8</v>
      </c>
      <c r="I10" s="111">
        <f>G10-F10</f>
        <v>0.46560975609756383</v>
      </c>
      <c r="J10" s="125">
        <v>2.0810185185185185E-2</v>
      </c>
      <c r="K10" s="201">
        <f>J10</f>
        <v>2.0810185185185185E-2</v>
      </c>
      <c r="L10" s="181">
        <f>K10</f>
        <v>2.0810185185185185E-2</v>
      </c>
      <c r="N10" s="209"/>
      <c r="O10" s="211"/>
      <c r="P10" s="212"/>
    </row>
    <row r="11" spans="1:16" s="3" customFormat="1" ht="30" customHeight="1" thickBot="1" x14ac:dyDescent="0.3">
      <c r="A11" s="57">
        <v>2</v>
      </c>
      <c r="B11" s="58" t="s">
        <v>104</v>
      </c>
      <c r="C11" s="59">
        <v>21</v>
      </c>
      <c r="D11" s="59">
        <v>83</v>
      </c>
      <c r="E11" s="60">
        <f>D11-D10</f>
        <v>42</v>
      </c>
      <c r="F11" s="298">
        <f>MIN(D21:D76)</f>
        <v>42.05</v>
      </c>
      <c r="G11" s="296">
        <f>AVERAGE(D21:D76)</f>
        <v>42.439268292682918</v>
      </c>
      <c r="H11" s="61">
        <v>3</v>
      </c>
      <c r="I11" s="111">
        <f>G11-F11</f>
        <v>0.38926829268292096</v>
      </c>
      <c r="J11" s="125">
        <v>4.2847222222222224E-2</v>
      </c>
      <c r="K11" s="125">
        <f>J11-J10</f>
        <v>2.2037037037037039E-2</v>
      </c>
      <c r="L11" s="63">
        <f>K11</f>
        <v>2.2037037037037039E-2</v>
      </c>
      <c r="M11" s="64">
        <v>1.8931712962962964E-3</v>
      </c>
      <c r="N11" s="209" t="s">
        <v>133</v>
      </c>
      <c r="O11" s="283" t="s">
        <v>115</v>
      </c>
      <c r="P11" s="212"/>
    </row>
    <row r="12" spans="1:16" s="3" customFormat="1" ht="30" customHeight="1" thickBot="1" x14ac:dyDescent="0.3">
      <c r="A12" s="57">
        <v>3</v>
      </c>
      <c r="B12" s="58" t="s">
        <v>103</v>
      </c>
      <c r="C12" s="59">
        <v>13</v>
      </c>
      <c r="D12" s="59">
        <v>142</v>
      </c>
      <c r="E12" s="60">
        <f>D12-D11</f>
        <v>59</v>
      </c>
      <c r="F12" s="292">
        <f>MIN(E21:E76)</f>
        <v>41.85</v>
      </c>
      <c r="G12" s="289">
        <f>AVERAGE(E21:E76)</f>
        <v>42.274285714285718</v>
      </c>
      <c r="H12" s="61">
        <v>3</v>
      </c>
      <c r="I12" s="111">
        <f t="shared" ref="I12:I14" si="0">G12-F12</f>
        <v>0.42428571428571615</v>
      </c>
      <c r="J12" s="125">
        <v>7.2488425925925928E-2</v>
      </c>
      <c r="K12" s="125">
        <f>J12-J11</f>
        <v>2.9641203703703704E-2</v>
      </c>
      <c r="L12" s="63">
        <f>K12+L10</f>
        <v>5.0451388888888893E-2</v>
      </c>
      <c r="M12" s="64">
        <v>1.2601851851851851E-3</v>
      </c>
      <c r="N12" s="209" t="s">
        <v>134</v>
      </c>
      <c r="O12" s="284" t="s">
        <v>135</v>
      </c>
      <c r="P12" s="212"/>
    </row>
    <row r="13" spans="1:16" s="3" customFormat="1" ht="30" customHeight="1" x14ac:dyDescent="0.25">
      <c r="A13" s="57">
        <v>4</v>
      </c>
      <c r="B13" s="58" t="s">
        <v>104</v>
      </c>
      <c r="C13" s="59">
        <v>7</v>
      </c>
      <c r="D13" s="59">
        <v>174</v>
      </c>
      <c r="E13" s="60">
        <f>D13-D12</f>
        <v>32</v>
      </c>
      <c r="F13" s="291">
        <f>MIN(F21:F76)</f>
        <v>42.38</v>
      </c>
      <c r="G13" s="111">
        <f>AVERAGE(F21:F76)</f>
        <v>42.699999999999996</v>
      </c>
      <c r="H13" s="61">
        <v>3</v>
      </c>
      <c r="I13" s="111">
        <f t="shared" si="0"/>
        <v>0.31999999999999318</v>
      </c>
      <c r="J13" s="125">
        <v>8.9398148148148157E-2</v>
      </c>
      <c r="K13" s="125">
        <f>J13-J12</f>
        <v>1.6909722222222229E-2</v>
      </c>
      <c r="L13" s="63">
        <f>K13+L11</f>
        <v>3.8946759259259264E-2</v>
      </c>
      <c r="M13" s="64">
        <v>1.5836805555555554E-3</v>
      </c>
      <c r="N13" s="209"/>
      <c r="O13" s="212"/>
      <c r="P13" s="212"/>
    </row>
    <row r="14" spans="1:16" s="3" customFormat="1" ht="30" customHeight="1" x14ac:dyDescent="0.25">
      <c r="A14" s="57">
        <v>5</v>
      </c>
      <c r="B14" s="58" t="s">
        <v>104</v>
      </c>
      <c r="C14" s="68">
        <v>10</v>
      </c>
      <c r="D14" s="59">
        <v>206</v>
      </c>
      <c r="E14" s="60">
        <f>D14-D13</f>
        <v>32</v>
      </c>
      <c r="F14" s="124">
        <f>MIN(G21:G76)</f>
        <v>42.35</v>
      </c>
      <c r="G14" s="111">
        <f>AVERAGE(G21:G76)</f>
        <v>42.694516129032259</v>
      </c>
      <c r="H14" s="61">
        <v>3</v>
      </c>
      <c r="I14" s="111">
        <f t="shared" si="0"/>
        <v>0.34451612903225737</v>
      </c>
      <c r="J14" s="125">
        <v>0.10628472222222222</v>
      </c>
      <c r="K14" s="125">
        <f>J14-J13</f>
        <v>1.6886574074074068E-2</v>
      </c>
      <c r="L14" s="62">
        <f>K14+L13</f>
        <v>5.5833333333333332E-2</v>
      </c>
      <c r="M14" s="64">
        <v>1.5743055555555554E-3</v>
      </c>
      <c r="N14" s="209"/>
      <c r="O14" s="281"/>
      <c r="P14" s="214"/>
    </row>
    <row r="15" spans="1:16" s="3" customFormat="1" ht="30" customHeight="1" x14ac:dyDescent="0.25">
      <c r="A15" s="69" t="s">
        <v>37</v>
      </c>
      <c r="B15" s="70" t="s">
        <v>103</v>
      </c>
      <c r="C15" s="278">
        <v>5</v>
      </c>
      <c r="D15" s="71">
        <v>243</v>
      </c>
      <c r="E15" s="60">
        <f>D15-D14</f>
        <v>37</v>
      </c>
      <c r="F15" s="124">
        <f>MIN(H21:H76)</f>
        <v>42.21</v>
      </c>
      <c r="G15" s="111">
        <f>AVERAGE(H21:H76)</f>
        <v>42.649722222222238</v>
      </c>
      <c r="H15" s="61">
        <v>2</v>
      </c>
      <c r="I15" s="111">
        <f>G15-F15</f>
        <v>0.43972222222223678</v>
      </c>
      <c r="J15" s="125">
        <v>0.12533564814814815</v>
      </c>
      <c r="K15" s="73">
        <f>J15-J14</f>
        <v>1.9050925925925929E-2</v>
      </c>
      <c r="L15" s="72">
        <f>K15+L12</f>
        <v>6.9502314814814822E-2</v>
      </c>
      <c r="M15" s="64">
        <v>2.2687499999999999E-3</v>
      </c>
      <c r="N15" s="209"/>
      <c r="O15" s="214"/>
      <c r="P15" s="214"/>
    </row>
    <row r="16" spans="1:16" s="3" customFormat="1" ht="30" customHeight="1" x14ac:dyDescent="0.25">
      <c r="A16" s="74"/>
      <c r="B16" s="75"/>
      <c r="C16" s="76"/>
      <c r="D16" s="76"/>
      <c r="E16" s="76"/>
      <c r="F16" s="103">
        <f>AVERAGE(F10,F12,F15)</f>
        <v>42.13</v>
      </c>
      <c r="G16" s="122">
        <f>AVERAGE(G10,G12,G15)</f>
        <v>42.573205897535168</v>
      </c>
      <c r="H16" s="122" t="s">
        <v>103</v>
      </c>
      <c r="I16" s="123">
        <f>AVERAGE(I10,I12,I15)</f>
        <v>0.44320589753517226</v>
      </c>
      <c r="J16" s="76"/>
      <c r="K16" s="76"/>
      <c r="L16" s="76"/>
      <c r="M16" s="77"/>
      <c r="N16" s="282"/>
      <c r="O16" s="214"/>
      <c r="P16" s="214"/>
    </row>
    <row r="17" spans="1:14" ht="27.75" customHeight="1" x14ac:dyDescent="0.25">
      <c r="A17" s="78"/>
      <c r="B17" s="78"/>
      <c r="C17" s="78"/>
      <c r="D17" s="79"/>
      <c r="E17" s="80"/>
      <c r="F17" s="81">
        <f>AVERAGE(F11,F14,F13)</f>
        <v>42.26</v>
      </c>
      <c r="G17" s="82">
        <f>AVERAGE(G11,G14,G13)</f>
        <v>42.611261473905053</v>
      </c>
      <c r="H17" s="182" t="s">
        <v>104</v>
      </c>
      <c r="I17" s="83">
        <f>AVERAGE(I11,I14,I13)</f>
        <v>0.35126147390505719</v>
      </c>
      <c r="J17" s="80"/>
      <c r="K17" s="80" t="s">
        <v>22</v>
      </c>
      <c r="L17" s="80"/>
      <c r="M17" s="77"/>
      <c r="N17" s="77"/>
    </row>
    <row r="18" spans="1:14" ht="30" customHeight="1" thickBot="1" x14ac:dyDescent="0.3">
      <c r="A18" s="84"/>
      <c r="B18" s="84"/>
      <c r="C18" s="84"/>
      <c r="D18" s="80"/>
      <c r="E18" s="80"/>
      <c r="F18" s="85">
        <f>AVERAGE(F10:F15)</f>
        <v>42.195</v>
      </c>
      <c r="G18" s="86">
        <f>AVERAGE(C21:H76)</f>
        <v>42.56190677966103</v>
      </c>
      <c r="H18" s="87"/>
      <c r="I18" s="88">
        <f>AVERAGE(I10:I15)</f>
        <v>0.39723368572011469</v>
      </c>
      <c r="J18" s="80"/>
      <c r="K18" s="80"/>
      <c r="L18" s="80"/>
      <c r="M18" s="84"/>
      <c r="N18" s="84"/>
    </row>
    <row r="20" spans="1:14" ht="15.75" thickBot="1" x14ac:dyDescent="0.3">
      <c r="C20" s="89" t="str">
        <f>B10</f>
        <v>Онащук Максим</v>
      </c>
      <c r="D20" s="89" t="str">
        <f>B11</f>
        <v>Хлопонин Андрей</v>
      </c>
      <c r="E20" s="89" t="str">
        <f>B12</f>
        <v>Онащук Максим</v>
      </c>
      <c r="F20" s="89" t="str">
        <f>B13</f>
        <v>Хлопонин Андрей</v>
      </c>
      <c r="G20" s="2" t="str">
        <f>B14</f>
        <v>Хлопонин Андрей</v>
      </c>
      <c r="H20" s="2" t="str">
        <f>B15</f>
        <v>Онащук Максим</v>
      </c>
    </row>
    <row r="21" spans="1:14" x14ac:dyDescent="0.25">
      <c r="B21" s="1">
        <v>1</v>
      </c>
      <c r="C21" s="90">
        <v>48.42</v>
      </c>
      <c r="D21" s="91">
        <v>43.59</v>
      </c>
      <c r="E21" s="91">
        <v>43.25</v>
      </c>
      <c r="F21" s="91">
        <v>45.08</v>
      </c>
      <c r="G21" s="132">
        <v>43.35</v>
      </c>
      <c r="H21" s="133">
        <v>43.62</v>
      </c>
      <c r="M21" s="2"/>
      <c r="N21" s="2"/>
    </row>
    <row r="22" spans="1:14" x14ac:dyDescent="0.25">
      <c r="B22" s="1">
        <v>2</v>
      </c>
      <c r="C22" s="92">
        <v>43.31</v>
      </c>
      <c r="D22" s="93">
        <v>43.11</v>
      </c>
      <c r="E22" s="93">
        <v>43.14</v>
      </c>
      <c r="F22" s="93">
        <v>42.57</v>
      </c>
      <c r="G22" s="131">
        <v>42.68</v>
      </c>
      <c r="H22" s="134">
        <v>42.65</v>
      </c>
      <c r="M22" s="3"/>
      <c r="N22" s="3"/>
    </row>
    <row r="23" spans="1:14" x14ac:dyDescent="0.25">
      <c r="B23" s="1">
        <v>3</v>
      </c>
      <c r="C23" s="92">
        <v>43.35</v>
      </c>
      <c r="D23" s="93">
        <v>43.51</v>
      </c>
      <c r="E23" s="93">
        <v>43.04</v>
      </c>
      <c r="F23" s="93">
        <v>42.78</v>
      </c>
      <c r="G23" s="131">
        <v>42.55</v>
      </c>
      <c r="H23" s="134">
        <v>42.58</v>
      </c>
      <c r="M23" s="3"/>
      <c r="N23" s="3"/>
    </row>
    <row r="24" spans="1:14" x14ac:dyDescent="0.25">
      <c r="B24" s="1">
        <v>4</v>
      </c>
      <c r="C24" s="92">
        <v>42.77</v>
      </c>
      <c r="D24" s="93">
        <v>43.89</v>
      </c>
      <c r="E24" s="93">
        <v>42.15</v>
      </c>
      <c r="F24" s="93">
        <v>42.71</v>
      </c>
      <c r="G24" s="131">
        <v>43.1</v>
      </c>
      <c r="H24" s="134">
        <v>42.55</v>
      </c>
      <c r="M24" s="3"/>
      <c r="N24" s="3"/>
    </row>
    <row r="25" spans="1:14" x14ac:dyDescent="0.25">
      <c r="B25" s="1">
        <v>5</v>
      </c>
      <c r="C25" s="92">
        <v>42.83</v>
      </c>
      <c r="D25" s="93">
        <v>42.48</v>
      </c>
      <c r="E25" s="93">
        <v>42.09</v>
      </c>
      <c r="F25" s="93">
        <v>42.62</v>
      </c>
      <c r="G25" s="131">
        <v>42.35</v>
      </c>
      <c r="H25" s="134">
        <v>42.71</v>
      </c>
    </row>
    <row r="26" spans="1:14" x14ac:dyDescent="0.25">
      <c r="B26" s="1">
        <v>6</v>
      </c>
      <c r="C26" s="92">
        <v>42.67</v>
      </c>
      <c r="D26" s="93">
        <v>42.43</v>
      </c>
      <c r="E26" s="93">
        <v>42.28</v>
      </c>
      <c r="F26" s="93">
        <v>42.68</v>
      </c>
      <c r="G26" s="131">
        <v>42.8</v>
      </c>
      <c r="H26" s="134">
        <v>42.21</v>
      </c>
    </row>
    <row r="27" spans="1:14" x14ac:dyDescent="0.25">
      <c r="B27" s="1">
        <v>7</v>
      </c>
      <c r="C27" s="92">
        <v>42.6</v>
      </c>
      <c r="D27" s="93">
        <v>42.62</v>
      </c>
      <c r="E27" s="93">
        <v>42.25</v>
      </c>
      <c r="F27" s="93">
        <v>42.97</v>
      </c>
      <c r="G27" s="131">
        <v>43.12</v>
      </c>
      <c r="H27" s="134">
        <v>42.68</v>
      </c>
    </row>
    <row r="28" spans="1:14" x14ac:dyDescent="0.25">
      <c r="B28" s="1">
        <v>8</v>
      </c>
      <c r="C28" s="92">
        <v>42.97</v>
      </c>
      <c r="D28" s="93">
        <v>42.61</v>
      </c>
      <c r="E28" s="93">
        <v>42.36</v>
      </c>
      <c r="F28" s="93">
        <v>42.57</v>
      </c>
      <c r="G28" s="131">
        <v>42.93</v>
      </c>
      <c r="H28" s="134">
        <v>42.3</v>
      </c>
    </row>
    <row r="29" spans="1:14" x14ac:dyDescent="0.25">
      <c r="B29" s="1">
        <v>9</v>
      </c>
      <c r="C29" s="120">
        <v>42.37</v>
      </c>
      <c r="D29" s="93">
        <v>42.45</v>
      </c>
      <c r="E29" s="93">
        <v>42.01</v>
      </c>
      <c r="F29" s="93">
        <v>42.38</v>
      </c>
      <c r="G29" s="131">
        <v>42.58</v>
      </c>
      <c r="H29" s="134">
        <v>42.61</v>
      </c>
    </row>
    <row r="30" spans="1:14" x14ac:dyDescent="0.25">
      <c r="B30" s="1">
        <v>10</v>
      </c>
      <c r="C30" s="92">
        <v>42.94</v>
      </c>
      <c r="D30" s="93">
        <v>42.41</v>
      </c>
      <c r="E30" s="93">
        <v>41.99</v>
      </c>
      <c r="F30" s="93">
        <v>42.49</v>
      </c>
      <c r="G30" s="131">
        <v>43.32</v>
      </c>
      <c r="H30" s="134">
        <v>42.54</v>
      </c>
    </row>
    <row r="31" spans="1:14" x14ac:dyDescent="0.25">
      <c r="B31" s="1">
        <v>11</v>
      </c>
      <c r="C31" s="92">
        <v>42.8</v>
      </c>
      <c r="D31" s="93">
        <v>42.21</v>
      </c>
      <c r="E31" s="93">
        <v>42.27</v>
      </c>
      <c r="F31" s="93">
        <v>42.62</v>
      </c>
      <c r="G31" s="131">
        <v>42.77</v>
      </c>
      <c r="H31" s="134">
        <v>42.47</v>
      </c>
    </row>
    <row r="32" spans="1:14" x14ac:dyDescent="0.25">
      <c r="B32" s="1">
        <v>12</v>
      </c>
      <c r="C32" s="92">
        <v>42.4</v>
      </c>
      <c r="D32" s="93">
        <v>42.42</v>
      </c>
      <c r="E32" s="93">
        <v>42.17</v>
      </c>
      <c r="F32" s="93">
        <v>42.4</v>
      </c>
      <c r="G32" s="131">
        <v>42.68</v>
      </c>
      <c r="H32" s="134">
        <v>42.94</v>
      </c>
    </row>
    <row r="33" spans="2:8" s="1" customFormat="1" x14ac:dyDescent="0.25">
      <c r="B33" s="1">
        <v>13</v>
      </c>
      <c r="C33" s="92">
        <v>42.59</v>
      </c>
      <c r="D33" s="93">
        <v>42.56</v>
      </c>
      <c r="E33" s="93">
        <v>42.06</v>
      </c>
      <c r="F33" s="93">
        <v>42.72</v>
      </c>
      <c r="G33" s="131">
        <v>42.51</v>
      </c>
      <c r="H33" s="134">
        <v>42.5</v>
      </c>
    </row>
    <row r="34" spans="2:8" s="1" customFormat="1" x14ac:dyDescent="0.25">
      <c r="B34" s="1">
        <v>14</v>
      </c>
      <c r="C34" s="102">
        <v>42.71</v>
      </c>
      <c r="D34" s="93">
        <v>42.3</v>
      </c>
      <c r="E34" s="93">
        <v>42.38</v>
      </c>
      <c r="F34" s="93">
        <v>42.9</v>
      </c>
      <c r="G34" s="131">
        <v>42.49</v>
      </c>
      <c r="H34" s="134">
        <v>42.66</v>
      </c>
    </row>
    <row r="35" spans="2:8" s="1" customFormat="1" x14ac:dyDescent="0.25">
      <c r="B35" s="1">
        <v>15</v>
      </c>
      <c r="C35" s="92">
        <v>42.69</v>
      </c>
      <c r="D35" s="93">
        <v>42.3</v>
      </c>
      <c r="E35" s="93">
        <v>42.22</v>
      </c>
      <c r="F35" s="93">
        <v>42.39</v>
      </c>
      <c r="G35" s="131">
        <v>42.35</v>
      </c>
      <c r="H35" s="134">
        <v>42.84</v>
      </c>
    </row>
    <row r="36" spans="2:8" s="1" customFormat="1" x14ac:dyDescent="0.25">
      <c r="B36" s="1">
        <v>16</v>
      </c>
      <c r="C36" s="92">
        <v>42.64</v>
      </c>
      <c r="D36" s="137">
        <v>42.57</v>
      </c>
      <c r="E36" s="93">
        <v>41.99</v>
      </c>
      <c r="F36" s="93">
        <v>42.48</v>
      </c>
      <c r="G36" s="131">
        <v>43.17</v>
      </c>
      <c r="H36" s="134">
        <v>42.81</v>
      </c>
    </row>
    <row r="37" spans="2:8" s="1" customFormat="1" x14ac:dyDescent="0.25">
      <c r="B37" s="1">
        <v>17</v>
      </c>
      <c r="C37" s="92">
        <v>42.75</v>
      </c>
      <c r="D37" s="93">
        <v>42.44</v>
      </c>
      <c r="E37" s="93">
        <v>42.17</v>
      </c>
      <c r="F37" s="93">
        <v>42.44</v>
      </c>
      <c r="G37" s="131">
        <v>42.79</v>
      </c>
      <c r="H37" s="134">
        <v>42.87</v>
      </c>
    </row>
    <row r="38" spans="2:8" s="1" customFormat="1" x14ac:dyDescent="0.25">
      <c r="B38" s="1">
        <v>18</v>
      </c>
      <c r="C38" s="92">
        <v>43.14</v>
      </c>
      <c r="D38" s="93">
        <v>42.44</v>
      </c>
      <c r="E38" s="93">
        <v>42.58</v>
      </c>
      <c r="F38" s="93">
        <v>42.63</v>
      </c>
      <c r="G38" s="131">
        <v>42.37</v>
      </c>
      <c r="H38" s="134">
        <v>42.6</v>
      </c>
    </row>
    <row r="39" spans="2:8" s="1" customFormat="1" x14ac:dyDescent="0.25">
      <c r="B39" s="1">
        <v>19</v>
      </c>
      <c r="C39" s="92">
        <v>42.4</v>
      </c>
      <c r="D39" s="93">
        <v>42.32</v>
      </c>
      <c r="E39" s="93">
        <v>42.19</v>
      </c>
      <c r="F39" s="93">
        <v>42.54</v>
      </c>
      <c r="G39" s="131">
        <v>42.6</v>
      </c>
      <c r="H39" s="134">
        <v>42.61</v>
      </c>
    </row>
    <row r="40" spans="2:8" s="1" customFormat="1" x14ac:dyDescent="0.25">
      <c r="B40" s="1">
        <v>20</v>
      </c>
      <c r="C40" s="92">
        <v>42.79</v>
      </c>
      <c r="D40" s="93">
        <v>42.38</v>
      </c>
      <c r="E40" s="93">
        <v>42.11</v>
      </c>
      <c r="F40" s="93">
        <v>42.48</v>
      </c>
      <c r="G40" s="131">
        <v>42.47</v>
      </c>
      <c r="H40" s="134">
        <v>42.45</v>
      </c>
    </row>
    <row r="41" spans="2:8" s="1" customFormat="1" x14ac:dyDescent="0.25">
      <c r="B41" s="1">
        <v>21</v>
      </c>
      <c r="C41" s="92">
        <v>42.7</v>
      </c>
      <c r="D41" s="93">
        <v>42.21</v>
      </c>
      <c r="E41" s="93">
        <v>42.51</v>
      </c>
      <c r="F41" s="93">
        <v>42.71</v>
      </c>
      <c r="G41" s="131">
        <v>42.54</v>
      </c>
      <c r="H41" s="134">
        <v>42.47</v>
      </c>
    </row>
    <row r="42" spans="2:8" s="1" customFormat="1" x14ac:dyDescent="0.25">
      <c r="B42" s="1">
        <v>22</v>
      </c>
      <c r="C42" s="92">
        <v>42.41</v>
      </c>
      <c r="D42" s="93">
        <v>42.14</v>
      </c>
      <c r="E42" s="93">
        <v>42.24</v>
      </c>
      <c r="F42" s="93">
        <v>42.68</v>
      </c>
      <c r="G42" s="131">
        <v>42.6</v>
      </c>
      <c r="H42" s="134">
        <v>42.57</v>
      </c>
    </row>
    <row r="43" spans="2:8" s="1" customFormat="1" x14ac:dyDescent="0.25">
      <c r="B43" s="1">
        <v>23</v>
      </c>
      <c r="C43" s="92">
        <v>42.49</v>
      </c>
      <c r="D43" s="93">
        <v>42.26</v>
      </c>
      <c r="E43" s="93">
        <v>42.25</v>
      </c>
      <c r="F43" s="93">
        <v>42.8</v>
      </c>
      <c r="G43" s="131">
        <v>42.6</v>
      </c>
      <c r="H43" s="134">
        <v>42.29</v>
      </c>
    </row>
    <row r="44" spans="2:8" s="1" customFormat="1" x14ac:dyDescent="0.25">
      <c r="B44" s="1">
        <v>24</v>
      </c>
      <c r="C44" s="92">
        <v>42.34</v>
      </c>
      <c r="D44" s="93">
        <v>42.2</v>
      </c>
      <c r="E44" s="93">
        <v>42.08</v>
      </c>
      <c r="F44" s="93">
        <v>42.53</v>
      </c>
      <c r="G44" s="131">
        <v>42.49</v>
      </c>
      <c r="H44" s="134">
        <v>42.21</v>
      </c>
    </row>
    <row r="45" spans="2:8" s="1" customFormat="1" x14ac:dyDescent="0.25">
      <c r="B45" s="1">
        <v>25</v>
      </c>
      <c r="C45" s="92">
        <v>42.74</v>
      </c>
      <c r="D45" s="93">
        <v>42.4</v>
      </c>
      <c r="E45" s="93">
        <v>42.47</v>
      </c>
      <c r="F45" s="93">
        <v>42.68</v>
      </c>
      <c r="G45" s="131">
        <v>42.55</v>
      </c>
      <c r="H45" s="134">
        <v>42.29</v>
      </c>
    </row>
    <row r="46" spans="2:8" s="1" customFormat="1" x14ac:dyDescent="0.25">
      <c r="B46" s="1">
        <v>26</v>
      </c>
      <c r="C46" s="92">
        <v>42.33</v>
      </c>
      <c r="D46" s="93">
        <v>42.31</v>
      </c>
      <c r="E46" s="93">
        <v>42.33</v>
      </c>
      <c r="F46" s="93">
        <v>42.85</v>
      </c>
      <c r="G46" s="131">
        <v>42.47</v>
      </c>
      <c r="H46" s="134">
        <v>42.33</v>
      </c>
    </row>
    <row r="47" spans="2:8" s="1" customFormat="1" x14ac:dyDescent="0.25">
      <c r="B47" s="1">
        <v>27</v>
      </c>
      <c r="C47" s="92">
        <v>42.42</v>
      </c>
      <c r="D47" s="93">
        <v>42.33</v>
      </c>
      <c r="E47" s="93">
        <v>42.91</v>
      </c>
      <c r="F47" s="93">
        <v>42.63</v>
      </c>
      <c r="G47" s="131">
        <v>43.09</v>
      </c>
      <c r="H47" s="134">
        <v>42.67</v>
      </c>
    </row>
    <row r="48" spans="2:8" s="1" customFormat="1" x14ac:dyDescent="0.25">
      <c r="B48" s="1">
        <v>28</v>
      </c>
      <c r="C48" s="92">
        <v>42.44</v>
      </c>
      <c r="D48" s="93">
        <v>42.31</v>
      </c>
      <c r="E48" s="93">
        <v>42.31</v>
      </c>
      <c r="F48" s="93">
        <v>42.58</v>
      </c>
      <c r="G48" s="131">
        <v>42.66</v>
      </c>
      <c r="H48" s="134">
        <v>42.89</v>
      </c>
    </row>
    <row r="49" spans="2:8" s="1" customFormat="1" x14ac:dyDescent="0.25">
      <c r="B49" s="1">
        <v>29</v>
      </c>
      <c r="C49" s="92">
        <v>42.6</v>
      </c>
      <c r="D49" s="93">
        <v>42.29</v>
      </c>
      <c r="E49" s="93">
        <v>42.21</v>
      </c>
      <c r="F49" s="93">
        <v>42.75</v>
      </c>
      <c r="G49" s="131">
        <v>42.5</v>
      </c>
      <c r="H49" s="134">
        <v>42.44</v>
      </c>
    </row>
    <row r="50" spans="2:8" s="1" customFormat="1" x14ac:dyDescent="0.25">
      <c r="B50" s="1">
        <v>30</v>
      </c>
      <c r="C50" s="92">
        <v>42.59</v>
      </c>
      <c r="D50" s="93">
        <v>42.34</v>
      </c>
      <c r="E50" s="93">
        <v>42.24</v>
      </c>
      <c r="F50" s="93">
        <v>42.55</v>
      </c>
      <c r="G50" s="131">
        <v>42.67</v>
      </c>
      <c r="H50" s="134">
        <v>42.64</v>
      </c>
    </row>
    <row r="51" spans="2:8" s="1" customFormat="1" x14ac:dyDescent="0.25">
      <c r="B51" s="1">
        <v>31</v>
      </c>
      <c r="C51" s="92">
        <v>42.48</v>
      </c>
      <c r="D51" s="93">
        <v>42.26</v>
      </c>
      <c r="E51" s="93">
        <v>42.26</v>
      </c>
      <c r="F51" s="93">
        <v>42.49</v>
      </c>
      <c r="G51" s="131">
        <v>42.38</v>
      </c>
      <c r="H51" s="134">
        <v>42.59</v>
      </c>
    </row>
    <row r="52" spans="2:8" s="1" customFormat="1" x14ac:dyDescent="0.25">
      <c r="B52" s="1">
        <v>32</v>
      </c>
      <c r="C52" s="92">
        <v>42.51</v>
      </c>
      <c r="D52" s="93">
        <v>42.37</v>
      </c>
      <c r="E52" s="93">
        <v>42.4</v>
      </c>
      <c r="F52" s="93"/>
      <c r="G52" s="131"/>
      <c r="H52" s="134">
        <v>42.57</v>
      </c>
    </row>
    <row r="53" spans="2:8" s="1" customFormat="1" x14ac:dyDescent="0.25">
      <c r="B53" s="1">
        <v>33</v>
      </c>
      <c r="C53" s="92">
        <v>42.69</v>
      </c>
      <c r="D53" s="93">
        <v>42.05</v>
      </c>
      <c r="E53" s="93">
        <v>42.31</v>
      </c>
      <c r="F53" s="93"/>
      <c r="G53" s="131"/>
      <c r="H53" s="134">
        <v>42.95</v>
      </c>
    </row>
    <row r="54" spans="2:8" s="1" customFormat="1" x14ac:dyDescent="0.25">
      <c r="B54" s="1">
        <v>34</v>
      </c>
      <c r="C54" s="92">
        <v>42.5</v>
      </c>
      <c r="D54" s="93">
        <v>42.24</v>
      </c>
      <c r="E54" s="93">
        <v>42.45</v>
      </c>
      <c r="F54" s="93"/>
      <c r="G54" s="131"/>
      <c r="H54" s="134">
        <v>42.44</v>
      </c>
    </row>
    <row r="55" spans="2:8" s="1" customFormat="1" x14ac:dyDescent="0.25">
      <c r="B55" s="1">
        <v>35</v>
      </c>
      <c r="C55" s="92">
        <v>42.75</v>
      </c>
      <c r="D55" s="93">
        <v>42.15</v>
      </c>
      <c r="E55" s="93">
        <v>42.24</v>
      </c>
      <c r="F55" s="93"/>
      <c r="G55" s="131"/>
      <c r="H55" s="134">
        <v>42.44</v>
      </c>
    </row>
    <row r="56" spans="2:8" s="1" customFormat="1" x14ac:dyDescent="0.25">
      <c r="B56" s="1">
        <v>36</v>
      </c>
      <c r="C56" s="92">
        <v>43.21</v>
      </c>
      <c r="D56" s="93">
        <v>42.16</v>
      </c>
      <c r="E56" s="93">
        <v>42.47</v>
      </c>
      <c r="F56" s="93"/>
      <c r="G56" s="131"/>
      <c r="H56" s="134">
        <v>44.4</v>
      </c>
    </row>
    <row r="57" spans="2:8" s="1" customFormat="1" x14ac:dyDescent="0.25">
      <c r="B57" s="1">
        <v>37</v>
      </c>
      <c r="C57" s="92">
        <v>42.44</v>
      </c>
      <c r="D57" s="93">
        <v>42.23</v>
      </c>
      <c r="E57" s="93">
        <v>42.32</v>
      </c>
      <c r="F57" s="93"/>
      <c r="G57" s="131"/>
      <c r="H57" s="134"/>
    </row>
    <row r="58" spans="2:8" s="1" customFormat="1" x14ac:dyDescent="0.25">
      <c r="B58" s="1">
        <v>38</v>
      </c>
      <c r="C58" s="92">
        <v>42.4</v>
      </c>
      <c r="D58" s="93">
        <v>42.27</v>
      </c>
      <c r="E58" s="93">
        <v>42.69</v>
      </c>
      <c r="F58" s="93"/>
      <c r="G58" s="131"/>
      <c r="H58" s="134"/>
    </row>
    <row r="59" spans="2:8" s="1" customFormat="1" x14ac:dyDescent="0.25">
      <c r="B59" s="1">
        <v>39</v>
      </c>
      <c r="C59" s="92">
        <v>42.44</v>
      </c>
      <c r="D59" s="93">
        <v>42.16</v>
      </c>
      <c r="E59" s="93">
        <v>41.92</v>
      </c>
      <c r="F59" s="93"/>
      <c r="G59" s="131"/>
      <c r="H59" s="134"/>
    </row>
    <row r="60" spans="2:8" s="1" customFormat="1" x14ac:dyDescent="0.25">
      <c r="B60" s="1">
        <v>40</v>
      </c>
      <c r="C60" s="92">
        <v>42.42</v>
      </c>
      <c r="D60" s="93">
        <v>42.12</v>
      </c>
      <c r="E60" s="93">
        <v>42.13</v>
      </c>
      <c r="F60" s="93"/>
      <c r="G60" s="131"/>
      <c r="H60" s="134"/>
    </row>
    <row r="61" spans="2:8" s="1" customFormat="1" x14ac:dyDescent="0.25">
      <c r="B61" s="1">
        <v>41</v>
      </c>
      <c r="C61" s="92">
        <v>42.58</v>
      </c>
      <c r="D61" s="93">
        <v>42.17</v>
      </c>
      <c r="E61" s="93">
        <v>41.85</v>
      </c>
      <c r="F61" s="93"/>
      <c r="G61" s="131"/>
      <c r="H61" s="134"/>
    </row>
    <row r="62" spans="2:8" s="1" customFormat="1" x14ac:dyDescent="0.25">
      <c r="B62" s="1">
        <v>42</v>
      </c>
      <c r="C62" s="92"/>
      <c r="D62" s="93"/>
      <c r="E62" s="93">
        <v>41.86</v>
      </c>
      <c r="F62" s="93"/>
      <c r="G62" s="131"/>
      <c r="H62" s="134"/>
    </row>
    <row r="63" spans="2:8" s="1" customFormat="1" x14ac:dyDescent="0.25">
      <c r="B63" s="1">
        <v>43</v>
      </c>
      <c r="C63" s="92"/>
      <c r="D63" s="93"/>
      <c r="E63" s="93">
        <v>42.08</v>
      </c>
      <c r="F63" s="93"/>
      <c r="G63" s="131"/>
      <c r="H63" s="134"/>
    </row>
    <row r="64" spans="2:8" s="1" customFormat="1" x14ac:dyDescent="0.25">
      <c r="B64" s="1">
        <v>44</v>
      </c>
      <c r="C64" s="92"/>
      <c r="D64" s="93"/>
      <c r="E64" s="93">
        <v>42.01</v>
      </c>
      <c r="F64" s="93"/>
      <c r="G64" s="131"/>
      <c r="H64" s="134"/>
    </row>
    <row r="65" spans="2:12" x14ac:dyDescent="0.25">
      <c r="B65" s="1">
        <v>45</v>
      </c>
      <c r="C65" s="92"/>
      <c r="D65" s="93"/>
      <c r="E65" s="93">
        <v>42.02</v>
      </c>
      <c r="F65" s="93"/>
      <c r="G65" s="131"/>
      <c r="H65" s="134"/>
      <c r="I65" s="1"/>
      <c r="J65" s="1"/>
      <c r="K65" s="1"/>
      <c r="L65" s="1"/>
    </row>
    <row r="66" spans="2:12" x14ac:dyDescent="0.25">
      <c r="B66" s="1">
        <v>46</v>
      </c>
      <c r="C66" s="92"/>
      <c r="D66" s="93"/>
      <c r="E66" s="93">
        <v>42.34</v>
      </c>
      <c r="F66" s="93"/>
      <c r="G66" s="131"/>
      <c r="H66" s="134"/>
      <c r="I66" s="1"/>
      <c r="J66" s="1"/>
      <c r="K66" s="1"/>
      <c r="L66" s="1"/>
    </row>
    <row r="67" spans="2:12" x14ac:dyDescent="0.25">
      <c r="B67" s="1">
        <v>47</v>
      </c>
      <c r="C67" s="92"/>
      <c r="D67" s="93"/>
      <c r="E67" s="93">
        <v>42.15</v>
      </c>
      <c r="F67" s="93"/>
      <c r="G67" s="131"/>
      <c r="H67" s="134"/>
      <c r="I67" s="1"/>
      <c r="J67" s="1"/>
      <c r="K67" s="1"/>
      <c r="L67" s="1"/>
    </row>
    <row r="68" spans="2:12" x14ac:dyDescent="0.25">
      <c r="B68" s="1">
        <v>48</v>
      </c>
      <c r="C68" s="92"/>
      <c r="D68" s="93"/>
      <c r="E68" s="93">
        <v>42.02</v>
      </c>
      <c r="F68" s="93"/>
      <c r="G68" s="131"/>
      <c r="H68" s="134"/>
      <c r="I68" s="1"/>
      <c r="J68" s="1"/>
      <c r="K68" s="1"/>
      <c r="L68" s="1"/>
    </row>
    <row r="69" spans="2:12" x14ac:dyDescent="0.25">
      <c r="B69" s="1">
        <v>49</v>
      </c>
      <c r="C69" s="92"/>
      <c r="D69" s="93"/>
      <c r="E69" s="93">
        <v>41.92</v>
      </c>
      <c r="F69" s="93"/>
      <c r="G69" s="131"/>
      <c r="H69" s="134"/>
      <c r="I69" s="1"/>
      <c r="J69" s="1"/>
      <c r="K69" s="1"/>
      <c r="L69" s="1"/>
    </row>
    <row r="70" spans="2:12" x14ac:dyDescent="0.25">
      <c r="B70" s="1">
        <v>50</v>
      </c>
      <c r="C70" s="92"/>
      <c r="D70" s="93"/>
      <c r="E70" s="93">
        <v>42.11</v>
      </c>
      <c r="F70" s="93"/>
      <c r="G70" s="131"/>
      <c r="H70" s="134"/>
      <c r="I70" s="1"/>
      <c r="J70" s="1"/>
      <c r="K70" s="1"/>
      <c r="L70" s="1"/>
    </row>
    <row r="71" spans="2:12" x14ac:dyDescent="0.25">
      <c r="B71" s="1">
        <v>51</v>
      </c>
      <c r="C71" s="92"/>
      <c r="D71" s="93"/>
      <c r="E71" s="93">
        <v>42.32</v>
      </c>
      <c r="F71" s="93"/>
      <c r="G71" s="131"/>
      <c r="H71" s="134"/>
      <c r="I71" s="1"/>
      <c r="J71" s="1"/>
      <c r="K71" s="1"/>
      <c r="L71" s="1"/>
    </row>
    <row r="72" spans="2:12" x14ac:dyDescent="0.25">
      <c r="B72" s="1">
        <v>52</v>
      </c>
      <c r="C72" s="92"/>
      <c r="D72" s="93"/>
      <c r="E72" s="93">
        <v>42.03</v>
      </c>
      <c r="F72" s="93"/>
      <c r="G72" s="131"/>
      <c r="H72" s="134"/>
      <c r="I72" s="1"/>
      <c r="J72" s="1"/>
      <c r="K72" s="1"/>
      <c r="L72" s="1"/>
    </row>
    <row r="73" spans="2:12" x14ac:dyDescent="0.25">
      <c r="B73" s="1">
        <v>53</v>
      </c>
      <c r="C73" s="92"/>
      <c r="D73" s="93"/>
      <c r="E73" s="93">
        <v>42.23</v>
      </c>
      <c r="F73" s="93"/>
      <c r="G73" s="131"/>
      <c r="H73" s="134"/>
      <c r="I73" s="1"/>
      <c r="J73" s="1"/>
      <c r="K73" s="1"/>
      <c r="L73" s="1"/>
    </row>
    <row r="74" spans="2:12" x14ac:dyDescent="0.25">
      <c r="B74" s="1">
        <v>54</v>
      </c>
      <c r="C74" s="92"/>
      <c r="D74" s="93"/>
      <c r="E74" s="93">
        <v>42.24</v>
      </c>
      <c r="F74" s="93"/>
      <c r="G74" s="131"/>
      <c r="H74" s="134"/>
      <c r="I74" s="1"/>
      <c r="J74" s="1"/>
      <c r="K74" s="1"/>
      <c r="L74" s="1"/>
    </row>
    <row r="75" spans="2:12" x14ac:dyDescent="0.25">
      <c r="B75" s="1">
        <v>55</v>
      </c>
      <c r="C75" s="92"/>
      <c r="D75" s="93"/>
      <c r="E75" s="93">
        <v>42.41</v>
      </c>
      <c r="F75" s="93"/>
      <c r="G75" s="131"/>
      <c r="H75" s="134"/>
      <c r="I75" s="1"/>
      <c r="J75" s="1"/>
      <c r="K75" s="1"/>
      <c r="L75" s="1"/>
    </row>
    <row r="76" spans="2:12" ht="15.75" thickBot="1" x14ac:dyDescent="0.3">
      <c r="B76" s="1">
        <v>56</v>
      </c>
      <c r="C76" s="184"/>
      <c r="D76" s="185"/>
      <c r="E76" s="185">
        <v>42.33</v>
      </c>
      <c r="F76" s="185"/>
      <c r="G76" s="135"/>
      <c r="H76" s="136"/>
      <c r="I76" s="1"/>
      <c r="J76" s="1"/>
      <c r="K76" s="1"/>
      <c r="L76" s="1"/>
    </row>
    <row r="77" spans="2:12" x14ac:dyDescent="0.25">
      <c r="B77" s="1">
        <v>57</v>
      </c>
      <c r="E77" s="2">
        <v>42.28</v>
      </c>
      <c r="I77" s="1"/>
      <c r="J77" s="1"/>
      <c r="K77" s="1"/>
      <c r="L77" s="1"/>
    </row>
    <row r="78" spans="2:12" x14ac:dyDescent="0.25">
      <c r="B78" s="1">
        <v>58</v>
      </c>
      <c r="E78" s="2">
        <v>42.54</v>
      </c>
      <c r="I78" s="1"/>
      <c r="J78" s="1"/>
      <c r="K78" s="1"/>
      <c r="L78" s="1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1"/>
  <sheetViews>
    <sheetView topLeftCell="A4" zoomScale="75" zoomScaleNormal="75" zoomScalePageLayoutView="75" workbookViewId="0">
      <selection activeCell="L13" sqref="L13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8.85546875" style="1"/>
  </cols>
  <sheetData>
    <row r="4" spans="1:16" ht="18.75" x14ac:dyDescent="0.3">
      <c r="A4" s="266" t="s">
        <v>40</v>
      </c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</row>
    <row r="5" spans="1:16" ht="7.5" customHeight="1" x14ac:dyDescent="0.25"/>
    <row r="6" spans="1:16" ht="17.25" x14ac:dyDescent="0.3">
      <c r="A6" s="218" t="s">
        <v>136</v>
      </c>
      <c r="B6" s="218"/>
      <c r="C6" s="218"/>
      <c r="D6" s="218"/>
      <c r="E6" s="218"/>
      <c r="F6" s="218"/>
      <c r="G6" s="218"/>
      <c r="H6" s="218"/>
      <c r="I6" s="218"/>
      <c r="J6" s="218"/>
      <c r="K6" s="218"/>
      <c r="L6" s="218"/>
    </row>
    <row r="7" spans="1:16" ht="7.5" customHeight="1" x14ac:dyDescent="0.25"/>
    <row r="8" spans="1:16" s="2" customFormat="1" ht="20.25" customHeight="1" x14ac:dyDescent="0.25">
      <c r="A8" s="267" t="s">
        <v>23</v>
      </c>
      <c r="B8" s="268" t="s">
        <v>13</v>
      </c>
      <c r="C8" s="269" t="s">
        <v>18</v>
      </c>
      <c r="D8" s="268" t="s">
        <v>24</v>
      </c>
      <c r="E8" s="271" t="s">
        <v>25</v>
      </c>
      <c r="F8" s="273" t="s">
        <v>26</v>
      </c>
      <c r="G8" s="274"/>
      <c r="H8" s="274"/>
      <c r="I8" s="275"/>
      <c r="J8" s="276" t="s">
        <v>27</v>
      </c>
      <c r="K8" s="267" t="s">
        <v>28</v>
      </c>
      <c r="L8" s="267"/>
      <c r="M8" s="53"/>
      <c r="N8" s="53"/>
    </row>
    <row r="9" spans="1:16" s="2" customFormat="1" ht="27.75" customHeight="1" x14ac:dyDescent="0.25">
      <c r="A9" s="267"/>
      <c r="B9" s="268"/>
      <c r="C9" s="270"/>
      <c r="D9" s="268"/>
      <c r="E9" s="272"/>
      <c r="F9" s="54" t="s">
        <v>29</v>
      </c>
      <c r="G9" s="54" t="s">
        <v>30</v>
      </c>
      <c r="H9" s="54" t="s">
        <v>31</v>
      </c>
      <c r="I9" s="55" t="s">
        <v>32</v>
      </c>
      <c r="J9" s="277"/>
      <c r="K9" s="200" t="s">
        <v>33</v>
      </c>
      <c r="L9" s="200" t="s">
        <v>34</v>
      </c>
      <c r="M9" s="56" t="s">
        <v>35</v>
      </c>
      <c r="N9" s="56" t="s">
        <v>36</v>
      </c>
    </row>
    <row r="10" spans="1:16" s="3" customFormat="1" ht="30" customHeight="1" thickBot="1" x14ac:dyDescent="0.3">
      <c r="A10" s="57">
        <v>1</v>
      </c>
      <c r="B10" s="58" t="s">
        <v>137</v>
      </c>
      <c r="C10" s="59">
        <v>3</v>
      </c>
      <c r="D10" s="59">
        <v>41</v>
      </c>
      <c r="E10" s="60">
        <f>D10</f>
        <v>41</v>
      </c>
      <c r="F10" s="295">
        <f>MIN(C21:C76)</f>
        <v>42.21</v>
      </c>
      <c r="G10" s="111">
        <f>AVERAGE(C21:C76)</f>
        <v>42.795365853658531</v>
      </c>
      <c r="H10" s="61">
        <v>1</v>
      </c>
      <c r="I10" s="111">
        <f>G10-F10</f>
        <v>0.58536585365853</v>
      </c>
      <c r="J10" s="125">
        <v>2.0798611111111111E-2</v>
      </c>
      <c r="K10" s="201">
        <f>J10</f>
        <v>2.0798611111111111E-2</v>
      </c>
      <c r="L10" s="181">
        <f>K10</f>
        <v>2.0798611111111111E-2</v>
      </c>
      <c r="M10" s="64"/>
      <c r="N10" s="65"/>
      <c r="O10" s="119"/>
      <c r="P10" s="67"/>
    </row>
    <row r="11" spans="1:16" s="3" customFormat="1" ht="30" customHeight="1" thickBot="1" x14ac:dyDescent="0.3">
      <c r="A11" s="57">
        <v>2</v>
      </c>
      <c r="B11" s="58" t="s">
        <v>138</v>
      </c>
      <c r="C11" s="59">
        <v>1</v>
      </c>
      <c r="D11" s="59">
        <v>103</v>
      </c>
      <c r="E11" s="60">
        <f>D11-D10</f>
        <v>62</v>
      </c>
      <c r="F11" s="298">
        <f>MIN(D21:D76)</f>
        <v>42.03</v>
      </c>
      <c r="G11" s="296">
        <f>AVERAGE(D21:D76)</f>
        <v>42.411964285714284</v>
      </c>
      <c r="H11" s="61">
        <v>2</v>
      </c>
      <c r="I11" s="111">
        <f>G11-F11</f>
        <v>0.38196428571428243</v>
      </c>
      <c r="J11" s="125">
        <v>5.2476851851851851E-2</v>
      </c>
      <c r="K11" s="125">
        <f>J11-J10</f>
        <v>3.1678240740740743E-2</v>
      </c>
      <c r="L11" s="63">
        <f>K11</f>
        <v>3.1678240740740743E-2</v>
      </c>
      <c r="M11" s="64">
        <v>1.7317129629629633E-3</v>
      </c>
      <c r="N11" s="209" t="s">
        <v>139</v>
      </c>
      <c r="O11" s="283" t="s">
        <v>115</v>
      </c>
      <c r="P11" s="212"/>
    </row>
    <row r="12" spans="1:16" s="3" customFormat="1" ht="30" customHeight="1" thickBot="1" x14ac:dyDescent="0.3">
      <c r="A12" s="57">
        <v>3</v>
      </c>
      <c r="B12" s="58" t="s">
        <v>137</v>
      </c>
      <c r="C12" s="59">
        <v>10</v>
      </c>
      <c r="D12" s="59">
        <v>165</v>
      </c>
      <c r="E12" s="60">
        <f>D12-D11</f>
        <v>62</v>
      </c>
      <c r="F12" s="292">
        <f>MIN(E21:E76)</f>
        <v>41.94</v>
      </c>
      <c r="G12" s="289">
        <f>AVERAGE(E21:E76)</f>
        <v>42.498392857142861</v>
      </c>
      <c r="H12" s="61">
        <v>1</v>
      </c>
      <c r="I12" s="111">
        <f t="shared" ref="I12:I14" si="0">G12-F12</f>
        <v>0.55839285714286291</v>
      </c>
      <c r="J12" s="125">
        <v>8.4062499999999998E-2</v>
      </c>
      <c r="K12" s="125">
        <f>J12-J11</f>
        <v>3.1585648148148147E-2</v>
      </c>
      <c r="L12" s="63">
        <f>K12+L10</f>
        <v>5.2384259259259255E-2</v>
      </c>
      <c r="M12" s="64">
        <v>1.5751157407407406E-3</v>
      </c>
      <c r="N12" s="209"/>
      <c r="O12" s="280"/>
      <c r="P12" s="212"/>
    </row>
    <row r="13" spans="1:16" s="3" customFormat="1" ht="30" customHeight="1" x14ac:dyDescent="0.25">
      <c r="A13" s="57">
        <v>4</v>
      </c>
      <c r="B13" s="58" t="s">
        <v>138</v>
      </c>
      <c r="C13" s="59">
        <v>33</v>
      </c>
      <c r="D13" s="59">
        <v>195</v>
      </c>
      <c r="E13" s="60">
        <f>D13-D12</f>
        <v>30</v>
      </c>
      <c r="F13" s="291">
        <f>MIN(F21:F76)</f>
        <v>42.03</v>
      </c>
      <c r="G13" s="111">
        <f>AVERAGE(F21:F76)</f>
        <v>42.419310344827579</v>
      </c>
      <c r="H13" s="61">
        <v>2</v>
      </c>
      <c r="I13" s="111">
        <f t="shared" si="0"/>
        <v>0.38931034482757809</v>
      </c>
      <c r="J13" s="125">
        <v>9.9953703703703711E-2</v>
      </c>
      <c r="K13" s="125">
        <f>J13-J12</f>
        <v>1.5891203703703713E-2</v>
      </c>
      <c r="L13" s="63">
        <f>K13+L11</f>
        <v>4.7569444444444456E-2</v>
      </c>
      <c r="M13" s="64">
        <v>1.6328703703703705E-3</v>
      </c>
      <c r="N13" s="209" t="s">
        <v>140</v>
      </c>
      <c r="O13" s="284" t="s">
        <v>142</v>
      </c>
      <c r="P13" s="212"/>
    </row>
    <row r="14" spans="1:16" s="3" customFormat="1" ht="30" customHeight="1" x14ac:dyDescent="0.25">
      <c r="A14" s="57">
        <v>5</v>
      </c>
      <c r="B14" s="58" t="s">
        <v>137</v>
      </c>
      <c r="C14" s="68">
        <v>13</v>
      </c>
      <c r="D14" s="59">
        <v>217</v>
      </c>
      <c r="E14" s="60">
        <f>D14-D13</f>
        <v>22</v>
      </c>
      <c r="F14" s="124">
        <f>MIN(G21:G76)</f>
        <v>41.98</v>
      </c>
      <c r="G14" s="111">
        <f>AVERAGE(G21:G76)</f>
        <v>42.327619047619052</v>
      </c>
      <c r="H14" s="61">
        <v>1</v>
      </c>
      <c r="I14" s="111">
        <f t="shared" si="0"/>
        <v>0.34761904761905527</v>
      </c>
      <c r="J14" s="125">
        <v>0.11171296296296296</v>
      </c>
      <c r="K14" s="125">
        <f>J14-J13</f>
        <v>1.1759259259259247E-2</v>
      </c>
      <c r="L14" s="62">
        <f>K14+L12</f>
        <v>6.4143518518518503E-2</v>
      </c>
      <c r="M14" s="64">
        <v>1.4902777777777777E-3</v>
      </c>
      <c r="N14" s="209" t="s">
        <v>143</v>
      </c>
      <c r="O14" s="287" t="s">
        <v>144</v>
      </c>
      <c r="P14" s="214"/>
    </row>
    <row r="15" spans="1:16" s="3" customFormat="1" ht="30" customHeight="1" x14ac:dyDescent="0.25">
      <c r="A15" s="69" t="s">
        <v>37</v>
      </c>
      <c r="B15" s="70" t="s">
        <v>138</v>
      </c>
      <c r="C15" s="71">
        <v>10</v>
      </c>
      <c r="D15" s="71">
        <v>242</v>
      </c>
      <c r="E15" s="60">
        <f>D15-D14</f>
        <v>25</v>
      </c>
      <c r="F15" s="124">
        <f>MIN(H21:H76)</f>
        <v>42.03</v>
      </c>
      <c r="G15" s="111">
        <f>AVERAGE(H21:H76)</f>
        <v>42.919166666666662</v>
      </c>
      <c r="H15" s="61">
        <v>0</v>
      </c>
      <c r="I15" s="111">
        <f>G15-F15</f>
        <v>0.88916666666666089</v>
      </c>
      <c r="J15" s="125">
        <v>0.12533564814814815</v>
      </c>
      <c r="K15" s="73">
        <f>J15-J14</f>
        <v>1.3622685185185196E-2</v>
      </c>
      <c r="L15" s="72">
        <f>K15+L13</f>
        <v>6.1192129629629652E-2</v>
      </c>
      <c r="M15" s="64">
        <v>2.2689814814814816E-3</v>
      </c>
      <c r="N15" s="209"/>
      <c r="O15" s="214"/>
      <c r="P15" s="214"/>
    </row>
    <row r="16" spans="1:16" s="3" customFormat="1" ht="30" customHeight="1" x14ac:dyDescent="0.25">
      <c r="A16" s="74"/>
      <c r="B16" s="75"/>
      <c r="C16" s="76"/>
      <c r="D16" s="76"/>
      <c r="E16" s="76"/>
      <c r="F16" s="103">
        <f>AVERAGE(F10,F11,F13)</f>
        <v>42.09</v>
      </c>
      <c r="G16" s="122">
        <f>AVERAGE(G10,G11,G13)</f>
        <v>42.542213494733467</v>
      </c>
      <c r="H16" s="122" t="s">
        <v>137</v>
      </c>
      <c r="I16" s="123">
        <f>AVERAGE(I10,I11,I13)</f>
        <v>0.45221349473346351</v>
      </c>
      <c r="J16" s="76"/>
      <c r="K16" s="76"/>
      <c r="L16" s="76"/>
      <c r="M16" s="77"/>
      <c r="N16" s="77"/>
    </row>
    <row r="17" spans="1:14" ht="27.75" customHeight="1" x14ac:dyDescent="0.25">
      <c r="A17" s="78"/>
      <c r="B17" s="78"/>
      <c r="C17" s="78"/>
      <c r="D17" s="79"/>
      <c r="E17" s="80"/>
      <c r="F17" s="81">
        <f>AVERAGE(F12,F14,F15)</f>
        <v>41.983333333333327</v>
      </c>
      <c r="G17" s="82">
        <f>AVERAGE(G12,G14,G15)</f>
        <v>42.581726190476189</v>
      </c>
      <c r="H17" s="182" t="s">
        <v>138</v>
      </c>
      <c r="I17" s="83">
        <f>AVERAGE(I12,I14,I15)</f>
        <v>0.59839285714285972</v>
      </c>
      <c r="J17" s="80"/>
      <c r="K17" s="80" t="s">
        <v>22</v>
      </c>
      <c r="L17" s="80"/>
      <c r="M17" s="77"/>
      <c r="N17" s="77"/>
    </row>
    <row r="18" spans="1:14" ht="30" customHeight="1" thickBot="1" x14ac:dyDescent="0.3">
      <c r="A18" s="84"/>
      <c r="B18" s="84"/>
      <c r="C18" s="84"/>
      <c r="D18" s="80"/>
      <c r="E18" s="80"/>
      <c r="F18" s="85">
        <f>AVERAGE(F10:F15)</f>
        <v>42.036666666666669</v>
      </c>
      <c r="G18" s="86">
        <f>AVERAGE(C21:H76)</f>
        <v>42.549295154185003</v>
      </c>
      <c r="H18" s="87"/>
      <c r="I18" s="88">
        <f>AVERAGE(I10:I15)</f>
        <v>0.52530317593816156</v>
      </c>
      <c r="J18" s="80"/>
      <c r="K18" s="80"/>
      <c r="L18" s="80"/>
      <c r="M18" s="84"/>
      <c r="N18" s="84"/>
    </row>
    <row r="20" spans="1:14" ht="15.75" thickBot="1" x14ac:dyDescent="0.3">
      <c r="C20" s="89" t="str">
        <f>B10</f>
        <v>Шутка Виталий</v>
      </c>
      <c r="D20" s="89" t="str">
        <f>B11</f>
        <v>Фортуна Татьяна</v>
      </c>
      <c r="E20" s="89" t="str">
        <f>B12</f>
        <v>Шутка Виталий</v>
      </c>
      <c r="F20" s="89" t="str">
        <f>B13</f>
        <v>Фортуна Татьяна</v>
      </c>
      <c r="G20" s="2" t="str">
        <f>B14</f>
        <v>Шутка Виталий</v>
      </c>
      <c r="H20" s="2" t="str">
        <f>B15</f>
        <v>Фортуна Татьяна</v>
      </c>
    </row>
    <row r="21" spans="1:14" x14ac:dyDescent="0.25">
      <c r="B21" s="1">
        <v>1</v>
      </c>
      <c r="C21" s="90">
        <v>48.31</v>
      </c>
      <c r="D21" s="91">
        <v>43.11</v>
      </c>
      <c r="E21" s="91">
        <v>42.92</v>
      </c>
      <c r="F21" s="91">
        <v>43.25</v>
      </c>
      <c r="G21" s="93">
        <v>43.61</v>
      </c>
      <c r="H21" s="133">
        <v>45.79</v>
      </c>
      <c r="M21" s="2"/>
      <c r="N21" s="2"/>
    </row>
    <row r="22" spans="1:14" x14ac:dyDescent="0.25">
      <c r="B22" s="1">
        <v>2</v>
      </c>
      <c r="C22" s="92">
        <v>42.99</v>
      </c>
      <c r="D22" s="93">
        <v>42.42</v>
      </c>
      <c r="E22" s="93">
        <v>42.09</v>
      </c>
      <c r="F22" s="93">
        <v>42.61</v>
      </c>
      <c r="G22" s="93">
        <v>42.48</v>
      </c>
      <c r="H22" s="134">
        <v>43.81</v>
      </c>
      <c r="M22" s="3"/>
      <c r="N22" s="3"/>
    </row>
    <row r="23" spans="1:14" x14ac:dyDescent="0.25">
      <c r="B23" s="1">
        <v>3</v>
      </c>
      <c r="C23" s="92">
        <v>45.26</v>
      </c>
      <c r="D23" s="93">
        <v>42.83</v>
      </c>
      <c r="E23" s="93">
        <v>42.16</v>
      </c>
      <c r="F23" s="93">
        <v>42.42</v>
      </c>
      <c r="G23" s="93">
        <v>42.58</v>
      </c>
      <c r="H23" s="134">
        <v>46.01</v>
      </c>
      <c r="M23" s="3"/>
      <c r="N23" s="3"/>
    </row>
    <row r="24" spans="1:14" x14ac:dyDescent="0.25">
      <c r="B24" s="1">
        <v>4</v>
      </c>
      <c r="C24" s="92">
        <v>42.7</v>
      </c>
      <c r="D24" s="93">
        <v>42.4</v>
      </c>
      <c r="E24" s="93">
        <v>42.34</v>
      </c>
      <c r="F24" s="93">
        <v>42.6</v>
      </c>
      <c r="G24" s="93">
        <v>42.37</v>
      </c>
      <c r="H24" s="134">
        <v>42.56</v>
      </c>
      <c r="M24" s="3"/>
      <c r="N24" s="3"/>
    </row>
    <row r="25" spans="1:14" x14ac:dyDescent="0.25">
      <c r="B25" s="1">
        <v>5</v>
      </c>
      <c r="C25" s="92">
        <v>42.89</v>
      </c>
      <c r="D25" s="93">
        <v>42.33</v>
      </c>
      <c r="E25" s="93">
        <v>42.07</v>
      </c>
      <c r="F25" s="93">
        <v>42.3</v>
      </c>
      <c r="G25" s="93">
        <v>42.28</v>
      </c>
      <c r="H25" s="134">
        <v>43.48</v>
      </c>
    </row>
    <row r="26" spans="1:14" x14ac:dyDescent="0.25">
      <c r="B26" s="1">
        <v>6</v>
      </c>
      <c r="C26" s="92">
        <v>43.87</v>
      </c>
      <c r="D26" s="93">
        <v>42.53</v>
      </c>
      <c r="E26" s="93">
        <v>42.17</v>
      </c>
      <c r="F26" s="93">
        <v>42.25</v>
      </c>
      <c r="G26" s="93">
        <v>42.33</v>
      </c>
      <c r="H26" s="134">
        <v>43.61</v>
      </c>
    </row>
    <row r="27" spans="1:14" x14ac:dyDescent="0.25">
      <c r="B27" s="1">
        <v>7</v>
      </c>
      <c r="C27" s="92">
        <v>42.96</v>
      </c>
      <c r="D27" s="93">
        <v>42.47</v>
      </c>
      <c r="E27" s="93">
        <v>42.74</v>
      </c>
      <c r="F27" s="93">
        <v>42.39</v>
      </c>
      <c r="G27" s="93">
        <v>42.14</v>
      </c>
      <c r="H27" s="134">
        <v>42.48</v>
      </c>
    </row>
    <row r="28" spans="1:14" x14ac:dyDescent="0.25">
      <c r="B28" s="1">
        <v>8</v>
      </c>
      <c r="C28" s="92">
        <v>42.26</v>
      </c>
      <c r="D28" s="93">
        <v>42.41</v>
      </c>
      <c r="E28" s="93">
        <v>42.47</v>
      </c>
      <c r="F28" s="93">
        <v>42.59</v>
      </c>
      <c r="G28" s="93">
        <v>42.29</v>
      </c>
      <c r="H28" s="134">
        <v>44.04</v>
      </c>
    </row>
    <row r="29" spans="1:14" x14ac:dyDescent="0.25">
      <c r="B29" s="1">
        <v>9</v>
      </c>
      <c r="C29" s="120">
        <v>43.31</v>
      </c>
      <c r="D29" s="93">
        <v>42.43</v>
      </c>
      <c r="E29" s="93">
        <v>43.45</v>
      </c>
      <c r="F29" s="93">
        <v>42.9</v>
      </c>
      <c r="G29" s="93">
        <v>42.1</v>
      </c>
      <c r="H29" s="134">
        <v>42.33</v>
      </c>
    </row>
    <row r="30" spans="1:14" x14ac:dyDescent="0.25">
      <c r="B30" s="1">
        <v>10</v>
      </c>
      <c r="C30" s="92">
        <v>42.5</v>
      </c>
      <c r="D30" s="93">
        <v>42.42</v>
      </c>
      <c r="E30" s="93">
        <v>42.26</v>
      </c>
      <c r="F30" s="93">
        <v>42.46</v>
      </c>
      <c r="G30" s="93">
        <v>42.28</v>
      </c>
      <c r="H30" s="134">
        <v>42.52</v>
      </c>
    </row>
    <row r="31" spans="1:14" x14ac:dyDescent="0.25">
      <c r="B31" s="1">
        <v>11</v>
      </c>
      <c r="C31" s="92">
        <v>42.54</v>
      </c>
      <c r="D31" s="93">
        <v>42.33</v>
      </c>
      <c r="E31" s="93">
        <v>42.41</v>
      </c>
      <c r="F31" s="93">
        <v>42.04</v>
      </c>
      <c r="G31" s="93">
        <v>42.29</v>
      </c>
      <c r="H31" s="134">
        <v>42.3</v>
      </c>
    </row>
    <row r="32" spans="1:14" x14ac:dyDescent="0.25">
      <c r="B32" s="1">
        <v>12</v>
      </c>
      <c r="C32" s="92">
        <v>42.6</v>
      </c>
      <c r="D32" s="93">
        <v>42.75</v>
      </c>
      <c r="E32" s="93">
        <v>42.21</v>
      </c>
      <c r="F32" s="93">
        <v>42.91</v>
      </c>
      <c r="G32" s="93">
        <v>42.06</v>
      </c>
      <c r="H32" s="134">
        <v>42.03</v>
      </c>
    </row>
    <row r="33" spans="2:8" s="1" customFormat="1" x14ac:dyDescent="0.25">
      <c r="B33" s="1">
        <v>13</v>
      </c>
      <c r="C33" s="92">
        <v>42.25</v>
      </c>
      <c r="D33" s="93">
        <v>43.2</v>
      </c>
      <c r="E33" s="93">
        <v>42.32</v>
      </c>
      <c r="F33" s="93">
        <v>42.58</v>
      </c>
      <c r="G33" s="93">
        <v>42.12</v>
      </c>
      <c r="H33" s="134">
        <v>42.41</v>
      </c>
    </row>
    <row r="34" spans="2:8" s="1" customFormat="1" x14ac:dyDescent="0.25">
      <c r="B34" s="1">
        <v>14</v>
      </c>
      <c r="C34" s="102">
        <v>42.21</v>
      </c>
      <c r="D34" s="93">
        <v>43.74</v>
      </c>
      <c r="E34" s="93">
        <v>42.3</v>
      </c>
      <c r="F34" s="93">
        <v>42.48</v>
      </c>
      <c r="G34" s="93">
        <v>42.21</v>
      </c>
      <c r="H34" s="134">
        <v>42.41</v>
      </c>
    </row>
    <row r="35" spans="2:8" s="1" customFormat="1" x14ac:dyDescent="0.25">
      <c r="B35" s="1">
        <v>15</v>
      </c>
      <c r="C35" s="92">
        <v>42.43</v>
      </c>
      <c r="D35" s="93">
        <v>42.27</v>
      </c>
      <c r="E35" s="93">
        <v>45.11</v>
      </c>
      <c r="F35" s="93">
        <v>42.44</v>
      </c>
      <c r="G35" s="93">
        <v>42.2</v>
      </c>
      <c r="H35" s="134">
        <v>42.56</v>
      </c>
    </row>
    <row r="36" spans="2:8" s="1" customFormat="1" x14ac:dyDescent="0.25">
      <c r="B36" s="1">
        <v>16</v>
      </c>
      <c r="C36" s="92">
        <v>42.23</v>
      </c>
      <c r="D36" s="137">
        <v>42.2</v>
      </c>
      <c r="E36" s="93">
        <v>42.13</v>
      </c>
      <c r="F36" s="93">
        <v>42.23</v>
      </c>
      <c r="G36" s="93">
        <v>41.98</v>
      </c>
      <c r="H36" s="134">
        <v>42.15</v>
      </c>
    </row>
    <row r="37" spans="2:8" s="1" customFormat="1" x14ac:dyDescent="0.25">
      <c r="B37" s="1">
        <v>17</v>
      </c>
      <c r="C37" s="92">
        <v>42.38</v>
      </c>
      <c r="D37" s="93">
        <v>42.32</v>
      </c>
      <c r="E37" s="93">
        <v>42.31</v>
      </c>
      <c r="F37" s="93">
        <v>42.52</v>
      </c>
      <c r="G37" s="93">
        <v>42.12</v>
      </c>
      <c r="H37" s="134">
        <v>42.16</v>
      </c>
    </row>
    <row r="38" spans="2:8" s="1" customFormat="1" x14ac:dyDescent="0.25">
      <c r="B38" s="1">
        <v>18</v>
      </c>
      <c r="C38" s="92">
        <v>42.58</v>
      </c>
      <c r="D38" s="93">
        <v>42.54</v>
      </c>
      <c r="E38" s="93">
        <v>43.6</v>
      </c>
      <c r="F38" s="93">
        <v>42.19</v>
      </c>
      <c r="G38" s="93">
        <v>42.4</v>
      </c>
      <c r="H38" s="134">
        <v>42.15</v>
      </c>
    </row>
    <row r="39" spans="2:8" s="1" customFormat="1" x14ac:dyDescent="0.25">
      <c r="B39" s="1">
        <v>19</v>
      </c>
      <c r="C39" s="92">
        <v>42.34</v>
      </c>
      <c r="D39" s="93">
        <v>42.37</v>
      </c>
      <c r="E39" s="93">
        <v>42.34</v>
      </c>
      <c r="F39" s="93">
        <v>42.4</v>
      </c>
      <c r="G39" s="93">
        <v>42.52</v>
      </c>
      <c r="H39" s="134">
        <v>42.48</v>
      </c>
    </row>
    <row r="40" spans="2:8" s="1" customFormat="1" x14ac:dyDescent="0.25">
      <c r="B40" s="1">
        <v>20</v>
      </c>
      <c r="C40" s="92">
        <v>42.49</v>
      </c>
      <c r="D40" s="285">
        <v>42.34</v>
      </c>
      <c r="E40" s="93">
        <v>42.59</v>
      </c>
      <c r="F40" s="93">
        <v>42.27</v>
      </c>
      <c r="G40" s="93">
        <v>42.29</v>
      </c>
      <c r="H40" s="134">
        <v>42.62</v>
      </c>
    </row>
    <row r="41" spans="2:8" s="1" customFormat="1" x14ac:dyDescent="0.25">
      <c r="B41" s="1">
        <v>21</v>
      </c>
      <c r="C41" s="92">
        <v>42.36</v>
      </c>
      <c r="D41" s="93">
        <v>42.59</v>
      </c>
      <c r="E41" s="93">
        <v>42.94</v>
      </c>
      <c r="F41" s="93">
        <v>42.77</v>
      </c>
      <c r="G41" s="93">
        <v>42.23</v>
      </c>
      <c r="H41" s="134">
        <v>42.37</v>
      </c>
    </row>
    <row r="42" spans="2:8" s="1" customFormat="1" x14ac:dyDescent="0.25">
      <c r="B42" s="1">
        <v>22</v>
      </c>
      <c r="C42" s="92">
        <v>42.63</v>
      </c>
      <c r="D42" s="93">
        <v>42.03</v>
      </c>
      <c r="E42" s="93">
        <v>42.43</v>
      </c>
      <c r="F42" s="93">
        <v>42.21</v>
      </c>
      <c r="G42" s="131"/>
      <c r="H42" s="134">
        <v>42.47</v>
      </c>
    </row>
    <row r="43" spans="2:8" s="1" customFormat="1" x14ac:dyDescent="0.25">
      <c r="B43" s="1">
        <v>23</v>
      </c>
      <c r="C43" s="92">
        <v>42.36</v>
      </c>
      <c r="D43" s="93">
        <v>42.24</v>
      </c>
      <c r="E43" s="93">
        <v>42.5</v>
      </c>
      <c r="F43" s="93">
        <v>42.42</v>
      </c>
      <c r="G43" s="131"/>
      <c r="H43" s="134">
        <v>42.42</v>
      </c>
    </row>
    <row r="44" spans="2:8" s="1" customFormat="1" x14ac:dyDescent="0.25">
      <c r="B44" s="1">
        <v>24</v>
      </c>
      <c r="C44" s="92">
        <v>42.55</v>
      </c>
      <c r="D44" s="93">
        <v>42.33</v>
      </c>
      <c r="E44" s="93">
        <v>41.94</v>
      </c>
      <c r="F44" s="93">
        <v>42.26</v>
      </c>
      <c r="G44" s="131"/>
      <c r="H44" s="134">
        <v>42.9</v>
      </c>
    </row>
    <row r="45" spans="2:8" s="1" customFormat="1" x14ac:dyDescent="0.25">
      <c r="B45" s="1">
        <v>25</v>
      </c>
      <c r="C45" s="92">
        <v>42.57</v>
      </c>
      <c r="D45" s="93">
        <v>42.41</v>
      </c>
      <c r="E45" s="93">
        <v>42.25</v>
      </c>
      <c r="F45" s="93">
        <v>42.12</v>
      </c>
      <c r="G45" s="131"/>
      <c r="H45" s="134"/>
    </row>
    <row r="46" spans="2:8" s="1" customFormat="1" x14ac:dyDescent="0.25">
      <c r="B46" s="1">
        <v>26</v>
      </c>
      <c r="C46" s="92">
        <v>42.47</v>
      </c>
      <c r="D46" s="93">
        <v>42.39</v>
      </c>
      <c r="E46" s="93">
        <v>42.28</v>
      </c>
      <c r="F46" s="93">
        <v>42.15</v>
      </c>
      <c r="G46" s="131"/>
      <c r="H46" s="134"/>
    </row>
    <row r="47" spans="2:8" s="1" customFormat="1" x14ac:dyDescent="0.25">
      <c r="B47" s="1">
        <v>27</v>
      </c>
      <c r="C47" s="92">
        <v>42.72</v>
      </c>
      <c r="D47" s="93">
        <v>42.62</v>
      </c>
      <c r="E47" s="93">
        <v>42.21</v>
      </c>
      <c r="F47" s="93">
        <v>42.1</v>
      </c>
      <c r="G47" s="131"/>
      <c r="H47" s="134"/>
    </row>
    <row r="48" spans="2:8" s="1" customFormat="1" x14ac:dyDescent="0.25">
      <c r="B48" s="1">
        <v>28</v>
      </c>
      <c r="C48" s="92">
        <v>42.4</v>
      </c>
      <c r="D48" s="93">
        <v>42.81</v>
      </c>
      <c r="E48" s="93">
        <v>42.51</v>
      </c>
      <c r="F48" s="93">
        <v>42.27</v>
      </c>
      <c r="G48" s="131"/>
      <c r="H48" s="134"/>
    </row>
    <row r="49" spans="2:8" s="1" customFormat="1" x14ac:dyDescent="0.25">
      <c r="B49" s="1">
        <v>29</v>
      </c>
      <c r="C49" s="92">
        <v>42.5</v>
      </c>
      <c r="D49" s="93">
        <v>42.49</v>
      </c>
      <c r="E49" s="93">
        <v>42.56</v>
      </c>
      <c r="F49" s="93">
        <v>42.03</v>
      </c>
      <c r="G49" s="131"/>
      <c r="H49" s="134"/>
    </row>
    <row r="50" spans="2:8" s="1" customFormat="1" x14ac:dyDescent="0.25">
      <c r="B50" s="1">
        <v>30</v>
      </c>
      <c r="C50" s="92">
        <v>42.61</v>
      </c>
      <c r="D50" s="93">
        <v>42.28</v>
      </c>
      <c r="E50" s="93">
        <v>42.32</v>
      </c>
      <c r="G50" s="131"/>
      <c r="H50" s="134"/>
    </row>
    <row r="51" spans="2:8" s="1" customFormat="1" x14ac:dyDescent="0.25">
      <c r="B51" s="1">
        <v>31</v>
      </c>
      <c r="C51" s="92">
        <v>42.46</v>
      </c>
      <c r="D51" s="93">
        <v>42.4</v>
      </c>
      <c r="E51" s="93">
        <v>42.55</v>
      </c>
      <c r="G51" s="131"/>
      <c r="H51" s="134"/>
    </row>
    <row r="52" spans="2:8" s="1" customFormat="1" x14ac:dyDescent="0.25">
      <c r="B52" s="1">
        <v>32</v>
      </c>
      <c r="C52" s="92">
        <v>42.49</v>
      </c>
      <c r="D52" s="93">
        <v>42.47</v>
      </c>
      <c r="E52" s="93">
        <v>44.7</v>
      </c>
      <c r="G52" s="131"/>
      <c r="H52" s="134"/>
    </row>
    <row r="53" spans="2:8" s="1" customFormat="1" x14ac:dyDescent="0.25">
      <c r="B53" s="1">
        <v>33</v>
      </c>
      <c r="C53" s="92">
        <v>42.74</v>
      </c>
      <c r="D53" s="93">
        <v>42.24</v>
      </c>
      <c r="E53" s="93">
        <v>42.22</v>
      </c>
      <c r="G53" s="131"/>
      <c r="H53" s="134"/>
    </row>
    <row r="54" spans="2:8" s="1" customFormat="1" x14ac:dyDescent="0.25">
      <c r="B54" s="1">
        <v>34</v>
      </c>
      <c r="C54" s="92">
        <v>42.78</v>
      </c>
      <c r="D54" s="93">
        <v>42.6</v>
      </c>
      <c r="E54" s="93">
        <v>42.29</v>
      </c>
      <c r="G54" s="131"/>
      <c r="H54" s="134"/>
    </row>
    <row r="55" spans="2:8" s="1" customFormat="1" x14ac:dyDescent="0.25">
      <c r="B55" s="1">
        <v>35</v>
      </c>
      <c r="C55" s="92">
        <v>42.62</v>
      </c>
      <c r="D55" s="93">
        <v>42.35</v>
      </c>
      <c r="E55" s="93">
        <v>41.98</v>
      </c>
      <c r="G55" s="131"/>
      <c r="H55" s="134"/>
    </row>
    <row r="56" spans="2:8" s="1" customFormat="1" x14ac:dyDescent="0.25">
      <c r="B56" s="1">
        <v>36</v>
      </c>
      <c r="C56" s="92">
        <v>42.62</v>
      </c>
      <c r="D56" s="93">
        <v>42.34</v>
      </c>
      <c r="E56" s="93">
        <v>42.14</v>
      </c>
      <c r="G56" s="131"/>
      <c r="H56" s="134"/>
    </row>
    <row r="57" spans="2:8" s="1" customFormat="1" x14ac:dyDescent="0.25">
      <c r="B57" s="1">
        <v>37</v>
      </c>
      <c r="C57" s="92">
        <v>42.35</v>
      </c>
      <c r="D57" s="93">
        <v>42.16</v>
      </c>
      <c r="E57" s="93">
        <v>42.39</v>
      </c>
      <c r="G57" s="131"/>
      <c r="H57" s="134"/>
    </row>
    <row r="58" spans="2:8" s="1" customFormat="1" x14ac:dyDescent="0.25">
      <c r="B58" s="1">
        <v>38</v>
      </c>
      <c r="C58" s="92">
        <v>43.16</v>
      </c>
      <c r="D58" s="93">
        <v>42.25</v>
      </c>
      <c r="E58" s="93">
        <v>42.23</v>
      </c>
      <c r="G58" s="131"/>
      <c r="H58" s="134"/>
    </row>
    <row r="59" spans="2:8" s="1" customFormat="1" x14ac:dyDescent="0.25">
      <c r="B59" s="1">
        <v>39</v>
      </c>
      <c r="C59" s="92">
        <v>42.36</v>
      </c>
      <c r="D59" s="93">
        <v>42.26</v>
      </c>
      <c r="E59" s="93">
        <v>42.58</v>
      </c>
      <c r="G59" s="131"/>
      <c r="H59" s="134"/>
    </row>
    <row r="60" spans="2:8" s="1" customFormat="1" x14ac:dyDescent="0.25">
      <c r="B60" s="1">
        <v>40</v>
      </c>
      <c r="C60" s="92">
        <v>42.39</v>
      </c>
      <c r="D60" s="93">
        <v>42.1</v>
      </c>
      <c r="E60" s="93">
        <v>42.25</v>
      </c>
      <c r="G60" s="131"/>
      <c r="H60" s="134"/>
    </row>
    <row r="61" spans="2:8" s="1" customFormat="1" x14ac:dyDescent="0.25">
      <c r="B61" s="1">
        <v>41</v>
      </c>
      <c r="C61" s="92">
        <v>42.37</v>
      </c>
      <c r="D61" s="93">
        <v>42.37</v>
      </c>
      <c r="E61" s="93">
        <v>42.24</v>
      </c>
      <c r="G61" s="131"/>
      <c r="H61" s="134"/>
    </row>
    <row r="62" spans="2:8" s="1" customFormat="1" x14ac:dyDescent="0.25">
      <c r="B62" s="1">
        <v>42</v>
      </c>
      <c r="C62" s="92"/>
      <c r="D62" s="93">
        <v>42.14</v>
      </c>
      <c r="E62" s="93">
        <v>42.73</v>
      </c>
      <c r="G62" s="131"/>
      <c r="H62" s="134"/>
    </row>
    <row r="63" spans="2:8" s="1" customFormat="1" x14ac:dyDescent="0.25">
      <c r="B63" s="1">
        <v>43</v>
      </c>
      <c r="C63" s="92"/>
      <c r="D63" s="93">
        <v>42.22</v>
      </c>
      <c r="E63" s="93">
        <v>42.25</v>
      </c>
      <c r="G63" s="131"/>
      <c r="H63" s="134"/>
    </row>
    <row r="64" spans="2:8" s="1" customFormat="1" x14ac:dyDescent="0.25">
      <c r="B64" s="1">
        <v>44</v>
      </c>
      <c r="C64" s="92"/>
      <c r="D64" s="93">
        <v>42.42</v>
      </c>
      <c r="E64" s="93">
        <v>42.22</v>
      </c>
      <c r="G64" s="131"/>
      <c r="H64" s="134"/>
    </row>
    <row r="65" spans="2:12" x14ac:dyDescent="0.25">
      <c r="B65" s="1">
        <v>45</v>
      </c>
      <c r="C65" s="92"/>
      <c r="D65" s="93">
        <v>42.18</v>
      </c>
      <c r="E65" s="93">
        <v>42.37</v>
      </c>
      <c r="G65" s="131"/>
      <c r="H65" s="134"/>
      <c r="I65" s="1"/>
      <c r="J65" s="1"/>
      <c r="K65" s="1"/>
      <c r="L65" s="1"/>
    </row>
    <row r="66" spans="2:12" x14ac:dyDescent="0.25">
      <c r="B66" s="1">
        <v>46</v>
      </c>
      <c r="C66" s="92"/>
      <c r="D66" s="93">
        <v>42.1</v>
      </c>
      <c r="E66" s="93">
        <v>42.63</v>
      </c>
      <c r="G66" s="131"/>
      <c r="H66" s="134"/>
      <c r="I66" s="1"/>
      <c r="J66" s="1"/>
      <c r="K66" s="1"/>
      <c r="L66" s="1"/>
    </row>
    <row r="67" spans="2:12" x14ac:dyDescent="0.25">
      <c r="B67" s="1">
        <v>47</v>
      </c>
      <c r="C67" s="92"/>
      <c r="D67" s="93">
        <v>42.34</v>
      </c>
      <c r="E67" s="93">
        <v>42.46</v>
      </c>
      <c r="G67" s="131"/>
      <c r="H67" s="134"/>
      <c r="I67" s="1"/>
      <c r="J67" s="1"/>
      <c r="K67" s="1"/>
      <c r="L67" s="1"/>
    </row>
    <row r="68" spans="2:12" x14ac:dyDescent="0.25">
      <c r="B68" s="1">
        <v>48</v>
      </c>
      <c r="C68" s="92"/>
      <c r="D68" s="93">
        <v>42.3</v>
      </c>
      <c r="E68" s="93">
        <v>42.28</v>
      </c>
      <c r="G68" s="131"/>
      <c r="H68" s="134"/>
      <c r="I68" s="1"/>
      <c r="J68" s="1"/>
      <c r="K68" s="1"/>
      <c r="L68" s="1"/>
    </row>
    <row r="69" spans="2:12" x14ac:dyDescent="0.25">
      <c r="B69" s="1">
        <v>49</v>
      </c>
      <c r="C69" s="92"/>
      <c r="D69" s="93">
        <v>42.28</v>
      </c>
      <c r="E69" s="93">
        <v>42.58</v>
      </c>
      <c r="G69" s="131"/>
      <c r="H69" s="134"/>
      <c r="I69" s="1"/>
      <c r="J69" s="1"/>
      <c r="K69" s="1"/>
      <c r="L69" s="1"/>
    </row>
    <row r="70" spans="2:12" x14ac:dyDescent="0.25">
      <c r="B70" s="1">
        <v>50</v>
      </c>
      <c r="C70" s="92"/>
      <c r="D70" s="93">
        <v>42.3</v>
      </c>
      <c r="E70" s="93">
        <v>42.51</v>
      </c>
      <c r="G70" s="131"/>
      <c r="H70" s="134"/>
      <c r="I70" s="1"/>
      <c r="J70" s="1"/>
      <c r="K70" s="1"/>
      <c r="L70" s="1"/>
    </row>
    <row r="71" spans="2:12" x14ac:dyDescent="0.25">
      <c r="B71" s="1">
        <v>51</v>
      </c>
      <c r="C71" s="92"/>
      <c r="D71" s="93">
        <v>42.22</v>
      </c>
      <c r="E71" s="93">
        <v>42.26</v>
      </c>
      <c r="F71" s="93"/>
      <c r="G71" s="131"/>
      <c r="H71" s="134"/>
      <c r="I71" s="1"/>
      <c r="J71" s="1"/>
      <c r="K71" s="1"/>
      <c r="L71" s="1"/>
    </row>
    <row r="72" spans="2:12" x14ac:dyDescent="0.25">
      <c r="B72" s="1">
        <v>52</v>
      </c>
      <c r="C72" s="92"/>
      <c r="D72" s="93">
        <v>42.18</v>
      </c>
      <c r="E72" s="93">
        <v>42.43</v>
      </c>
      <c r="F72" s="93"/>
      <c r="G72" s="131"/>
      <c r="H72" s="134"/>
      <c r="I72" s="1"/>
      <c r="J72" s="1"/>
      <c r="K72" s="1"/>
      <c r="L72" s="1"/>
    </row>
    <row r="73" spans="2:12" x14ac:dyDescent="0.25">
      <c r="B73" s="1">
        <v>53</v>
      </c>
      <c r="C73" s="92"/>
      <c r="D73" s="93">
        <v>42.31</v>
      </c>
      <c r="E73" s="93">
        <v>42.27</v>
      </c>
      <c r="F73" s="93"/>
      <c r="G73" s="131"/>
      <c r="H73" s="134"/>
      <c r="I73" s="1"/>
      <c r="J73" s="1"/>
      <c r="K73" s="1"/>
      <c r="L73" s="1"/>
    </row>
    <row r="74" spans="2:12" x14ac:dyDescent="0.25">
      <c r="B74" s="1">
        <v>54</v>
      </c>
      <c r="C74" s="92"/>
      <c r="D74" s="93">
        <v>42.57</v>
      </c>
      <c r="E74" s="93">
        <v>42.7</v>
      </c>
      <c r="F74" s="93"/>
      <c r="G74" s="131"/>
      <c r="H74" s="134"/>
      <c r="I74" s="1"/>
      <c r="J74" s="1"/>
      <c r="K74" s="1"/>
      <c r="L74" s="1"/>
    </row>
    <row r="75" spans="2:12" x14ac:dyDescent="0.25">
      <c r="B75" s="1">
        <v>55</v>
      </c>
      <c r="C75" s="92"/>
      <c r="D75" s="93">
        <v>42.15</v>
      </c>
      <c r="E75" s="285">
        <v>42.59</v>
      </c>
      <c r="F75" s="93"/>
      <c r="G75" s="131"/>
      <c r="H75" s="134"/>
      <c r="I75" s="1"/>
      <c r="J75" s="1"/>
      <c r="K75" s="1"/>
      <c r="L75" s="1"/>
    </row>
    <row r="76" spans="2:12" ht="15.75" thickBot="1" x14ac:dyDescent="0.3">
      <c r="B76" s="1">
        <v>56</v>
      </c>
      <c r="C76" s="184"/>
      <c r="D76" s="185">
        <v>42.22</v>
      </c>
      <c r="E76" s="185">
        <v>42.13</v>
      </c>
      <c r="F76" s="185"/>
      <c r="G76" s="135"/>
      <c r="H76" s="136"/>
      <c r="I76" s="1"/>
      <c r="J76" s="1"/>
      <c r="K76" s="1"/>
      <c r="L76" s="1"/>
    </row>
    <row r="77" spans="2:12" x14ac:dyDescent="0.25">
      <c r="B77" s="1">
        <v>57</v>
      </c>
      <c r="D77" s="2">
        <v>42.43</v>
      </c>
      <c r="E77" s="2">
        <v>42.71</v>
      </c>
      <c r="I77" s="1"/>
      <c r="J77" s="1"/>
      <c r="K77" s="1"/>
      <c r="L77" s="1"/>
    </row>
    <row r="78" spans="2:12" x14ac:dyDescent="0.25">
      <c r="B78" s="1">
        <v>58</v>
      </c>
      <c r="D78" s="2">
        <v>42.96</v>
      </c>
      <c r="E78" s="2">
        <v>42.31</v>
      </c>
      <c r="I78" s="1"/>
      <c r="J78" s="1"/>
      <c r="K78" s="1"/>
      <c r="L78" s="1"/>
    </row>
    <row r="79" spans="2:12" x14ac:dyDescent="0.25">
      <c r="B79" s="1">
        <v>59</v>
      </c>
      <c r="D79" s="2">
        <v>42.22</v>
      </c>
      <c r="E79" s="2">
        <v>42.57</v>
      </c>
    </row>
    <row r="80" spans="2:12" x14ac:dyDescent="0.25">
      <c r="B80" s="1">
        <v>60</v>
      </c>
      <c r="D80" s="2">
        <v>42.19</v>
      </c>
      <c r="E80" s="2">
        <v>42.34</v>
      </c>
    </row>
    <row r="81" spans="2:5" x14ac:dyDescent="0.25">
      <c r="B81" s="1">
        <v>61</v>
      </c>
      <c r="E81" s="2">
        <v>42.37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zoomScalePageLayoutView="75" workbookViewId="0">
      <selection activeCell="J16" sqref="J16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8.85546875" style="1"/>
  </cols>
  <sheetData>
    <row r="4" spans="1:16" ht="18.75" x14ac:dyDescent="0.3">
      <c r="A4" s="266" t="s">
        <v>40</v>
      </c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</row>
    <row r="5" spans="1:16" ht="7.5" customHeight="1" x14ac:dyDescent="0.25"/>
    <row r="6" spans="1:16" ht="17.25" x14ac:dyDescent="0.3">
      <c r="A6" s="218" t="s">
        <v>86</v>
      </c>
      <c r="B6" s="218"/>
      <c r="C6" s="218"/>
      <c r="D6" s="218"/>
      <c r="E6" s="218"/>
      <c r="F6" s="218"/>
      <c r="G6" s="218"/>
      <c r="H6" s="218"/>
      <c r="I6" s="218"/>
      <c r="J6" s="218"/>
      <c r="K6" s="218"/>
      <c r="L6" s="218"/>
    </row>
    <row r="7" spans="1:16" ht="7.5" customHeight="1" x14ac:dyDescent="0.25"/>
    <row r="8" spans="1:16" s="2" customFormat="1" ht="20.25" customHeight="1" x14ac:dyDescent="0.25">
      <c r="A8" s="267" t="s">
        <v>23</v>
      </c>
      <c r="B8" s="268" t="s">
        <v>13</v>
      </c>
      <c r="C8" s="269" t="s">
        <v>18</v>
      </c>
      <c r="D8" s="268" t="s">
        <v>24</v>
      </c>
      <c r="E8" s="271" t="s">
        <v>25</v>
      </c>
      <c r="F8" s="273" t="s">
        <v>26</v>
      </c>
      <c r="G8" s="274"/>
      <c r="H8" s="274"/>
      <c r="I8" s="275"/>
      <c r="J8" s="276" t="s">
        <v>27</v>
      </c>
      <c r="K8" s="267" t="s">
        <v>28</v>
      </c>
      <c r="L8" s="267"/>
      <c r="M8" s="53"/>
      <c r="N8" s="53"/>
    </row>
    <row r="9" spans="1:16" s="2" customFormat="1" ht="27.75" customHeight="1" x14ac:dyDescent="0.25">
      <c r="A9" s="267"/>
      <c r="B9" s="268"/>
      <c r="C9" s="270"/>
      <c r="D9" s="268"/>
      <c r="E9" s="272"/>
      <c r="F9" s="54" t="s">
        <v>29</v>
      </c>
      <c r="G9" s="54" t="s">
        <v>30</v>
      </c>
      <c r="H9" s="54" t="s">
        <v>31</v>
      </c>
      <c r="I9" s="55" t="s">
        <v>32</v>
      </c>
      <c r="J9" s="277"/>
      <c r="K9" s="200" t="s">
        <v>33</v>
      </c>
      <c r="L9" s="200" t="s">
        <v>34</v>
      </c>
      <c r="M9" s="56" t="s">
        <v>35</v>
      </c>
      <c r="N9" s="56" t="s">
        <v>36</v>
      </c>
    </row>
    <row r="10" spans="1:16" s="3" customFormat="1" ht="30" customHeight="1" x14ac:dyDescent="0.25">
      <c r="A10" s="57">
        <v>1</v>
      </c>
      <c r="B10" s="58" t="s">
        <v>87</v>
      </c>
      <c r="C10" s="59">
        <v>1</v>
      </c>
      <c r="D10" s="59">
        <v>41</v>
      </c>
      <c r="E10" s="60">
        <f>D10</f>
        <v>41</v>
      </c>
      <c r="F10" s="124">
        <f>MIN(C21:C76)</f>
        <v>41.72</v>
      </c>
      <c r="G10" s="111">
        <f>AVERAGE(C21:C76)</f>
        <v>42.265463414634155</v>
      </c>
      <c r="H10" s="61">
        <v>5</v>
      </c>
      <c r="I10" s="111">
        <f>G10-F10</f>
        <v>0.54546341463415615</v>
      </c>
      <c r="J10" s="125">
        <v>2.0543981481481479E-2</v>
      </c>
      <c r="K10" s="201">
        <f>J10</f>
        <v>2.0543981481481479E-2</v>
      </c>
      <c r="L10" s="181">
        <f>K10</f>
        <v>2.0543981481481479E-2</v>
      </c>
      <c r="M10" s="64"/>
      <c r="N10" s="65"/>
      <c r="O10" s="119"/>
      <c r="P10" s="67"/>
    </row>
    <row r="11" spans="1:16" s="3" customFormat="1" ht="30" customHeight="1" x14ac:dyDescent="0.25">
      <c r="A11" s="57">
        <v>2</v>
      </c>
      <c r="B11" s="58" t="s">
        <v>88</v>
      </c>
      <c r="C11" s="59">
        <v>7</v>
      </c>
      <c r="D11" s="59">
        <v>67</v>
      </c>
      <c r="E11" s="60">
        <f>D11-D10</f>
        <v>26</v>
      </c>
      <c r="F11" s="202">
        <f>MIN(D21:D76)</f>
        <v>42.69</v>
      </c>
      <c r="G11" s="112">
        <f>AVERAGE(D21:D76)</f>
        <v>43.186000000000007</v>
      </c>
      <c r="H11" s="61">
        <v>1</v>
      </c>
      <c r="I11" s="111">
        <f>G11-F11</f>
        <v>0.49600000000000932</v>
      </c>
      <c r="J11" s="125">
        <v>3.4432870370370371E-2</v>
      </c>
      <c r="K11" s="125">
        <f>J11-J10</f>
        <v>1.3888888888888892E-2</v>
      </c>
      <c r="L11" s="63">
        <f>K11</f>
        <v>1.3888888888888892E-2</v>
      </c>
      <c r="M11" s="64">
        <v>1.3715277777777779E-3</v>
      </c>
      <c r="N11" s="209" t="s">
        <v>145</v>
      </c>
      <c r="O11" s="283" t="s">
        <v>123</v>
      </c>
      <c r="P11" s="67"/>
    </row>
    <row r="12" spans="1:16" s="3" customFormat="1" ht="30" customHeight="1" x14ac:dyDescent="0.25">
      <c r="A12" s="57">
        <v>3</v>
      </c>
      <c r="B12" s="58" t="s">
        <v>87</v>
      </c>
      <c r="C12" s="59">
        <v>69</v>
      </c>
      <c r="D12" s="59">
        <v>100</v>
      </c>
      <c r="E12" s="60">
        <f>D12-D11</f>
        <v>33</v>
      </c>
      <c r="F12" s="124">
        <f>MIN(E21:E76)</f>
        <v>42.04</v>
      </c>
      <c r="G12" s="111">
        <f>AVERAGE(E21:E76)</f>
        <v>42.488749999999996</v>
      </c>
      <c r="H12" s="61">
        <v>2</v>
      </c>
      <c r="I12" s="111">
        <f t="shared" ref="I12:I14" si="0">G12-F12</f>
        <v>0.44874999999999687</v>
      </c>
      <c r="J12" s="125">
        <v>5.1805555555555556E-2</v>
      </c>
      <c r="K12" s="125">
        <f>J12-J11</f>
        <v>1.7372685185185185E-2</v>
      </c>
      <c r="L12" s="63">
        <f>K12+L10</f>
        <v>3.7916666666666668E-2</v>
      </c>
      <c r="M12" s="64">
        <v>1.6460648148148148E-3</v>
      </c>
      <c r="N12" s="209" t="s">
        <v>146</v>
      </c>
      <c r="O12" s="284" t="s">
        <v>147</v>
      </c>
      <c r="P12" s="67"/>
    </row>
    <row r="13" spans="1:16" s="3" customFormat="1" ht="30" customHeight="1" thickBot="1" x14ac:dyDescent="0.3">
      <c r="A13" s="57">
        <v>4</v>
      </c>
      <c r="B13" s="58" t="s">
        <v>88</v>
      </c>
      <c r="C13" s="59">
        <v>2</v>
      </c>
      <c r="D13" s="59">
        <v>122</v>
      </c>
      <c r="E13" s="60">
        <f>D13-D12</f>
        <v>22</v>
      </c>
      <c r="F13" s="295">
        <f>MIN(F21:F76)</f>
        <v>42.84</v>
      </c>
      <c r="G13" s="111">
        <f>AVERAGE(F21:F76)</f>
        <v>43.277142857142863</v>
      </c>
      <c r="H13" s="61">
        <v>2</v>
      </c>
      <c r="I13" s="111">
        <f t="shared" si="0"/>
        <v>0.4371428571428595</v>
      </c>
      <c r="J13" s="125">
        <v>6.385416666666667E-2</v>
      </c>
      <c r="K13" s="125">
        <f>J13-J12</f>
        <v>1.2048611111111114E-2</v>
      </c>
      <c r="L13" s="63">
        <f>K13+L11</f>
        <v>2.5937500000000006E-2</v>
      </c>
      <c r="M13" s="64">
        <v>1.5197916666666667E-3</v>
      </c>
      <c r="N13" s="209" t="s">
        <v>148</v>
      </c>
      <c r="O13" s="284" t="s">
        <v>149</v>
      </c>
      <c r="P13" s="67"/>
    </row>
    <row r="14" spans="1:16" s="3" customFormat="1" ht="30" customHeight="1" thickBot="1" x14ac:dyDescent="0.3">
      <c r="A14" s="57">
        <v>5</v>
      </c>
      <c r="B14" s="58" t="s">
        <v>88</v>
      </c>
      <c r="C14" s="68">
        <v>8</v>
      </c>
      <c r="D14" s="59">
        <v>179</v>
      </c>
      <c r="E14" s="60">
        <f>D14-D13</f>
        <v>57</v>
      </c>
      <c r="F14" s="294">
        <f>MIN(G21:G76)</f>
        <v>42.5</v>
      </c>
      <c r="G14" s="289">
        <f>AVERAGE(G21:G76)</f>
        <v>42.963035714285702</v>
      </c>
      <c r="H14" s="61">
        <v>2</v>
      </c>
      <c r="I14" s="111">
        <f t="shared" si="0"/>
        <v>0.46303571428570223</v>
      </c>
      <c r="J14" s="125">
        <v>9.3275462962962963E-2</v>
      </c>
      <c r="K14" s="125">
        <f>J14-J13</f>
        <v>2.9421296296296293E-2</v>
      </c>
      <c r="L14" s="62">
        <f>K14+L13</f>
        <v>5.5358796296296295E-2</v>
      </c>
      <c r="M14" s="64">
        <v>1.5774305555555557E-3</v>
      </c>
      <c r="N14" s="209"/>
      <c r="O14" s="281"/>
    </row>
    <row r="15" spans="1:16" s="3" customFormat="1" ht="30" customHeight="1" thickBot="1" x14ac:dyDescent="0.3">
      <c r="A15" s="69" t="s">
        <v>37</v>
      </c>
      <c r="B15" s="70" t="s">
        <v>87</v>
      </c>
      <c r="C15" s="71">
        <v>1</v>
      </c>
      <c r="D15" s="71">
        <v>242</v>
      </c>
      <c r="E15" s="60">
        <f>D15-D14</f>
        <v>63</v>
      </c>
      <c r="F15" s="292">
        <f>MIN(H21:H83)</f>
        <v>41.64</v>
      </c>
      <c r="G15" s="289">
        <f>AVERAGE(H21:H76)</f>
        <v>42.080000000000005</v>
      </c>
      <c r="H15" s="61">
        <v>4</v>
      </c>
      <c r="I15" s="111">
        <f>G15-F15</f>
        <v>0.44000000000000483</v>
      </c>
      <c r="J15" s="125">
        <v>0.12533564814814815</v>
      </c>
      <c r="K15" s="73">
        <f>J15-J14</f>
        <v>3.2060185185185192E-2</v>
      </c>
      <c r="L15" s="72">
        <f>K15+L12</f>
        <v>6.997685185185186E-2</v>
      </c>
      <c r="M15" s="64">
        <v>2.2457175925925926E-3</v>
      </c>
      <c r="N15" s="209" t="s">
        <v>164</v>
      </c>
      <c r="O15" s="287" t="s">
        <v>165</v>
      </c>
    </row>
    <row r="16" spans="1:16" s="3" customFormat="1" ht="30" customHeight="1" x14ac:dyDescent="0.25">
      <c r="A16" s="74"/>
      <c r="B16" s="75"/>
      <c r="C16" s="76"/>
      <c r="D16" s="76"/>
      <c r="E16" s="76"/>
      <c r="F16" s="103">
        <f>AVERAGE(F10,F12,F15)</f>
        <v>41.8</v>
      </c>
      <c r="G16" s="122">
        <f>AVERAGE(G10,G12,G15)</f>
        <v>42.278071138211381</v>
      </c>
      <c r="H16" s="122" t="s">
        <v>87</v>
      </c>
      <c r="I16" s="123">
        <f>AVERAGE(I10,I12,I15)</f>
        <v>0.47807113821138597</v>
      </c>
      <c r="J16" s="76"/>
      <c r="K16" s="76"/>
      <c r="L16" s="76"/>
      <c r="M16" s="77"/>
      <c r="N16" s="77"/>
    </row>
    <row r="17" spans="1:14" ht="27.75" customHeight="1" x14ac:dyDescent="0.25">
      <c r="A17" s="78"/>
      <c r="B17" s="78"/>
      <c r="C17" s="78"/>
      <c r="D17" s="79"/>
      <c r="E17" s="80"/>
      <c r="F17" s="81">
        <f>AVERAGE(F11,F14,F13)</f>
        <v>42.676666666666669</v>
      </c>
      <c r="G17" s="82">
        <f>AVERAGE(G11,G14,G13)</f>
        <v>43.142059523809529</v>
      </c>
      <c r="H17" s="182" t="s">
        <v>88</v>
      </c>
      <c r="I17" s="83">
        <f>AVERAGE(I11,I14,I13)</f>
        <v>0.465392857142857</v>
      </c>
      <c r="J17" s="80"/>
      <c r="K17" s="80" t="s">
        <v>22</v>
      </c>
      <c r="L17" s="80"/>
      <c r="M17" s="77"/>
      <c r="N17" s="77"/>
    </row>
    <row r="18" spans="1:14" ht="30" customHeight="1" thickBot="1" x14ac:dyDescent="0.3">
      <c r="A18" s="84"/>
      <c r="B18" s="84"/>
      <c r="C18" s="84"/>
      <c r="D18" s="80"/>
      <c r="E18" s="80"/>
      <c r="F18" s="85">
        <f>AVERAGE(F10:F15)</f>
        <v>42.238333333333337</v>
      </c>
      <c r="G18" s="86">
        <f>AVERAGE(C21:H76)</f>
        <v>42.612138528138509</v>
      </c>
      <c r="H18" s="87"/>
      <c r="I18" s="88">
        <f>AVERAGE(I10:I15)</f>
        <v>0.47173199767712148</v>
      </c>
      <c r="J18" s="80"/>
      <c r="K18" s="80"/>
      <c r="L18" s="80"/>
      <c r="M18" s="84"/>
      <c r="N18" s="84"/>
    </row>
    <row r="20" spans="1:14" ht="15.75" thickBot="1" x14ac:dyDescent="0.3">
      <c r="C20" s="89" t="str">
        <f>B10</f>
        <v>Стоцкий Андрей</v>
      </c>
      <c r="D20" s="89" t="str">
        <f>B11</f>
        <v>Загорулько Иван</v>
      </c>
      <c r="E20" s="89" t="str">
        <f>B12</f>
        <v>Стоцкий Андрей</v>
      </c>
      <c r="F20" s="89" t="str">
        <f>B13</f>
        <v>Загорулько Иван</v>
      </c>
      <c r="G20" s="2" t="str">
        <f>B14</f>
        <v>Загорулько Иван</v>
      </c>
      <c r="H20" s="2" t="str">
        <f>B15</f>
        <v>Стоцкий Андрей</v>
      </c>
    </row>
    <row r="21" spans="1:14" x14ac:dyDescent="0.25">
      <c r="B21" s="1">
        <v>1</v>
      </c>
      <c r="C21" s="90">
        <v>44.95</v>
      </c>
      <c r="D21" s="91">
        <v>44</v>
      </c>
      <c r="E21" s="91">
        <v>43.5</v>
      </c>
      <c r="F21" s="91">
        <v>44.08</v>
      </c>
      <c r="G21" s="132">
        <v>44.16</v>
      </c>
      <c r="H21" s="133">
        <v>43.16</v>
      </c>
      <c r="M21" s="2"/>
      <c r="N21" s="2"/>
    </row>
    <row r="22" spans="1:14" x14ac:dyDescent="0.25">
      <c r="B22" s="1">
        <v>2</v>
      </c>
      <c r="C22" s="92">
        <v>44.76</v>
      </c>
      <c r="D22" s="93">
        <v>43.34</v>
      </c>
      <c r="E22" s="93">
        <v>42.67</v>
      </c>
      <c r="F22" s="93">
        <v>43.34</v>
      </c>
      <c r="G22" s="131">
        <v>42.99</v>
      </c>
      <c r="H22" s="134">
        <v>42.13</v>
      </c>
      <c r="M22" s="3"/>
      <c r="N22" s="3"/>
    </row>
    <row r="23" spans="1:14" x14ac:dyDescent="0.25">
      <c r="B23" s="1">
        <v>3</v>
      </c>
      <c r="C23" s="92">
        <v>42.624000000000002</v>
      </c>
      <c r="D23" s="93">
        <v>43.57</v>
      </c>
      <c r="E23" s="93">
        <v>42.68</v>
      </c>
      <c r="F23" s="93">
        <v>43.56</v>
      </c>
      <c r="G23" s="131">
        <v>42.88</v>
      </c>
      <c r="H23" s="134">
        <v>42.3</v>
      </c>
      <c r="M23" s="3"/>
      <c r="N23" s="3"/>
    </row>
    <row r="24" spans="1:14" x14ac:dyDescent="0.25">
      <c r="B24" s="1">
        <v>4</v>
      </c>
      <c r="C24" s="92">
        <v>42.42</v>
      </c>
      <c r="D24" s="93">
        <v>43.26</v>
      </c>
      <c r="E24" s="93">
        <v>42.34</v>
      </c>
      <c r="F24" s="93">
        <v>43.03</v>
      </c>
      <c r="G24" s="131">
        <v>43.31</v>
      </c>
      <c r="H24" s="134">
        <v>42.17</v>
      </c>
      <c r="M24" s="3"/>
      <c r="N24" s="3"/>
    </row>
    <row r="25" spans="1:14" x14ac:dyDescent="0.25">
      <c r="B25" s="1">
        <v>5</v>
      </c>
      <c r="C25" s="92">
        <v>42.27</v>
      </c>
      <c r="D25" s="93">
        <v>43.26</v>
      </c>
      <c r="E25" s="93">
        <v>43.04</v>
      </c>
      <c r="F25" s="93">
        <v>43.31</v>
      </c>
      <c r="G25" s="131">
        <v>43.02</v>
      </c>
      <c r="H25" s="134">
        <v>42.15</v>
      </c>
    </row>
    <row r="26" spans="1:14" x14ac:dyDescent="0.25">
      <c r="B26" s="1">
        <v>6</v>
      </c>
      <c r="C26" s="92">
        <v>42.35</v>
      </c>
      <c r="D26" s="93">
        <v>43.1</v>
      </c>
      <c r="E26" s="93">
        <v>43.03</v>
      </c>
      <c r="F26" s="93">
        <v>43.23</v>
      </c>
      <c r="G26" s="131">
        <v>43.67</v>
      </c>
      <c r="H26" s="134">
        <v>42.11</v>
      </c>
    </row>
    <row r="27" spans="1:14" x14ac:dyDescent="0.25">
      <c r="B27" s="1">
        <v>7</v>
      </c>
      <c r="C27" s="92">
        <v>42.17</v>
      </c>
      <c r="D27" s="93">
        <v>43.34</v>
      </c>
      <c r="E27" s="93">
        <v>42.33</v>
      </c>
      <c r="F27" s="93">
        <v>43.23</v>
      </c>
      <c r="G27" s="131">
        <v>44.94</v>
      </c>
      <c r="H27" s="134">
        <v>42.17</v>
      </c>
    </row>
    <row r="28" spans="1:14" x14ac:dyDescent="0.25">
      <c r="B28" s="1">
        <v>8</v>
      </c>
      <c r="C28" s="92">
        <v>42.16</v>
      </c>
      <c r="D28" s="93">
        <v>43.11</v>
      </c>
      <c r="E28" s="93">
        <v>42.49</v>
      </c>
      <c r="F28" s="93">
        <v>43.56</v>
      </c>
      <c r="G28" s="131">
        <v>42.62</v>
      </c>
      <c r="H28" s="134">
        <v>42.22</v>
      </c>
    </row>
    <row r="29" spans="1:14" x14ac:dyDescent="0.25">
      <c r="B29" s="1">
        <v>9</v>
      </c>
      <c r="C29" s="120">
        <v>42.74</v>
      </c>
      <c r="D29" s="93">
        <v>43.01</v>
      </c>
      <c r="E29" s="93">
        <v>42.12</v>
      </c>
      <c r="F29" s="93">
        <v>42.84</v>
      </c>
      <c r="G29" s="131">
        <v>43.05</v>
      </c>
      <c r="H29" s="134">
        <v>42</v>
      </c>
    </row>
    <row r="30" spans="1:14" x14ac:dyDescent="0.25">
      <c r="B30" s="1">
        <v>10</v>
      </c>
      <c r="C30" s="92">
        <v>42.05</v>
      </c>
      <c r="D30" s="93">
        <v>43.17</v>
      </c>
      <c r="E30" s="93">
        <v>42.04</v>
      </c>
      <c r="F30" s="93">
        <v>43.04</v>
      </c>
      <c r="G30" s="131">
        <v>42.91</v>
      </c>
      <c r="H30" s="134">
        <v>42.64</v>
      </c>
    </row>
    <row r="31" spans="1:14" x14ac:dyDescent="0.25">
      <c r="B31" s="1">
        <v>11</v>
      </c>
      <c r="C31" s="92">
        <v>42.46</v>
      </c>
      <c r="D31" s="93">
        <v>43.27</v>
      </c>
      <c r="E31" s="93">
        <v>42.2</v>
      </c>
      <c r="F31" s="93">
        <v>44.17</v>
      </c>
      <c r="G31" s="131">
        <v>43.01</v>
      </c>
      <c r="H31" s="134">
        <v>42.05</v>
      </c>
    </row>
    <row r="32" spans="1:14" x14ac:dyDescent="0.25">
      <c r="B32" s="1">
        <v>12</v>
      </c>
      <c r="C32" s="92">
        <v>42.88</v>
      </c>
      <c r="D32" s="93">
        <v>43.01</v>
      </c>
      <c r="E32" s="93">
        <v>42.57</v>
      </c>
      <c r="F32" s="93">
        <v>42.99</v>
      </c>
      <c r="G32" s="131">
        <v>43.2</v>
      </c>
      <c r="H32" s="134">
        <v>42.06</v>
      </c>
    </row>
    <row r="33" spans="2:8" s="1" customFormat="1" x14ac:dyDescent="0.25">
      <c r="B33" s="1">
        <v>13</v>
      </c>
      <c r="C33" s="286">
        <v>42.98</v>
      </c>
      <c r="D33" s="93">
        <v>43.19</v>
      </c>
      <c r="E33" s="93">
        <v>42.2</v>
      </c>
      <c r="F33" s="93">
        <v>43.29</v>
      </c>
      <c r="G33" s="131">
        <v>43.62</v>
      </c>
      <c r="H33" s="134">
        <v>42.78</v>
      </c>
    </row>
    <row r="34" spans="2:8" s="1" customFormat="1" x14ac:dyDescent="0.25">
      <c r="B34" s="1">
        <v>14</v>
      </c>
      <c r="C34" s="102">
        <v>42.06</v>
      </c>
      <c r="D34" s="93">
        <v>43.06</v>
      </c>
      <c r="E34" s="93">
        <v>42.3</v>
      </c>
      <c r="F34" s="93">
        <v>42.98</v>
      </c>
      <c r="G34" s="131">
        <v>43.15</v>
      </c>
      <c r="H34" s="134">
        <v>42</v>
      </c>
    </row>
    <row r="35" spans="2:8" s="1" customFormat="1" x14ac:dyDescent="0.25">
      <c r="B35" s="1">
        <v>15</v>
      </c>
      <c r="C35" s="92">
        <v>42.26</v>
      </c>
      <c r="D35" s="93">
        <v>44.76</v>
      </c>
      <c r="E35" s="93">
        <v>42.35</v>
      </c>
      <c r="F35" s="93">
        <v>42.94</v>
      </c>
      <c r="G35" s="131">
        <v>42.84</v>
      </c>
      <c r="H35" s="134">
        <v>41.93</v>
      </c>
    </row>
    <row r="36" spans="2:8" s="1" customFormat="1" x14ac:dyDescent="0.25">
      <c r="B36" s="1">
        <v>16</v>
      </c>
      <c r="C36" s="92">
        <v>42.1</v>
      </c>
      <c r="D36" s="137">
        <v>42.69</v>
      </c>
      <c r="E36" s="93">
        <v>42.41</v>
      </c>
      <c r="F36" s="93">
        <v>42.93</v>
      </c>
      <c r="G36" s="131">
        <v>43.29</v>
      </c>
      <c r="H36" s="134">
        <v>41.99</v>
      </c>
    </row>
    <row r="37" spans="2:8" s="1" customFormat="1" x14ac:dyDescent="0.25">
      <c r="B37" s="1">
        <v>17</v>
      </c>
      <c r="C37" s="92">
        <v>41.87</v>
      </c>
      <c r="D37" s="93">
        <v>42.88</v>
      </c>
      <c r="E37" s="93">
        <v>42.36</v>
      </c>
      <c r="F37" s="93">
        <v>43.24</v>
      </c>
      <c r="G37" s="131">
        <v>43.02</v>
      </c>
      <c r="H37" s="134">
        <v>41.99</v>
      </c>
    </row>
    <row r="38" spans="2:8" s="1" customFormat="1" x14ac:dyDescent="0.25">
      <c r="B38" s="1">
        <v>18</v>
      </c>
      <c r="C38" s="92">
        <v>41.78</v>
      </c>
      <c r="D38" s="93">
        <v>43.05</v>
      </c>
      <c r="E38" s="93">
        <v>42.26</v>
      </c>
      <c r="F38" s="93">
        <v>43.72</v>
      </c>
      <c r="G38" s="131">
        <v>42.8</v>
      </c>
      <c r="H38" s="134">
        <v>42.2</v>
      </c>
    </row>
    <row r="39" spans="2:8" s="1" customFormat="1" x14ac:dyDescent="0.25">
      <c r="B39" s="1">
        <v>19</v>
      </c>
      <c r="C39" s="92">
        <v>42.02</v>
      </c>
      <c r="D39" s="93">
        <v>42.87</v>
      </c>
      <c r="E39" s="93">
        <v>42.44</v>
      </c>
      <c r="F39" s="93">
        <v>43.13</v>
      </c>
      <c r="G39" s="131">
        <v>42.81</v>
      </c>
      <c r="H39" s="134">
        <v>41.88</v>
      </c>
    </row>
    <row r="40" spans="2:8" s="1" customFormat="1" x14ac:dyDescent="0.25">
      <c r="B40" s="1">
        <v>20</v>
      </c>
      <c r="C40" s="92">
        <v>41.82</v>
      </c>
      <c r="D40" s="93">
        <v>42.86</v>
      </c>
      <c r="E40" s="93">
        <v>42.44</v>
      </c>
      <c r="F40" s="93">
        <v>43</v>
      </c>
      <c r="G40" s="131">
        <v>42.82</v>
      </c>
      <c r="H40" s="134">
        <v>42.02</v>
      </c>
    </row>
    <row r="41" spans="2:8" s="1" customFormat="1" x14ac:dyDescent="0.25">
      <c r="B41" s="1">
        <v>21</v>
      </c>
      <c r="C41" s="92">
        <v>41.8</v>
      </c>
      <c r="D41" s="93">
        <v>43.02</v>
      </c>
      <c r="E41" s="93">
        <v>42.69</v>
      </c>
      <c r="F41" s="93">
        <v>43.21</v>
      </c>
      <c r="G41" s="131">
        <v>42.62</v>
      </c>
      <c r="H41" s="134">
        <v>41.95</v>
      </c>
    </row>
    <row r="42" spans="2:8" s="1" customFormat="1" x14ac:dyDescent="0.25">
      <c r="B42" s="1">
        <v>22</v>
      </c>
      <c r="C42" s="92">
        <v>41.84</v>
      </c>
      <c r="D42" s="93">
        <v>43.04</v>
      </c>
      <c r="E42" s="93">
        <v>42.48</v>
      </c>
      <c r="F42" s="93"/>
      <c r="G42" s="131">
        <v>42.52</v>
      </c>
      <c r="H42" s="134">
        <v>41.96</v>
      </c>
    </row>
    <row r="43" spans="2:8" s="1" customFormat="1" x14ac:dyDescent="0.25">
      <c r="B43" s="1">
        <v>23</v>
      </c>
      <c r="C43" s="92">
        <v>42.57</v>
      </c>
      <c r="D43" s="93">
        <v>43</v>
      </c>
      <c r="E43" s="93">
        <v>42.38</v>
      </c>
      <c r="F43" s="93"/>
      <c r="G43" s="131">
        <v>43.02</v>
      </c>
      <c r="H43" s="134">
        <v>42.07</v>
      </c>
    </row>
    <row r="44" spans="2:8" s="1" customFormat="1" x14ac:dyDescent="0.25">
      <c r="B44" s="1">
        <v>24</v>
      </c>
      <c r="C44" s="92">
        <v>42.29</v>
      </c>
      <c r="D44" s="93">
        <v>43.01</v>
      </c>
      <c r="E44" s="93">
        <v>42.38</v>
      </c>
      <c r="F44" s="93"/>
      <c r="G44" s="131">
        <v>42.86</v>
      </c>
      <c r="H44" s="134">
        <v>42.08</v>
      </c>
    </row>
    <row r="45" spans="2:8" s="1" customFormat="1" x14ac:dyDescent="0.25">
      <c r="B45" s="1">
        <v>25</v>
      </c>
      <c r="C45" s="92">
        <v>42.19</v>
      </c>
      <c r="D45" s="93">
        <v>42.78</v>
      </c>
      <c r="E45" s="93">
        <v>42.5</v>
      </c>
      <c r="F45" s="93"/>
      <c r="G45" s="131">
        <v>42.88</v>
      </c>
      <c r="H45" s="134">
        <v>42</v>
      </c>
    </row>
    <row r="46" spans="2:8" s="1" customFormat="1" x14ac:dyDescent="0.25">
      <c r="B46" s="1">
        <v>26</v>
      </c>
      <c r="C46" s="92">
        <v>41.81</v>
      </c>
      <c r="D46" s="93"/>
      <c r="E46" s="93">
        <v>42.22</v>
      </c>
      <c r="F46" s="93"/>
      <c r="G46" s="131">
        <v>42.69</v>
      </c>
      <c r="H46" s="134">
        <v>41.79</v>
      </c>
    </row>
    <row r="47" spans="2:8" s="1" customFormat="1" x14ac:dyDescent="0.25">
      <c r="B47" s="1">
        <v>27</v>
      </c>
      <c r="C47" s="92">
        <v>41.82</v>
      </c>
      <c r="D47" s="93"/>
      <c r="E47" s="93">
        <v>42.12</v>
      </c>
      <c r="F47" s="93"/>
      <c r="G47" s="131">
        <v>42.83</v>
      </c>
      <c r="H47" s="134">
        <v>41.88</v>
      </c>
    </row>
    <row r="48" spans="2:8" s="1" customFormat="1" x14ac:dyDescent="0.25">
      <c r="B48" s="1">
        <v>28</v>
      </c>
      <c r="C48" s="92">
        <v>42.1</v>
      </c>
      <c r="D48" s="93"/>
      <c r="E48" s="93">
        <v>42.53</v>
      </c>
      <c r="F48" s="93"/>
      <c r="G48" s="131">
        <v>42.61</v>
      </c>
      <c r="H48" s="134">
        <v>42</v>
      </c>
    </row>
    <row r="49" spans="2:8" s="1" customFormat="1" x14ac:dyDescent="0.25">
      <c r="B49" s="1">
        <v>29</v>
      </c>
      <c r="C49" s="92">
        <v>41.75</v>
      </c>
      <c r="D49" s="93"/>
      <c r="E49" s="93">
        <v>42.87</v>
      </c>
      <c r="F49" s="93"/>
      <c r="G49" s="131">
        <v>43.58</v>
      </c>
      <c r="H49" s="134">
        <v>42.09</v>
      </c>
    </row>
    <row r="50" spans="2:8" s="1" customFormat="1" x14ac:dyDescent="0.25">
      <c r="B50" s="1">
        <v>30</v>
      </c>
      <c r="C50" s="92">
        <v>41.93</v>
      </c>
      <c r="D50" s="93"/>
      <c r="E50" s="93">
        <v>42.27</v>
      </c>
      <c r="F50" s="93"/>
      <c r="G50" s="131">
        <v>42.8</v>
      </c>
      <c r="H50" s="134">
        <v>41.91</v>
      </c>
    </row>
    <row r="51" spans="2:8" s="1" customFormat="1" x14ac:dyDescent="0.25">
      <c r="B51" s="1">
        <v>31</v>
      </c>
      <c r="C51" s="92">
        <v>42.26</v>
      </c>
      <c r="D51" s="93"/>
      <c r="E51" s="93">
        <v>42.72</v>
      </c>
      <c r="F51" s="93"/>
      <c r="G51" s="131">
        <v>42.62</v>
      </c>
      <c r="H51" s="134">
        <v>41.94</v>
      </c>
    </row>
    <row r="52" spans="2:8" s="1" customFormat="1" x14ac:dyDescent="0.25">
      <c r="B52" s="1">
        <v>32</v>
      </c>
      <c r="C52" s="92">
        <v>41.72</v>
      </c>
      <c r="D52" s="93"/>
      <c r="E52" s="93">
        <v>42.71</v>
      </c>
      <c r="F52" s="93"/>
      <c r="G52" s="131">
        <v>42.8</v>
      </c>
      <c r="H52" s="134">
        <v>41.88</v>
      </c>
    </row>
    <row r="53" spans="2:8" s="1" customFormat="1" x14ac:dyDescent="0.25">
      <c r="B53" s="1">
        <v>33</v>
      </c>
      <c r="C53" s="92">
        <v>42.03</v>
      </c>
      <c r="D53" s="93"/>
      <c r="E53" s="93"/>
      <c r="F53" s="93"/>
      <c r="G53" s="131">
        <v>42.6</v>
      </c>
      <c r="H53" s="134">
        <v>41.97</v>
      </c>
    </row>
    <row r="54" spans="2:8" s="1" customFormat="1" x14ac:dyDescent="0.25">
      <c r="B54" s="1">
        <v>34</v>
      </c>
      <c r="C54" s="92">
        <v>42.14</v>
      </c>
      <c r="D54" s="93"/>
      <c r="E54" s="93"/>
      <c r="F54" s="93"/>
      <c r="G54" s="131">
        <v>42.99</v>
      </c>
      <c r="H54" s="134">
        <v>41.85</v>
      </c>
    </row>
    <row r="55" spans="2:8" s="1" customFormat="1" x14ac:dyDescent="0.25">
      <c r="B55" s="1">
        <v>35</v>
      </c>
      <c r="C55" s="92">
        <v>41.93</v>
      </c>
      <c r="D55" s="93"/>
      <c r="E55" s="93"/>
      <c r="F55" s="93"/>
      <c r="G55" s="131">
        <v>43.05</v>
      </c>
      <c r="H55" s="134">
        <v>41.89</v>
      </c>
    </row>
    <row r="56" spans="2:8" s="1" customFormat="1" x14ac:dyDescent="0.25">
      <c r="B56" s="1">
        <v>36</v>
      </c>
      <c r="C56" s="92">
        <v>41.94</v>
      </c>
      <c r="D56" s="93"/>
      <c r="E56" s="93"/>
      <c r="F56" s="93"/>
      <c r="G56" s="131">
        <v>42.85</v>
      </c>
      <c r="H56" s="134">
        <v>42</v>
      </c>
    </row>
    <row r="57" spans="2:8" s="1" customFormat="1" x14ac:dyDescent="0.25">
      <c r="B57" s="1">
        <v>37</v>
      </c>
      <c r="C57" s="92">
        <v>41.94</v>
      </c>
      <c r="D57" s="93"/>
      <c r="E57" s="93"/>
      <c r="F57" s="93"/>
      <c r="G57" s="131">
        <v>42.95</v>
      </c>
      <c r="H57" s="134">
        <v>41.88</v>
      </c>
    </row>
    <row r="58" spans="2:8" s="1" customFormat="1" x14ac:dyDescent="0.25">
      <c r="B58" s="1">
        <v>38</v>
      </c>
      <c r="C58" s="92">
        <v>42.18</v>
      </c>
      <c r="D58" s="93"/>
      <c r="E58" s="93"/>
      <c r="F58" s="93"/>
      <c r="G58" s="131">
        <v>42.94</v>
      </c>
      <c r="H58" s="134">
        <v>41.83</v>
      </c>
    </row>
    <row r="59" spans="2:8" s="1" customFormat="1" x14ac:dyDescent="0.25">
      <c r="B59" s="1">
        <v>39</v>
      </c>
      <c r="C59" s="92">
        <v>41.94</v>
      </c>
      <c r="D59" s="93"/>
      <c r="E59" s="93"/>
      <c r="F59" s="93"/>
      <c r="G59" s="131">
        <v>42.72</v>
      </c>
      <c r="H59" s="134">
        <v>42.27</v>
      </c>
    </row>
    <row r="60" spans="2:8" s="1" customFormat="1" x14ac:dyDescent="0.25">
      <c r="B60" s="1">
        <v>40</v>
      </c>
      <c r="C60" s="92">
        <v>42.05</v>
      </c>
      <c r="D60" s="93"/>
      <c r="E60" s="93"/>
      <c r="F60" s="93"/>
      <c r="G60" s="131">
        <v>42.7</v>
      </c>
      <c r="H60" s="134">
        <v>43.82</v>
      </c>
    </row>
    <row r="61" spans="2:8" s="1" customFormat="1" x14ac:dyDescent="0.25">
      <c r="B61" s="1">
        <v>41</v>
      </c>
      <c r="C61" s="92">
        <v>41.93</v>
      </c>
      <c r="D61" s="93"/>
      <c r="E61" s="93"/>
      <c r="F61" s="93"/>
      <c r="G61" s="131">
        <v>43</v>
      </c>
      <c r="H61" s="288">
        <v>44.4</v>
      </c>
    </row>
    <row r="62" spans="2:8" s="1" customFormat="1" x14ac:dyDescent="0.25">
      <c r="B62" s="1">
        <v>42</v>
      </c>
      <c r="C62" s="92"/>
      <c r="D62" s="93"/>
      <c r="E62" s="93"/>
      <c r="F62" s="93"/>
      <c r="G62" s="131">
        <v>42.82</v>
      </c>
      <c r="H62" s="134">
        <v>42.05</v>
      </c>
    </row>
    <row r="63" spans="2:8" s="1" customFormat="1" x14ac:dyDescent="0.25">
      <c r="B63" s="1">
        <v>43</v>
      </c>
      <c r="C63" s="92"/>
      <c r="D63" s="93"/>
      <c r="E63" s="93"/>
      <c r="F63" s="93"/>
      <c r="G63" s="131">
        <v>43.07</v>
      </c>
      <c r="H63" s="134">
        <v>41.75</v>
      </c>
    </row>
    <row r="64" spans="2:8" s="1" customFormat="1" x14ac:dyDescent="0.25">
      <c r="B64" s="1">
        <v>44</v>
      </c>
      <c r="C64" s="92"/>
      <c r="D64" s="93"/>
      <c r="E64" s="93"/>
      <c r="F64" s="93"/>
      <c r="G64" s="131">
        <v>42.81</v>
      </c>
      <c r="H64" s="134">
        <v>41.85</v>
      </c>
    </row>
    <row r="65" spans="2:12" x14ac:dyDescent="0.25">
      <c r="B65" s="1">
        <v>45</v>
      </c>
      <c r="C65" s="92"/>
      <c r="D65" s="93"/>
      <c r="E65" s="93"/>
      <c r="F65" s="93"/>
      <c r="G65" s="131">
        <v>42.72</v>
      </c>
      <c r="H65" s="134">
        <v>41.97</v>
      </c>
      <c r="I65" s="1"/>
      <c r="J65" s="1"/>
      <c r="K65" s="1"/>
      <c r="L65" s="1"/>
    </row>
    <row r="66" spans="2:12" x14ac:dyDescent="0.25">
      <c r="B66" s="1">
        <v>46</v>
      </c>
      <c r="C66" s="92"/>
      <c r="D66" s="93"/>
      <c r="E66" s="93"/>
      <c r="F66" s="93"/>
      <c r="G66" s="131">
        <v>42.71</v>
      </c>
      <c r="H66" s="134">
        <v>41.91</v>
      </c>
      <c r="I66" s="1"/>
      <c r="J66" s="1"/>
      <c r="K66" s="1"/>
      <c r="L66" s="1"/>
    </row>
    <row r="67" spans="2:12" x14ac:dyDescent="0.25">
      <c r="B67" s="1">
        <v>47</v>
      </c>
      <c r="C67" s="92"/>
      <c r="D67" s="93"/>
      <c r="E67" s="93"/>
      <c r="F67" s="93"/>
      <c r="G67" s="131">
        <v>42.77</v>
      </c>
      <c r="H67" s="134">
        <v>41.87</v>
      </c>
      <c r="I67" s="1"/>
      <c r="J67" s="1"/>
      <c r="K67" s="1"/>
      <c r="L67" s="1"/>
    </row>
    <row r="68" spans="2:12" x14ac:dyDescent="0.25">
      <c r="B68" s="1">
        <v>48</v>
      </c>
      <c r="C68" s="92"/>
      <c r="D68" s="93"/>
      <c r="E68" s="93"/>
      <c r="F68" s="93"/>
      <c r="G68" s="131">
        <v>42.78</v>
      </c>
      <c r="H68" s="134">
        <v>41.71</v>
      </c>
      <c r="I68" s="1"/>
      <c r="J68" s="1"/>
      <c r="K68" s="1"/>
      <c r="L68" s="1"/>
    </row>
    <row r="69" spans="2:12" x14ac:dyDescent="0.25">
      <c r="B69" s="1">
        <v>49</v>
      </c>
      <c r="C69" s="92"/>
      <c r="D69" s="93"/>
      <c r="E69" s="93"/>
      <c r="F69" s="93"/>
      <c r="G69" s="131">
        <v>42.97</v>
      </c>
      <c r="H69" s="134">
        <v>41.84</v>
      </c>
      <c r="I69" s="1"/>
      <c r="J69" s="1"/>
      <c r="K69" s="1"/>
      <c r="L69" s="1"/>
    </row>
    <row r="70" spans="2:12" x14ac:dyDescent="0.25">
      <c r="B70" s="1">
        <v>50</v>
      </c>
      <c r="C70" s="92"/>
      <c r="D70" s="93"/>
      <c r="E70" s="93"/>
      <c r="F70" s="93"/>
      <c r="G70" s="131">
        <v>43.4</v>
      </c>
      <c r="H70" s="134">
        <v>41.8</v>
      </c>
      <c r="I70" s="1"/>
      <c r="J70" s="1"/>
      <c r="K70" s="1"/>
      <c r="L70" s="1"/>
    </row>
    <row r="71" spans="2:12" x14ac:dyDescent="0.25">
      <c r="B71" s="1">
        <v>51</v>
      </c>
      <c r="C71" s="92"/>
      <c r="D71" s="93"/>
      <c r="E71" s="93"/>
      <c r="F71" s="93"/>
      <c r="G71" s="131">
        <v>42.56</v>
      </c>
      <c r="H71" s="134">
        <v>41.73</v>
      </c>
      <c r="I71" s="1"/>
      <c r="J71" s="1"/>
      <c r="K71" s="1"/>
      <c r="L71" s="1"/>
    </row>
    <row r="72" spans="2:12" x14ac:dyDescent="0.25">
      <c r="B72" s="1">
        <v>52</v>
      </c>
      <c r="C72" s="92"/>
      <c r="D72" s="93"/>
      <c r="E72" s="93"/>
      <c r="F72" s="93"/>
      <c r="G72" s="131">
        <v>42.5</v>
      </c>
      <c r="H72" s="134">
        <v>41.77</v>
      </c>
      <c r="I72" s="1"/>
      <c r="J72" s="1"/>
      <c r="K72" s="1"/>
      <c r="L72" s="1"/>
    </row>
    <row r="73" spans="2:12" x14ac:dyDescent="0.25">
      <c r="B73" s="1">
        <v>53</v>
      </c>
      <c r="C73" s="92"/>
      <c r="D73" s="93"/>
      <c r="E73" s="93"/>
      <c r="F73" s="93"/>
      <c r="G73" s="131">
        <v>42.7</v>
      </c>
      <c r="H73" s="134">
        <v>41.66</v>
      </c>
      <c r="I73" s="1"/>
      <c r="J73" s="1"/>
      <c r="K73" s="1"/>
      <c r="L73" s="1"/>
    </row>
    <row r="74" spans="2:12" x14ac:dyDescent="0.25">
      <c r="B74" s="1">
        <v>54</v>
      </c>
      <c r="C74" s="92"/>
      <c r="D74" s="93"/>
      <c r="E74" s="93"/>
      <c r="F74" s="93"/>
      <c r="G74" s="131">
        <v>42.73</v>
      </c>
      <c r="H74" s="134">
        <v>41.72</v>
      </c>
      <c r="I74" s="1"/>
      <c r="J74" s="1"/>
      <c r="K74" s="1"/>
      <c r="L74" s="1"/>
    </row>
    <row r="75" spans="2:12" x14ac:dyDescent="0.25">
      <c r="B75" s="1">
        <v>55</v>
      </c>
      <c r="C75" s="92"/>
      <c r="D75" s="93"/>
      <c r="E75" s="93"/>
      <c r="F75" s="93"/>
      <c r="G75" s="131">
        <v>42.85</v>
      </c>
      <c r="H75" s="134">
        <v>41.65</v>
      </c>
      <c r="I75" s="1"/>
      <c r="J75" s="1"/>
      <c r="K75" s="1"/>
      <c r="L75" s="1"/>
    </row>
    <row r="76" spans="2:12" ht="15.75" thickBot="1" x14ac:dyDescent="0.3">
      <c r="B76" s="1">
        <v>56</v>
      </c>
      <c r="C76" s="184"/>
      <c r="D76" s="185"/>
      <c r="E76" s="185"/>
      <c r="F76" s="185"/>
      <c r="G76" s="135">
        <v>42.8</v>
      </c>
      <c r="H76" s="136">
        <v>41.79</v>
      </c>
      <c r="I76" s="1"/>
      <c r="J76" s="1"/>
      <c r="K76" s="1"/>
      <c r="L76" s="1"/>
    </row>
    <row r="77" spans="2:12" x14ac:dyDescent="0.25">
      <c r="B77" s="1">
        <v>57</v>
      </c>
      <c r="H77" s="2">
        <v>41.86</v>
      </c>
      <c r="I77" s="1"/>
      <c r="J77" s="1"/>
      <c r="K77" s="1"/>
      <c r="L77" s="1"/>
    </row>
    <row r="78" spans="2:12" x14ac:dyDescent="0.25">
      <c r="B78" s="1">
        <v>58</v>
      </c>
      <c r="H78" s="2">
        <v>41.82</v>
      </c>
      <c r="I78" s="1"/>
      <c r="J78" s="1"/>
      <c r="K78" s="1"/>
      <c r="L78" s="1"/>
    </row>
    <row r="79" spans="2:12" x14ac:dyDescent="0.25">
      <c r="B79" s="1">
        <v>59</v>
      </c>
      <c r="H79" s="2">
        <v>42</v>
      </c>
    </row>
    <row r="80" spans="2:12" x14ac:dyDescent="0.25">
      <c r="B80" s="1">
        <v>60</v>
      </c>
      <c r="H80" s="2">
        <v>41.64</v>
      </c>
    </row>
    <row r="81" spans="2:8" x14ac:dyDescent="0.25">
      <c r="B81" s="1">
        <v>61</v>
      </c>
      <c r="H81" s="2">
        <v>41.81</v>
      </c>
    </row>
    <row r="82" spans="2:8" x14ac:dyDescent="0.25">
      <c r="B82" s="1">
        <v>62</v>
      </c>
      <c r="H82" s="2">
        <v>41.87</v>
      </c>
    </row>
    <row r="83" spans="2:8" x14ac:dyDescent="0.25">
      <c r="B83" s="1">
        <v>63</v>
      </c>
      <c r="H83" s="2">
        <v>41.88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79"/>
  <sheetViews>
    <sheetView zoomScale="75" zoomScaleNormal="75" zoomScalePageLayoutView="75" workbookViewId="0">
      <selection activeCell="M17" sqref="M17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8.85546875" style="1"/>
  </cols>
  <sheetData>
    <row r="4" spans="1:16" ht="18.75" x14ac:dyDescent="0.3">
      <c r="A4" s="266" t="s">
        <v>40</v>
      </c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</row>
    <row r="5" spans="1:16" ht="7.5" customHeight="1" x14ac:dyDescent="0.25"/>
    <row r="6" spans="1:16" ht="17.25" x14ac:dyDescent="0.3">
      <c r="A6" s="218" t="s">
        <v>93</v>
      </c>
      <c r="B6" s="218"/>
      <c r="C6" s="218"/>
      <c r="D6" s="218"/>
      <c r="E6" s="218"/>
      <c r="F6" s="218"/>
      <c r="G6" s="218"/>
      <c r="H6" s="218"/>
      <c r="I6" s="218"/>
      <c r="J6" s="218"/>
      <c r="K6" s="218"/>
      <c r="L6" s="218"/>
    </row>
    <row r="7" spans="1:16" ht="7.5" customHeight="1" x14ac:dyDescent="0.25"/>
    <row r="8" spans="1:16" s="2" customFormat="1" ht="20.25" customHeight="1" x14ac:dyDescent="0.25">
      <c r="A8" s="267" t="s">
        <v>23</v>
      </c>
      <c r="B8" s="268" t="s">
        <v>13</v>
      </c>
      <c r="C8" s="269" t="s">
        <v>18</v>
      </c>
      <c r="D8" s="268" t="s">
        <v>24</v>
      </c>
      <c r="E8" s="271" t="s">
        <v>25</v>
      </c>
      <c r="F8" s="273" t="s">
        <v>26</v>
      </c>
      <c r="G8" s="274"/>
      <c r="H8" s="274"/>
      <c r="I8" s="275"/>
      <c r="J8" s="276" t="s">
        <v>27</v>
      </c>
      <c r="K8" s="267" t="s">
        <v>28</v>
      </c>
      <c r="L8" s="267"/>
      <c r="M8" s="53"/>
      <c r="N8" s="53"/>
    </row>
    <row r="9" spans="1:16" s="2" customFormat="1" ht="27.75" customHeight="1" thickBot="1" x14ac:dyDescent="0.3">
      <c r="A9" s="267"/>
      <c r="B9" s="268"/>
      <c r="C9" s="270"/>
      <c r="D9" s="268"/>
      <c r="E9" s="272"/>
      <c r="F9" s="54" t="s">
        <v>29</v>
      </c>
      <c r="G9" s="54" t="s">
        <v>30</v>
      </c>
      <c r="H9" s="54" t="s">
        <v>31</v>
      </c>
      <c r="I9" s="55" t="s">
        <v>32</v>
      </c>
      <c r="J9" s="277"/>
      <c r="K9" s="200" t="s">
        <v>33</v>
      </c>
      <c r="L9" s="200" t="s">
        <v>34</v>
      </c>
      <c r="M9" s="56" t="s">
        <v>35</v>
      </c>
      <c r="N9" s="56" t="s">
        <v>36</v>
      </c>
    </row>
    <row r="10" spans="1:16" s="3" customFormat="1" ht="30" customHeight="1" thickBot="1" x14ac:dyDescent="0.3">
      <c r="A10" s="57">
        <v>1</v>
      </c>
      <c r="B10" s="58" t="s">
        <v>94</v>
      </c>
      <c r="C10" s="59">
        <v>8</v>
      </c>
      <c r="D10" s="59">
        <v>41</v>
      </c>
      <c r="E10" s="60">
        <f>D10</f>
        <v>41</v>
      </c>
      <c r="F10" s="292">
        <f>MIN(C21:C76)</f>
        <v>41.99</v>
      </c>
      <c r="G10" s="289">
        <f>AVERAGE(C21:C76)</f>
        <v>42.5229268292683</v>
      </c>
      <c r="H10" s="61">
        <v>2</v>
      </c>
      <c r="I10" s="111">
        <f>G10-F10</f>
        <v>0.53292682926829826</v>
      </c>
      <c r="J10" s="125">
        <v>2.1180555555555553E-2</v>
      </c>
      <c r="K10" s="201">
        <f>J10</f>
        <v>2.1180555555555553E-2</v>
      </c>
      <c r="L10" s="181">
        <f>K10</f>
        <v>2.1180555555555553E-2</v>
      </c>
      <c r="M10" s="64"/>
      <c r="N10" s="209"/>
      <c r="O10" s="211"/>
      <c r="P10" s="67"/>
    </row>
    <row r="11" spans="1:16" s="3" customFormat="1" ht="30" customHeight="1" thickBot="1" x14ac:dyDescent="0.3">
      <c r="A11" s="57">
        <v>2</v>
      </c>
      <c r="B11" s="58" t="s">
        <v>95</v>
      </c>
      <c r="C11" s="59">
        <v>10</v>
      </c>
      <c r="D11" s="59">
        <v>102</v>
      </c>
      <c r="E11" s="60">
        <f>D11-D10</f>
        <v>61</v>
      </c>
      <c r="F11" s="298">
        <f>MIN(D21:D76)</f>
        <v>42.07</v>
      </c>
      <c r="G11" s="296">
        <f>AVERAGE(D21:D76)</f>
        <v>42.525535714285716</v>
      </c>
      <c r="H11" s="61">
        <v>2</v>
      </c>
      <c r="I11" s="111">
        <f>G11-F11</f>
        <v>0.45553571428571615</v>
      </c>
      <c r="J11" s="125">
        <v>5.2002314814814814E-2</v>
      </c>
      <c r="K11" s="125">
        <f>J11-J10</f>
        <v>3.0821759259259261E-2</v>
      </c>
      <c r="L11" s="63">
        <f>K11</f>
        <v>3.0821759259259261E-2</v>
      </c>
      <c r="M11" s="64">
        <v>1.7416666666666665E-3</v>
      </c>
      <c r="N11" s="209" t="s">
        <v>150</v>
      </c>
      <c r="O11" s="283" t="s">
        <v>151</v>
      </c>
      <c r="P11" s="67"/>
    </row>
    <row r="12" spans="1:16" s="3" customFormat="1" ht="30" customHeight="1" x14ac:dyDescent="0.25">
      <c r="A12" s="57">
        <v>3</v>
      </c>
      <c r="B12" s="58" t="s">
        <v>94</v>
      </c>
      <c r="C12" s="59">
        <v>21</v>
      </c>
      <c r="D12" s="59">
        <v>152</v>
      </c>
      <c r="E12" s="60">
        <f>D12-D11</f>
        <v>50</v>
      </c>
      <c r="F12" s="291">
        <f>MIN(E21:E76)</f>
        <v>42.09</v>
      </c>
      <c r="G12" s="111">
        <f>AVERAGE(E21:E76)</f>
        <v>42.569591836734688</v>
      </c>
      <c r="H12" s="61">
        <v>3</v>
      </c>
      <c r="I12" s="111">
        <f t="shared" ref="I12:I14" si="0">G12-F12</f>
        <v>0.47959183673468431</v>
      </c>
      <c r="J12" s="125">
        <v>7.768518518518519E-2</v>
      </c>
      <c r="K12" s="125">
        <f>J12-J11</f>
        <v>2.5682870370370377E-2</v>
      </c>
      <c r="L12" s="63">
        <f>K12+L10</f>
        <v>4.6863425925925933E-2</v>
      </c>
      <c r="M12" s="64">
        <v>1.6754629629629628E-3</v>
      </c>
      <c r="N12" s="209"/>
      <c r="O12" s="280"/>
      <c r="P12" s="67"/>
    </row>
    <row r="13" spans="1:16" s="3" customFormat="1" ht="30" customHeight="1" x14ac:dyDescent="0.25">
      <c r="A13" s="57">
        <v>4</v>
      </c>
      <c r="B13" s="58" t="s">
        <v>95</v>
      </c>
      <c r="C13" s="59">
        <v>69</v>
      </c>
      <c r="D13" s="59">
        <v>171</v>
      </c>
      <c r="E13" s="60">
        <f>D13-D12</f>
        <v>19</v>
      </c>
      <c r="F13" s="124">
        <f>MIN(F21:F76)</f>
        <v>42.46</v>
      </c>
      <c r="G13" s="111">
        <f>AVERAGE(F21:F76)</f>
        <v>43.093333333333334</v>
      </c>
      <c r="H13" s="61">
        <v>1</v>
      </c>
      <c r="I13" s="111">
        <f t="shared" si="0"/>
        <v>0.63333333333333286</v>
      </c>
      <c r="J13" s="125">
        <v>8.8240740740740745E-2</v>
      </c>
      <c r="K13" s="125">
        <f>J13-J12</f>
        <v>1.0555555555555554E-2</v>
      </c>
      <c r="L13" s="63">
        <f>K13+L11</f>
        <v>4.1377314814814811E-2</v>
      </c>
      <c r="M13" s="64">
        <v>1.5292824074074074E-3</v>
      </c>
      <c r="N13" s="209"/>
      <c r="O13" s="212"/>
      <c r="P13" s="67"/>
    </row>
    <row r="14" spans="1:16" s="3" customFormat="1" ht="30" customHeight="1" x14ac:dyDescent="0.25">
      <c r="A14" s="57">
        <v>5</v>
      </c>
      <c r="B14" s="58" t="s">
        <v>95</v>
      </c>
      <c r="C14" s="68">
        <v>5</v>
      </c>
      <c r="D14" s="59">
        <v>193</v>
      </c>
      <c r="E14" s="60">
        <f>D14-D13</f>
        <v>22</v>
      </c>
      <c r="F14" s="124">
        <f>MIN(G21:G76)</f>
        <v>42.2</v>
      </c>
      <c r="G14" s="111">
        <f>AVERAGE(G21:G76)</f>
        <v>42.418000000000006</v>
      </c>
      <c r="H14" s="61">
        <v>2</v>
      </c>
      <c r="I14" s="111">
        <f t="shared" si="0"/>
        <v>0.21800000000000352</v>
      </c>
      <c r="J14" s="125">
        <v>0.1002199074074074</v>
      </c>
      <c r="K14" s="125">
        <f>J14-J13</f>
        <v>1.1979166666666652E-2</v>
      </c>
      <c r="L14" s="62">
        <f>K14+L13</f>
        <v>5.3356481481481463E-2</v>
      </c>
      <c r="M14" s="64">
        <v>1.5842592592592592E-3</v>
      </c>
      <c r="N14" s="209"/>
      <c r="O14" s="281"/>
    </row>
    <row r="15" spans="1:16" s="3" customFormat="1" ht="30" customHeight="1" x14ac:dyDescent="0.25">
      <c r="A15" s="69" t="s">
        <v>37</v>
      </c>
      <c r="B15" s="70" t="s">
        <v>94</v>
      </c>
      <c r="C15" s="71">
        <v>4</v>
      </c>
      <c r="D15" s="71">
        <v>242</v>
      </c>
      <c r="E15" s="60">
        <f>D15-D14</f>
        <v>49</v>
      </c>
      <c r="F15" s="124">
        <f>MIN(H21:H76)</f>
        <v>42.13</v>
      </c>
      <c r="G15" s="111">
        <f>AVERAGE(H21:H76)</f>
        <v>42.480833333333344</v>
      </c>
      <c r="H15" s="61">
        <v>5</v>
      </c>
      <c r="I15" s="111">
        <f>G15-F15</f>
        <v>0.3508333333333411</v>
      </c>
      <c r="J15" s="125">
        <v>0.12533564814814815</v>
      </c>
      <c r="K15" s="73">
        <f>J15-J14</f>
        <v>2.5115740740740758E-2</v>
      </c>
      <c r="L15" s="72">
        <f>K15+L12</f>
        <v>7.1979166666666691E-2</v>
      </c>
      <c r="M15" s="64">
        <v>2.287962962962963E-3</v>
      </c>
      <c r="N15" s="209" t="s">
        <v>166</v>
      </c>
      <c r="O15" s="287" t="s">
        <v>167</v>
      </c>
    </row>
    <row r="16" spans="1:16" s="3" customFormat="1" ht="30" customHeight="1" x14ac:dyDescent="0.25">
      <c r="A16" s="74"/>
      <c r="B16" s="75"/>
      <c r="C16" s="76"/>
      <c r="D16" s="76"/>
      <c r="E16" s="76"/>
      <c r="F16" s="103">
        <f>AVERAGE(F10,F12,F1)</f>
        <v>42.040000000000006</v>
      </c>
      <c r="G16" s="122">
        <f>AVERAGE(G10,G12,G15)</f>
        <v>42.524450666445439</v>
      </c>
      <c r="H16" s="122" t="s">
        <v>94</v>
      </c>
      <c r="I16" s="123">
        <f>AVERAGE(I10,I12,I15)</f>
        <v>0.45445066644544124</v>
      </c>
      <c r="J16" s="76"/>
      <c r="K16" s="76"/>
      <c r="L16" s="76"/>
      <c r="M16" s="77"/>
      <c r="N16" s="77"/>
    </row>
    <row r="17" spans="1:14" ht="30" customHeight="1" x14ac:dyDescent="0.25">
      <c r="A17" s="78"/>
      <c r="B17" s="78"/>
      <c r="C17" s="78"/>
      <c r="D17" s="79"/>
      <c r="E17" s="80"/>
      <c r="F17" s="81">
        <f>AVERAGE(F11,F14,F1)</f>
        <v>42.135000000000005</v>
      </c>
      <c r="G17" s="82">
        <f>AVERAGE(G11,G14,G13)</f>
        <v>42.678956349206352</v>
      </c>
      <c r="H17" s="182" t="s">
        <v>95</v>
      </c>
      <c r="I17" s="83">
        <f>AVERAGE(I11,I14,I13)</f>
        <v>0.43562301587301749</v>
      </c>
      <c r="J17" s="80"/>
      <c r="K17" s="80" t="s">
        <v>22</v>
      </c>
      <c r="L17" s="80"/>
      <c r="M17" s="77"/>
      <c r="N17" s="77"/>
    </row>
    <row r="18" spans="1:14" ht="27.75" customHeight="1" thickBot="1" x14ac:dyDescent="0.3">
      <c r="A18" s="84"/>
      <c r="B18" s="84"/>
      <c r="C18" s="84"/>
      <c r="D18" s="80"/>
      <c r="E18" s="80"/>
      <c r="F18" s="85">
        <f>AVERAGE(F10:F15)</f>
        <v>42.156666666666666</v>
      </c>
      <c r="G18" s="86">
        <f>AVERAGE(C21:H76)</f>
        <v>42.559913793103448</v>
      </c>
      <c r="H18" s="87"/>
      <c r="I18" s="88">
        <f>AVERAGE(I10:I15)</f>
        <v>0.44503684115922937</v>
      </c>
      <c r="J18" s="80"/>
      <c r="K18" s="80"/>
      <c r="L18" s="80"/>
      <c r="M18" s="84"/>
      <c r="N18" s="84"/>
    </row>
    <row r="19" spans="1:14" ht="30" customHeight="1" x14ac:dyDescent="0.25"/>
    <row r="20" spans="1:14" ht="15.75" thickBot="1" x14ac:dyDescent="0.3">
      <c r="C20" s="89" t="str">
        <f>B10</f>
        <v>Манило Денис</v>
      </c>
      <c r="D20" s="89" t="str">
        <f>B11</f>
        <v>Юрченко Вова</v>
      </c>
      <c r="E20" s="89" t="str">
        <f>B12</f>
        <v>Манило Денис</v>
      </c>
      <c r="F20" s="89" t="str">
        <f>B13</f>
        <v>Юрченко Вова</v>
      </c>
      <c r="G20" s="2" t="str">
        <f>B14</f>
        <v>Юрченко Вова</v>
      </c>
      <c r="H20" s="2" t="str">
        <f>B15</f>
        <v>Манило Денис</v>
      </c>
    </row>
    <row r="21" spans="1:14" x14ac:dyDescent="0.25">
      <c r="B21" s="1">
        <v>1</v>
      </c>
      <c r="C21" s="90">
        <v>47.69</v>
      </c>
      <c r="D21" s="91">
        <v>43.47</v>
      </c>
      <c r="E21" s="91">
        <v>43.76</v>
      </c>
      <c r="F21" s="91">
        <v>44.46</v>
      </c>
      <c r="G21" s="132">
        <v>43.06</v>
      </c>
      <c r="H21" s="133">
        <v>43.25</v>
      </c>
      <c r="M21" s="2"/>
      <c r="N21" s="2"/>
    </row>
    <row r="22" spans="1:14" x14ac:dyDescent="0.25">
      <c r="B22" s="1">
        <v>2</v>
      </c>
      <c r="C22" s="92">
        <v>43.3</v>
      </c>
      <c r="D22" s="93">
        <v>42.92</v>
      </c>
      <c r="E22" s="93">
        <v>42.92</v>
      </c>
      <c r="F22" s="93">
        <v>42.83</v>
      </c>
      <c r="G22" s="131">
        <v>42.56</v>
      </c>
      <c r="H22" s="134">
        <v>42.51</v>
      </c>
      <c r="M22" s="3"/>
      <c r="N22" s="3"/>
    </row>
    <row r="23" spans="1:14" x14ac:dyDescent="0.25">
      <c r="B23" s="1">
        <v>3</v>
      </c>
      <c r="C23" s="92">
        <v>43.5</v>
      </c>
      <c r="D23" s="93">
        <v>42.69</v>
      </c>
      <c r="E23" s="93">
        <v>42.58</v>
      </c>
      <c r="F23" s="285">
        <v>42.98</v>
      </c>
      <c r="G23" s="131">
        <v>42.33</v>
      </c>
      <c r="H23" s="134">
        <v>42.56</v>
      </c>
      <c r="M23" s="3"/>
      <c r="N23" s="3"/>
    </row>
    <row r="24" spans="1:14" x14ac:dyDescent="0.25">
      <c r="B24" s="1">
        <v>4</v>
      </c>
      <c r="C24" s="92">
        <v>42.56</v>
      </c>
      <c r="D24" s="93">
        <v>43.06</v>
      </c>
      <c r="E24" s="93">
        <v>42.47</v>
      </c>
      <c r="F24" s="93">
        <v>42.92</v>
      </c>
      <c r="G24" s="131">
        <v>42.29</v>
      </c>
      <c r="H24" s="134">
        <v>42.25</v>
      </c>
      <c r="M24" s="3"/>
      <c r="N24" s="3"/>
    </row>
    <row r="25" spans="1:14" x14ac:dyDescent="0.25">
      <c r="B25" s="1">
        <v>5</v>
      </c>
      <c r="C25" s="92">
        <v>42.79</v>
      </c>
      <c r="D25" s="93">
        <v>42.93</v>
      </c>
      <c r="E25" s="93">
        <v>42.35</v>
      </c>
      <c r="F25" s="93">
        <v>42.72</v>
      </c>
      <c r="G25" s="131">
        <v>42.21</v>
      </c>
      <c r="H25" s="134">
        <v>42.48</v>
      </c>
    </row>
    <row r="26" spans="1:14" x14ac:dyDescent="0.25">
      <c r="B26" s="1">
        <v>6</v>
      </c>
      <c r="C26" s="92">
        <v>42.56</v>
      </c>
      <c r="D26" s="93">
        <v>42.61</v>
      </c>
      <c r="E26" s="93">
        <v>42.28</v>
      </c>
      <c r="F26" s="93">
        <v>42.86</v>
      </c>
      <c r="G26" s="131">
        <v>42.32</v>
      </c>
      <c r="H26" s="134">
        <v>42.51</v>
      </c>
    </row>
    <row r="27" spans="1:14" x14ac:dyDescent="0.25">
      <c r="B27" s="1">
        <v>7</v>
      </c>
      <c r="C27" s="92">
        <v>42.39</v>
      </c>
      <c r="D27" s="93">
        <v>42.67</v>
      </c>
      <c r="E27" s="93">
        <v>42.27</v>
      </c>
      <c r="F27" s="93">
        <v>43.32</v>
      </c>
      <c r="G27" s="131">
        <v>42.27</v>
      </c>
      <c r="H27" s="134">
        <v>42.46</v>
      </c>
    </row>
    <row r="28" spans="1:14" x14ac:dyDescent="0.25">
      <c r="B28" s="1">
        <v>8</v>
      </c>
      <c r="C28" s="92">
        <v>42.23</v>
      </c>
      <c r="D28" s="93">
        <v>42.62</v>
      </c>
      <c r="E28" s="93">
        <v>42.09</v>
      </c>
      <c r="F28" s="93">
        <v>42.87</v>
      </c>
      <c r="G28" s="131">
        <v>42.2</v>
      </c>
      <c r="H28" s="134">
        <v>42.52</v>
      </c>
    </row>
    <row r="29" spans="1:14" x14ac:dyDescent="0.25">
      <c r="B29" s="1">
        <v>9</v>
      </c>
      <c r="C29" s="120">
        <v>42.25</v>
      </c>
      <c r="D29" s="93">
        <v>42.75</v>
      </c>
      <c r="E29" s="93">
        <v>43.1</v>
      </c>
      <c r="F29" s="93">
        <v>42.93</v>
      </c>
      <c r="G29" s="131">
        <v>42.32</v>
      </c>
      <c r="H29" s="134">
        <v>42.43</v>
      </c>
    </row>
    <row r="30" spans="1:14" x14ac:dyDescent="0.25">
      <c r="B30" s="1">
        <v>10</v>
      </c>
      <c r="C30" s="92">
        <v>44.33</v>
      </c>
      <c r="D30" s="93">
        <v>42.61</v>
      </c>
      <c r="E30" s="93">
        <v>43.3</v>
      </c>
      <c r="F30" s="93">
        <v>43.12</v>
      </c>
      <c r="G30" s="131">
        <v>42.36</v>
      </c>
      <c r="H30" s="134">
        <v>42.32</v>
      </c>
    </row>
    <row r="31" spans="1:14" x14ac:dyDescent="0.25">
      <c r="B31" s="1">
        <v>11</v>
      </c>
      <c r="C31" s="92">
        <v>42.89</v>
      </c>
      <c r="D31" s="93">
        <v>43</v>
      </c>
      <c r="E31" s="93">
        <v>42.98</v>
      </c>
      <c r="F31" s="93">
        <v>43.51</v>
      </c>
      <c r="G31" s="131">
        <v>42.67</v>
      </c>
      <c r="H31" s="134">
        <v>42.47</v>
      </c>
    </row>
    <row r="32" spans="1:14" x14ac:dyDescent="0.25">
      <c r="B32" s="1">
        <v>12</v>
      </c>
      <c r="C32" s="92">
        <v>42.33</v>
      </c>
      <c r="D32" s="93">
        <v>42.6</v>
      </c>
      <c r="E32" s="93">
        <v>43</v>
      </c>
      <c r="F32" s="93">
        <v>43.83</v>
      </c>
      <c r="G32" s="131">
        <v>42.37</v>
      </c>
      <c r="H32" s="134">
        <v>42.44</v>
      </c>
    </row>
    <row r="33" spans="2:8" s="1" customFormat="1" x14ac:dyDescent="0.25">
      <c r="B33" s="1">
        <v>13</v>
      </c>
      <c r="C33" s="92">
        <v>42.15</v>
      </c>
      <c r="D33" s="93">
        <v>43.09</v>
      </c>
      <c r="E33" s="93">
        <v>42.47</v>
      </c>
      <c r="F33" s="93">
        <v>42.54</v>
      </c>
      <c r="G33" s="131">
        <v>42.38</v>
      </c>
      <c r="H33" s="134">
        <v>42.33</v>
      </c>
    </row>
    <row r="34" spans="2:8" s="1" customFormat="1" x14ac:dyDescent="0.25">
      <c r="B34" s="1">
        <v>14</v>
      </c>
      <c r="C34" s="102">
        <v>42.06</v>
      </c>
      <c r="D34" s="93">
        <v>42.64</v>
      </c>
      <c r="E34" s="93">
        <v>42.09</v>
      </c>
      <c r="F34" s="93">
        <v>43.72</v>
      </c>
      <c r="G34" s="131">
        <v>42.57</v>
      </c>
      <c r="H34" s="134">
        <v>42.88</v>
      </c>
    </row>
    <row r="35" spans="2:8" s="1" customFormat="1" x14ac:dyDescent="0.25">
      <c r="B35" s="1">
        <v>15</v>
      </c>
      <c r="C35" s="92">
        <v>42.11</v>
      </c>
      <c r="D35" s="93">
        <v>42.69</v>
      </c>
      <c r="E35" s="93">
        <v>42.23</v>
      </c>
      <c r="F35" s="93">
        <v>42.91</v>
      </c>
      <c r="G35" s="131">
        <v>42.37</v>
      </c>
      <c r="H35" s="134">
        <v>42.48</v>
      </c>
    </row>
    <row r="36" spans="2:8" s="1" customFormat="1" x14ac:dyDescent="0.25">
      <c r="B36" s="1">
        <v>16</v>
      </c>
      <c r="C36" s="92">
        <v>42.47</v>
      </c>
      <c r="D36" s="137">
        <v>42.44</v>
      </c>
      <c r="E36" s="93">
        <v>44.65</v>
      </c>
      <c r="F36" s="93">
        <v>42.46</v>
      </c>
      <c r="G36" s="131">
        <v>42.53</v>
      </c>
      <c r="H36" s="134">
        <v>42.44</v>
      </c>
    </row>
    <row r="37" spans="2:8" s="1" customFormat="1" x14ac:dyDescent="0.25">
      <c r="B37" s="1">
        <v>17</v>
      </c>
      <c r="C37" s="92">
        <v>42.1</v>
      </c>
      <c r="D37" s="93">
        <v>42.98</v>
      </c>
      <c r="E37" s="93">
        <v>42.28</v>
      </c>
      <c r="F37" s="93">
        <v>42.73</v>
      </c>
      <c r="G37" s="131">
        <v>42.31</v>
      </c>
      <c r="H37" s="134">
        <v>43.38</v>
      </c>
    </row>
    <row r="38" spans="2:8" s="1" customFormat="1" x14ac:dyDescent="0.25">
      <c r="B38" s="1">
        <v>18</v>
      </c>
      <c r="C38" s="92">
        <v>41.99</v>
      </c>
      <c r="D38" s="93">
        <v>42.61</v>
      </c>
      <c r="E38" s="93">
        <v>42.31</v>
      </c>
      <c r="F38" s="93">
        <v>42.97</v>
      </c>
      <c r="G38" s="131">
        <v>42.62</v>
      </c>
      <c r="H38" s="134">
        <v>42.37</v>
      </c>
    </row>
    <row r="39" spans="2:8" s="1" customFormat="1" x14ac:dyDescent="0.25">
      <c r="B39" s="1">
        <v>19</v>
      </c>
      <c r="C39" s="92">
        <v>42.49</v>
      </c>
      <c r="D39" s="93">
        <v>42.87</v>
      </c>
      <c r="E39" s="93">
        <v>43.19</v>
      </c>
      <c r="F39" s="93"/>
      <c r="G39" s="131">
        <v>42.35</v>
      </c>
      <c r="H39" s="134">
        <v>42.4</v>
      </c>
    </row>
    <row r="40" spans="2:8" s="1" customFormat="1" x14ac:dyDescent="0.25">
      <c r="B40" s="1">
        <v>20</v>
      </c>
      <c r="C40" s="92">
        <v>42.27</v>
      </c>
      <c r="D40" s="93">
        <v>42.95</v>
      </c>
      <c r="E40" s="93">
        <v>42.46</v>
      </c>
      <c r="F40" s="93"/>
      <c r="G40" s="131">
        <v>42.27</v>
      </c>
      <c r="H40" s="134">
        <v>42.14</v>
      </c>
    </row>
    <row r="41" spans="2:8" s="1" customFormat="1" x14ac:dyDescent="0.25">
      <c r="B41" s="1">
        <v>21</v>
      </c>
      <c r="C41" s="92">
        <v>42.14</v>
      </c>
      <c r="D41" s="93">
        <v>42.87</v>
      </c>
      <c r="E41" s="93">
        <v>42.53</v>
      </c>
      <c r="F41" s="93"/>
      <c r="G41" s="131"/>
      <c r="H41" s="134">
        <v>42.38</v>
      </c>
    </row>
    <row r="42" spans="2:8" s="1" customFormat="1" x14ac:dyDescent="0.25">
      <c r="B42" s="1">
        <v>22</v>
      </c>
      <c r="C42" s="92">
        <v>42.62</v>
      </c>
      <c r="D42" s="93">
        <v>43.07</v>
      </c>
      <c r="E42" s="93">
        <v>43.02</v>
      </c>
      <c r="F42" s="93"/>
      <c r="G42" s="131"/>
      <c r="H42" s="134">
        <v>42.27</v>
      </c>
    </row>
    <row r="43" spans="2:8" s="1" customFormat="1" x14ac:dyDescent="0.25">
      <c r="B43" s="1">
        <v>23</v>
      </c>
      <c r="C43" s="92">
        <v>42.24</v>
      </c>
      <c r="D43" s="93">
        <v>42.64</v>
      </c>
      <c r="E43" s="93">
        <v>42.44</v>
      </c>
      <c r="F43" s="93"/>
      <c r="G43" s="131"/>
      <c r="H43" s="134">
        <v>42.27</v>
      </c>
    </row>
    <row r="44" spans="2:8" s="1" customFormat="1" x14ac:dyDescent="0.25">
      <c r="B44" s="1">
        <v>24</v>
      </c>
      <c r="C44" s="92">
        <v>42.32</v>
      </c>
      <c r="D44" s="93">
        <v>42.45</v>
      </c>
      <c r="E44" s="93">
        <v>42.61</v>
      </c>
      <c r="F44" s="93"/>
      <c r="G44" s="131"/>
      <c r="H44" s="134">
        <v>42.45</v>
      </c>
    </row>
    <row r="45" spans="2:8" s="1" customFormat="1" x14ac:dyDescent="0.25">
      <c r="B45" s="1">
        <v>25</v>
      </c>
      <c r="C45" s="92">
        <v>42.2</v>
      </c>
      <c r="D45" s="93">
        <v>42.53</v>
      </c>
      <c r="E45" s="93">
        <v>42.31</v>
      </c>
      <c r="F45" s="93"/>
      <c r="G45" s="131"/>
      <c r="H45" s="134">
        <v>42.29</v>
      </c>
    </row>
    <row r="46" spans="2:8" s="1" customFormat="1" x14ac:dyDescent="0.25">
      <c r="B46" s="1">
        <v>26</v>
      </c>
      <c r="C46" s="92">
        <v>42.57</v>
      </c>
      <c r="D46" s="93">
        <v>42.35</v>
      </c>
      <c r="E46" s="93">
        <v>42.28</v>
      </c>
      <c r="F46" s="93"/>
      <c r="G46" s="131"/>
      <c r="H46" s="134">
        <v>42.29</v>
      </c>
    </row>
    <row r="47" spans="2:8" s="1" customFormat="1" x14ac:dyDescent="0.25">
      <c r="B47" s="1">
        <v>27</v>
      </c>
      <c r="C47" s="92">
        <v>42.18</v>
      </c>
      <c r="D47" s="93">
        <v>42.29</v>
      </c>
      <c r="E47" s="93">
        <v>42.18</v>
      </c>
      <c r="F47" s="93"/>
      <c r="G47" s="131"/>
      <c r="H47" s="134">
        <v>42.42</v>
      </c>
    </row>
    <row r="48" spans="2:8" s="1" customFormat="1" x14ac:dyDescent="0.25">
      <c r="B48" s="1">
        <v>28</v>
      </c>
      <c r="C48" s="92">
        <v>42.15</v>
      </c>
      <c r="D48" s="93">
        <v>42.56</v>
      </c>
      <c r="E48" s="93">
        <v>42.25</v>
      </c>
      <c r="F48" s="93"/>
      <c r="G48" s="131"/>
      <c r="H48" s="134">
        <v>42.66</v>
      </c>
    </row>
    <row r="49" spans="2:8" s="1" customFormat="1" x14ac:dyDescent="0.25">
      <c r="B49" s="1">
        <v>29</v>
      </c>
      <c r="C49" s="92">
        <v>42.25</v>
      </c>
      <c r="D49" s="93">
        <v>42.91</v>
      </c>
      <c r="E49" s="93">
        <v>42.3</v>
      </c>
      <c r="F49" s="93"/>
      <c r="G49" s="131"/>
      <c r="H49" s="134">
        <v>42.44</v>
      </c>
    </row>
    <row r="50" spans="2:8" s="1" customFormat="1" x14ac:dyDescent="0.25">
      <c r="B50" s="1">
        <v>30</v>
      </c>
      <c r="C50" s="92">
        <v>42.21</v>
      </c>
      <c r="D50" s="93">
        <v>42.38</v>
      </c>
      <c r="E50" s="93">
        <v>42.22</v>
      </c>
      <c r="F50" s="93"/>
      <c r="G50" s="131"/>
      <c r="H50" s="134">
        <v>42.33</v>
      </c>
    </row>
    <row r="51" spans="2:8" s="1" customFormat="1" x14ac:dyDescent="0.25">
      <c r="B51" s="1">
        <v>31</v>
      </c>
      <c r="C51" s="92">
        <v>42.02</v>
      </c>
      <c r="D51" s="93">
        <v>42.22</v>
      </c>
      <c r="E51" s="93">
        <v>42.53</v>
      </c>
      <c r="F51" s="93"/>
      <c r="G51" s="131"/>
      <c r="H51" s="134">
        <v>42.38</v>
      </c>
    </row>
    <row r="52" spans="2:8" s="1" customFormat="1" x14ac:dyDescent="0.25">
      <c r="B52" s="1">
        <v>32</v>
      </c>
      <c r="C52" s="92">
        <v>42.17</v>
      </c>
      <c r="D52" s="93">
        <v>42.25</v>
      </c>
      <c r="E52" s="93">
        <v>42.34</v>
      </c>
      <c r="F52" s="93"/>
      <c r="G52" s="131"/>
      <c r="H52" s="134">
        <v>42.29</v>
      </c>
    </row>
    <row r="53" spans="2:8" s="1" customFormat="1" x14ac:dyDescent="0.25">
      <c r="B53" s="1">
        <v>33</v>
      </c>
      <c r="C53" s="92">
        <v>42.19</v>
      </c>
      <c r="D53" s="93">
        <v>42.21</v>
      </c>
      <c r="E53" s="93">
        <v>43.79</v>
      </c>
      <c r="F53" s="93"/>
      <c r="G53" s="131"/>
      <c r="H53" s="134">
        <v>42.43</v>
      </c>
    </row>
    <row r="54" spans="2:8" s="1" customFormat="1" x14ac:dyDescent="0.25">
      <c r="B54" s="1">
        <v>34</v>
      </c>
      <c r="C54" s="92">
        <v>42.15</v>
      </c>
      <c r="D54" s="93">
        <v>42.25</v>
      </c>
      <c r="E54" s="93">
        <v>42.39</v>
      </c>
      <c r="F54" s="93"/>
      <c r="G54" s="131"/>
      <c r="H54" s="134">
        <v>42.27</v>
      </c>
    </row>
    <row r="55" spans="2:8" s="1" customFormat="1" x14ac:dyDescent="0.25">
      <c r="B55" s="1">
        <v>35</v>
      </c>
      <c r="C55" s="92">
        <v>42.17</v>
      </c>
      <c r="D55" s="93">
        <v>42.42</v>
      </c>
      <c r="E55" s="93">
        <v>42.24</v>
      </c>
      <c r="F55" s="93"/>
      <c r="G55" s="131"/>
      <c r="H55" s="134">
        <v>42.22</v>
      </c>
    </row>
    <row r="56" spans="2:8" s="1" customFormat="1" x14ac:dyDescent="0.25">
      <c r="B56" s="1">
        <v>36</v>
      </c>
      <c r="C56" s="92">
        <v>42.22</v>
      </c>
      <c r="D56" s="93">
        <v>42.22</v>
      </c>
      <c r="E56" s="93">
        <v>42.25</v>
      </c>
      <c r="F56" s="93"/>
      <c r="G56" s="131"/>
      <c r="H56" s="134">
        <v>42.34</v>
      </c>
    </row>
    <row r="57" spans="2:8" s="1" customFormat="1" x14ac:dyDescent="0.25">
      <c r="B57" s="1">
        <v>37</v>
      </c>
      <c r="C57" s="92">
        <v>42.17</v>
      </c>
      <c r="D57" s="93">
        <v>42.4</v>
      </c>
      <c r="E57" s="93">
        <v>42.22</v>
      </c>
      <c r="F57" s="93"/>
      <c r="G57" s="131"/>
      <c r="H57" s="134">
        <v>42.23</v>
      </c>
    </row>
    <row r="58" spans="2:8" s="1" customFormat="1" x14ac:dyDescent="0.25">
      <c r="B58" s="1">
        <v>38</v>
      </c>
      <c r="C58" s="92">
        <v>42.26</v>
      </c>
      <c r="D58" s="93">
        <v>42.23</v>
      </c>
      <c r="E58" s="93">
        <v>42.35</v>
      </c>
      <c r="F58" s="93"/>
      <c r="G58" s="131"/>
      <c r="H58" s="134">
        <v>42.18</v>
      </c>
    </row>
    <row r="59" spans="2:8" s="1" customFormat="1" x14ac:dyDescent="0.25">
      <c r="B59" s="1">
        <v>39</v>
      </c>
      <c r="C59" s="92">
        <v>42.37</v>
      </c>
      <c r="D59" s="93">
        <v>42.39</v>
      </c>
      <c r="E59" s="93">
        <v>42.18</v>
      </c>
      <c r="F59" s="93"/>
      <c r="G59" s="131"/>
      <c r="H59" s="134">
        <v>42.21</v>
      </c>
    </row>
    <row r="60" spans="2:8" s="1" customFormat="1" x14ac:dyDescent="0.25">
      <c r="B60" s="1">
        <v>40</v>
      </c>
      <c r="C60" s="92">
        <v>42.3</v>
      </c>
      <c r="D60" s="93">
        <v>42.18</v>
      </c>
      <c r="E60" s="93">
        <v>42.41</v>
      </c>
      <c r="F60" s="93"/>
      <c r="G60" s="131"/>
      <c r="H60" s="134">
        <v>42.13</v>
      </c>
    </row>
    <row r="61" spans="2:8" s="1" customFormat="1" x14ac:dyDescent="0.25">
      <c r="B61" s="1">
        <v>41</v>
      </c>
      <c r="C61" s="92">
        <v>42.08</v>
      </c>
      <c r="D61" s="93">
        <v>42.21</v>
      </c>
      <c r="E61" s="93">
        <v>42.42</v>
      </c>
      <c r="F61" s="93"/>
      <c r="G61" s="131"/>
      <c r="H61" s="134">
        <v>42.14</v>
      </c>
    </row>
    <row r="62" spans="2:8" s="1" customFormat="1" x14ac:dyDescent="0.25">
      <c r="B62" s="1">
        <v>42</v>
      </c>
      <c r="C62" s="92"/>
      <c r="D62" s="93">
        <v>42.44</v>
      </c>
      <c r="E62" s="93">
        <v>42.31</v>
      </c>
      <c r="F62" s="93"/>
      <c r="G62" s="131"/>
      <c r="H62" s="134">
        <v>42.96</v>
      </c>
    </row>
    <row r="63" spans="2:8" s="1" customFormat="1" x14ac:dyDescent="0.25">
      <c r="B63" s="1">
        <v>43</v>
      </c>
      <c r="C63" s="92"/>
      <c r="D63" s="93">
        <v>42.49</v>
      </c>
      <c r="E63" s="93">
        <v>43.23</v>
      </c>
      <c r="F63" s="93"/>
      <c r="G63" s="131"/>
      <c r="H63" s="134">
        <v>42.53</v>
      </c>
    </row>
    <row r="64" spans="2:8" s="1" customFormat="1" x14ac:dyDescent="0.25">
      <c r="B64" s="1">
        <v>44</v>
      </c>
      <c r="C64" s="92"/>
      <c r="D64" s="93">
        <v>42.25</v>
      </c>
      <c r="E64" s="93">
        <v>42.35</v>
      </c>
      <c r="F64" s="93"/>
      <c r="G64" s="131"/>
      <c r="H64" s="134">
        <v>42.14</v>
      </c>
    </row>
    <row r="65" spans="2:12" x14ac:dyDescent="0.25">
      <c r="B65" s="1">
        <v>45</v>
      </c>
      <c r="C65" s="92"/>
      <c r="D65" s="93">
        <v>42.07</v>
      </c>
      <c r="E65" s="93">
        <v>42.36</v>
      </c>
      <c r="F65" s="93"/>
      <c r="G65" s="131"/>
      <c r="H65" s="134">
        <v>42.27</v>
      </c>
      <c r="I65" s="1"/>
      <c r="J65" s="1"/>
      <c r="K65" s="1"/>
      <c r="L65" s="1"/>
    </row>
    <row r="66" spans="2:12" x14ac:dyDescent="0.25">
      <c r="B66" s="1">
        <v>46</v>
      </c>
      <c r="C66" s="92"/>
      <c r="D66" s="93">
        <v>42.37</v>
      </c>
      <c r="E66" s="93">
        <v>42.33</v>
      </c>
      <c r="F66" s="93"/>
      <c r="G66" s="131"/>
      <c r="H66" s="134">
        <v>43.16</v>
      </c>
      <c r="I66" s="1"/>
      <c r="J66" s="1"/>
      <c r="K66" s="1"/>
      <c r="L66" s="1"/>
    </row>
    <row r="67" spans="2:12" x14ac:dyDescent="0.25">
      <c r="B67" s="1">
        <v>47</v>
      </c>
      <c r="C67" s="92"/>
      <c r="D67" s="93">
        <v>42.37</v>
      </c>
      <c r="E67" s="93">
        <v>42.32</v>
      </c>
      <c r="F67" s="93"/>
      <c r="G67" s="131"/>
      <c r="H67" s="134">
        <v>43.25</v>
      </c>
      <c r="I67" s="1"/>
      <c r="J67" s="1"/>
      <c r="K67" s="1"/>
      <c r="L67" s="1"/>
    </row>
    <row r="68" spans="2:12" x14ac:dyDescent="0.25">
      <c r="B68" s="1">
        <v>48</v>
      </c>
      <c r="C68" s="92"/>
      <c r="D68" s="93">
        <v>42.22</v>
      </c>
      <c r="E68" s="93">
        <v>42.7</v>
      </c>
      <c r="F68" s="93"/>
      <c r="G68" s="131"/>
      <c r="H68" s="134">
        <v>43.53</v>
      </c>
      <c r="I68" s="1"/>
      <c r="J68" s="1"/>
      <c r="K68" s="1"/>
      <c r="L68" s="1"/>
    </row>
    <row r="69" spans="2:12" x14ac:dyDescent="0.25">
      <c r="B69" s="1">
        <v>49</v>
      </c>
      <c r="C69" s="92"/>
      <c r="D69" s="93">
        <v>42.39</v>
      </c>
      <c r="E69" s="93">
        <v>42.27</v>
      </c>
      <c r="F69" s="93"/>
      <c r="G69" s="131"/>
      <c r="H69" s="134"/>
      <c r="I69" s="1"/>
      <c r="J69" s="1"/>
      <c r="K69" s="1"/>
      <c r="L69" s="1"/>
    </row>
    <row r="70" spans="2:12" x14ac:dyDescent="0.25">
      <c r="B70" s="1">
        <v>50</v>
      </c>
      <c r="C70" s="92"/>
      <c r="D70" s="93">
        <v>42.31</v>
      </c>
      <c r="E70" s="93"/>
      <c r="F70" s="93"/>
      <c r="G70" s="131"/>
      <c r="H70" s="134"/>
      <c r="I70" s="1"/>
      <c r="J70" s="1"/>
      <c r="K70" s="1"/>
      <c r="L70" s="1"/>
    </row>
    <row r="71" spans="2:12" x14ac:dyDescent="0.25">
      <c r="B71" s="1">
        <v>51</v>
      </c>
      <c r="C71" s="92"/>
      <c r="D71" s="93">
        <v>42.41</v>
      </c>
      <c r="E71" s="93"/>
      <c r="F71" s="93"/>
      <c r="G71" s="131"/>
      <c r="H71" s="134"/>
      <c r="I71" s="1"/>
      <c r="J71" s="1"/>
      <c r="K71" s="1"/>
      <c r="L71" s="1"/>
    </row>
    <row r="72" spans="2:12" x14ac:dyDescent="0.25">
      <c r="B72" s="1">
        <v>52</v>
      </c>
      <c r="C72" s="92"/>
      <c r="D72" s="93">
        <v>42.15</v>
      </c>
      <c r="E72" s="93"/>
      <c r="F72" s="93"/>
      <c r="G72" s="131"/>
      <c r="H72" s="134"/>
      <c r="I72" s="1"/>
      <c r="J72" s="1"/>
      <c r="K72" s="1"/>
      <c r="L72" s="1"/>
    </row>
    <row r="73" spans="2:12" x14ac:dyDescent="0.25">
      <c r="B73" s="1">
        <v>53</v>
      </c>
      <c r="C73" s="92"/>
      <c r="D73" s="93">
        <v>42.19</v>
      </c>
      <c r="E73" s="93"/>
      <c r="F73" s="93"/>
      <c r="G73" s="131"/>
      <c r="H73" s="134"/>
      <c r="I73" s="1"/>
      <c r="J73" s="1"/>
      <c r="K73" s="1"/>
      <c r="L73" s="1"/>
    </row>
    <row r="74" spans="2:12" x14ac:dyDescent="0.25">
      <c r="B74" s="1">
        <v>54</v>
      </c>
      <c r="C74" s="92"/>
      <c r="D74" s="93">
        <v>42.09</v>
      </c>
      <c r="E74" s="93"/>
      <c r="F74" s="93"/>
      <c r="G74" s="131"/>
      <c r="H74" s="134"/>
      <c r="I74" s="1"/>
      <c r="J74" s="1"/>
      <c r="K74" s="1"/>
      <c r="L74" s="1"/>
    </row>
    <row r="75" spans="2:12" x14ac:dyDescent="0.25">
      <c r="B75" s="1">
        <v>55</v>
      </c>
      <c r="C75" s="92"/>
      <c r="D75" s="93">
        <v>42.18</v>
      </c>
      <c r="E75" s="93"/>
      <c r="F75" s="93"/>
      <c r="G75" s="131"/>
      <c r="H75" s="134"/>
      <c r="I75" s="1"/>
      <c r="J75" s="1"/>
      <c r="K75" s="1"/>
      <c r="L75" s="1"/>
    </row>
    <row r="76" spans="2:12" ht="15.75" thickBot="1" x14ac:dyDescent="0.3">
      <c r="B76" s="1">
        <v>56</v>
      </c>
      <c r="C76" s="184"/>
      <c r="D76" s="185">
        <v>42.27</v>
      </c>
      <c r="E76" s="185"/>
      <c r="F76" s="185"/>
      <c r="G76" s="135"/>
      <c r="H76" s="136"/>
      <c r="I76" s="1"/>
      <c r="J76" s="1"/>
      <c r="K76" s="1"/>
      <c r="L76" s="1"/>
    </row>
    <row r="77" spans="2:12" x14ac:dyDescent="0.25">
      <c r="B77" s="1">
        <v>57</v>
      </c>
      <c r="D77" s="2">
        <v>45.07</v>
      </c>
      <c r="I77" s="1"/>
      <c r="J77" s="1"/>
      <c r="K77" s="1"/>
      <c r="L77" s="1"/>
    </row>
    <row r="78" spans="2:12" x14ac:dyDescent="0.25">
      <c r="B78" s="1">
        <v>58</v>
      </c>
      <c r="D78" s="2">
        <v>43.41</v>
      </c>
      <c r="I78" s="1"/>
      <c r="J78" s="1"/>
      <c r="K78" s="1"/>
      <c r="L78" s="1"/>
    </row>
    <row r="79" spans="2:12" x14ac:dyDescent="0.25">
      <c r="B79" s="1">
        <v>59</v>
      </c>
      <c r="D79" s="2">
        <v>42.51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79"/>
  <sheetViews>
    <sheetView topLeftCell="A5" zoomScale="75" zoomScaleNormal="75" zoomScalePageLayoutView="75" workbookViewId="0">
      <selection activeCell="L16" sqref="L16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8.14062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8.85546875" style="1"/>
  </cols>
  <sheetData>
    <row r="4" spans="1:16" ht="18.75" x14ac:dyDescent="0.3">
      <c r="A4" s="266" t="s">
        <v>40</v>
      </c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</row>
    <row r="5" spans="1:16" ht="7.5" customHeight="1" x14ac:dyDescent="0.25"/>
    <row r="6" spans="1:16" ht="17.25" x14ac:dyDescent="0.3">
      <c r="A6" s="218" t="s">
        <v>90</v>
      </c>
      <c r="B6" s="218"/>
      <c r="C6" s="218"/>
      <c r="D6" s="218"/>
      <c r="E6" s="218"/>
      <c r="F6" s="218"/>
      <c r="G6" s="218"/>
      <c r="H6" s="218"/>
      <c r="I6" s="218"/>
      <c r="J6" s="218"/>
      <c r="K6" s="218"/>
      <c r="L6" s="218"/>
    </row>
    <row r="7" spans="1:16" ht="7.5" customHeight="1" x14ac:dyDescent="0.25"/>
    <row r="8" spans="1:16" s="2" customFormat="1" ht="20.25" customHeight="1" x14ac:dyDescent="0.25">
      <c r="A8" s="267" t="s">
        <v>23</v>
      </c>
      <c r="B8" s="268" t="s">
        <v>13</v>
      </c>
      <c r="C8" s="269" t="s">
        <v>18</v>
      </c>
      <c r="D8" s="268" t="s">
        <v>24</v>
      </c>
      <c r="E8" s="271" t="s">
        <v>25</v>
      </c>
      <c r="F8" s="273" t="s">
        <v>26</v>
      </c>
      <c r="G8" s="274"/>
      <c r="H8" s="274"/>
      <c r="I8" s="275"/>
      <c r="J8" s="276" t="s">
        <v>27</v>
      </c>
      <c r="K8" s="267" t="s">
        <v>28</v>
      </c>
      <c r="L8" s="267"/>
      <c r="M8" s="53"/>
      <c r="N8" s="53"/>
    </row>
    <row r="9" spans="1:16" s="2" customFormat="1" ht="27.75" customHeight="1" x14ac:dyDescent="0.25">
      <c r="A9" s="267"/>
      <c r="B9" s="268"/>
      <c r="C9" s="270"/>
      <c r="D9" s="268"/>
      <c r="E9" s="272"/>
      <c r="F9" s="54" t="s">
        <v>29</v>
      </c>
      <c r="G9" s="54" t="s">
        <v>30</v>
      </c>
      <c r="H9" s="54" t="s">
        <v>31</v>
      </c>
      <c r="I9" s="55" t="s">
        <v>32</v>
      </c>
      <c r="J9" s="277"/>
      <c r="K9" s="200" t="s">
        <v>33</v>
      </c>
      <c r="L9" s="200" t="s">
        <v>34</v>
      </c>
      <c r="M9" s="56" t="s">
        <v>35</v>
      </c>
      <c r="N9" s="56" t="s">
        <v>36</v>
      </c>
    </row>
    <row r="10" spans="1:16" s="3" customFormat="1" ht="30" customHeight="1" x14ac:dyDescent="0.25">
      <c r="A10" s="57">
        <v>1</v>
      </c>
      <c r="B10" s="58" t="s">
        <v>91</v>
      </c>
      <c r="C10" s="59">
        <v>5</v>
      </c>
      <c r="D10" s="59">
        <v>42</v>
      </c>
      <c r="E10" s="60">
        <f>D10</f>
        <v>42</v>
      </c>
      <c r="F10" s="124">
        <f>MIN(C21:C76)</f>
        <v>42.63</v>
      </c>
      <c r="G10" s="111">
        <f>AVERAGE(C21:C76)</f>
        <v>43.080952380952375</v>
      </c>
      <c r="H10" s="61">
        <v>3</v>
      </c>
      <c r="I10" s="111">
        <f>G10-F10</f>
        <v>0.45095238095237278</v>
      </c>
      <c r="J10" s="125">
        <v>2.1458333333333333E-2</v>
      </c>
      <c r="K10" s="201">
        <f>J10</f>
        <v>2.1458333333333333E-2</v>
      </c>
      <c r="L10" s="181">
        <f>K10</f>
        <v>2.1458333333333333E-2</v>
      </c>
      <c r="M10" s="64"/>
      <c r="N10" s="209"/>
      <c r="O10" s="211"/>
      <c r="P10" s="67"/>
    </row>
    <row r="11" spans="1:16" s="3" customFormat="1" ht="30" customHeight="1" x14ac:dyDescent="0.25">
      <c r="A11" s="57">
        <v>2</v>
      </c>
      <c r="B11" s="58" t="s">
        <v>92</v>
      </c>
      <c r="C11" s="59">
        <v>2</v>
      </c>
      <c r="D11" s="59">
        <v>102</v>
      </c>
      <c r="E11" s="60">
        <f>D11-D10</f>
        <v>60</v>
      </c>
      <c r="F11" s="202">
        <f>MIN(D21:D76)</f>
        <v>42.32</v>
      </c>
      <c r="G11" s="112">
        <f>AVERAGE(D21:D76)</f>
        <v>42.751250000000006</v>
      </c>
      <c r="H11" s="61">
        <v>5</v>
      </c>
      <c r="I11" s="111">
        <f>G11-F11</f>
        <v>0.43125000000000568</v>
      </c>
      <c r="J11" s="125">
        <v>5.226851851851852E-2</v>
      </c>
      <c r="K11" s="125">
        <f>J11-J10</f>
        <v>3.0810185185185187E-2</v>
      </c>
      <c r="L11" s="63">
        <f>K11</f>
        <v>3.0810185185185187E-2</v>
      </c>
      <c r="M11" s="64">
        <v>1.5973379629629629E-3</v>
      </c>
      <c r="N11" s="209"/>
      <c r="O11" s="279"/>
      <c r="P11" s="67"/>
    </row>
    <row r="12" spans="1:16" s="3" customFormat="1" ht="30" customHeight="1" thickBot="1" x14ac:dyDescent="0.3">
      <c r="A12" s="57">
        <v>3</v>
      </c>
      <c r="B12" s="58" t="s">
        <v>91</v>
      </c>
      <c r="C12" s="59">
        <v>69</v>
      </c>
      <c r="D12" s="59">
        <v>127</v>
      </c>
      <c r="E12" s="60">
        <f>D12-D11</f>
        <v>25</v>
      </c>
      <c r="F12" s="295">
        <f>MIN(E21:E76)</f>
        <v>42.51</v>
      </c>
      <c r="G12" s="111">
        <f>AVERAGE(E21:E76)</f>
        <v>43.02791666666667</v>
      </c>
      <c r="H12" s="61">
        <v>0</v>
      </c>
      <c r="I12" s="111">
        <f t="shared" ref="I12:I14" si="0">G12-F12</f>
        <v>0.51791666666667169</v>
      </c>
      <c r="J12" s="125">
        <v>6.5856481481481488E-2</v>
      </c>
      <c r="K12" s="125">
        <f>J12-J11</f>
        <v>1.3587962962962968E-2</v>
      </c>
      <c r="L12" s="63">
        <f>K12+L10</f>
        <v>3.5046296296296298E-2</v>
      </c>
      <c r="M12" s="64">
        <v>1.6368055555555556E-3</v>
      </c>
      <c r="N12" s="209" t="s">
        <v>153</v>
      </c>
      <c r="O12" s="284" t="s">
        <v>125</v>
      </c>
      <c r="P12" s="67"/>
    </row>
    <row r="13" spans="1:16" s="3" customFormat="1" ht="30" customHeight="1" thickBot="1" x14ac:dyDescent="0.3">
      <c r="A13" s="57">
        <v>4</v>
      </c>
      <c r="B13" s="58" t="s">
        <v>91</v>
      </c>
      <c r="C13" s="59">
        <v>6</v>
      </c>
      <c r="D13" s="59">
        <v>174</v>
      </c>
      <c r="E13" s="60">
        <f>D13-D12</f>
        <v>47</v>
      </c>
      <c r="F13" s="292">
        <f>MIN(F21:F76)</f>
        <v>42.09</v>
      </c>
      <c r="G13" s="289">
        <f>AVERAGE(F21:F76)</f>
        <v>42.563043478260866</v>
      </c>
      <c r="H13" s="61">
        <v>2</v>
      </c>
      <c r="I13" s="111">
        <f t="shared" si="0"/>
        <v>0.47304347826086257</v>
      </c>
      <c r="J13" s="125">
        <v>9.0162037037037027E-2</v>
      </c>
      <c r="K13" s="125">
        <f>J13-J12</f>
        <v>2.4305555555555539E-2</v>
      </c>
      <c r="L13" s="62">
        <f>K13+L12</f>
        <v>5.9351851851851836E-2</v>
      </c>
      <c r="M13" s="64">
        <v>1.6434027777777777E-3</v>
      </c>
      <c r="N13" s="209" t="s">
        <v>153</v>
      </c>
      <c r="O13" s="284" t="s">
        <v>154</v>
      </c>
      <c r="P13" s="67"/>
    </row>
    <row r="14" spans="1:16" s="3" customFormat="1" ht="30" customHeight="1" thickBot="1" x14ac:dyDescent="0.3">
      <c r="A14" s="57">
        <v>5</v>
      </c>
      <c r="B14" s="58" t="s">
        <v>92</v>
      </c>
      <c r="C14" s="68">
        <v>69</v>
      </c>
      <c r="D14" s="59">
        <v>192</v>
      </c>
      <c r="E14" s="60">
        <f>D14-D13</f>
        <v>18</v>
      </c>
      <c r="F14" s="293">
        <f>MIN(G21:G76)</f>
        <v>42.67</v>
      </c>
      <c r="G14" s="111">
        <f>AVERAGE(G21:G76)</f>
        <v>43.054705882352941</v>
      </c>
      <c r="H14" s="61">
        <v>4</v>
      </c>
      <c r="I14" s="111">
        <f t="shared" si="0"/>
        <v>0.38470588235293945</v>
      </c>
      <c r="J14" s="125">
        <v>0.10023148148148148</v>
      </c>
      <c r="K14" s="125">
        <f>J14-J13</f>
        <v>1.006944444444445E-2</v>
      </c>
      <c r="L14" s="63">
        <f>K14+L11</f>
        <v>4.0879629629629641E-2</v>
      </c>
      <c r="M14" s="64">
        <v>1.5876157407407408E-3</v>
      </c>
      <c r="N14" s="209"/>
      <c r="O14" s="281"/>
    </row>
    <row r="15" spans="1:16" s="3" customFormat="1" ht="30" customHeight="1" thickBot="1" x14ac:dyDescent="0.3">
      <c r="A15" s="69" t="s">
        <v>37</v>
      </c>
      <c r="B15" s="70" t="s">
        <v>92</v>
      </c>
      <c r="C15" s="71">
        <v>9</v>
      </c>
      <c r="D15" s="71">
        <v>241</v>
      </c>
      <c r="E15" s="60">
        <f>D15-D14</f>
        <v>49</v>
      </c>
      <c r="F15" s="294">
        <f>MIN(H21:H76)</f>
        <v>42.16</v>
      </c>
      <c r="G15" s="289">
        <f>AVERAGE(H21:H76)</f>
        <v>42.542291666666657</v>
      </c>
      <c r="H15" s="61">
        <v>4</v>
      </c>
      <c r="I15" s="111">
        <f>G15-F15</f>
        <v>0.38229166666666003</v>
      </c>
      <c r="J15" s="125">
        <v>0.12533564814814815</v>
      </c>
      <c r="K15" s="73">
        <f>J15-J14</f>
        <v>2.5104166666666677E-2</v>
      </c>
      <c r="L15" s="72">
        <f>K15+L14</f>
        <v>6.5983796296296318E-2</v>
      </c>
      <c r="M15" s="64">
        <v>2.2957175925925927E-3</v>
      </c>
      <c r="N15" s="209" t="s">
        <v>168</v>
      </c>
      <c r="O15" s="287" t="s">
        <v>169</v>
      </c>
    </row>
    <row r="16" spans="1:16" s="3" customFormat="1" ht="30" customHeight="1" x14ac:dyDescent="0.25">
      <c r="A16" s="74"/>
      <c r="B16" s="75"/>
      <c r="C16" s="76"/>
      <c r="D16" s="76"/>
      <c r="E16" s="76"/>
      <c r="F16" s="103">
        <f>AVERAGE(F10,F12,F13)</f>
        <v>42.410000000000004</v>
      </c>
      <c r="G16" s="122">
        <f>AVERAGE(G10,G12,G13)</f>
        <v>42.890637508626639</v>
      </c>
      <c r="H16" s="122" t="s">
        <v>91</v>
      </c>
      <c r="I16" s="123">
        <f>AVERAGE(I10,I12,I13)</f>
        <v>0.48063750862663568</v>
      </c>
      <c r="J16" s="76"/>
      <c r="K16" s="76"/>
      <c r="L16" s="76"/>
      <c r="M16" s="77"/>
      <c r="N16" s="77"/>
    </row>
    <row r="17" spans="1:14" ht="27.75" customHeight="1" x14ac:dyDescent="0.25">
      <c r="A17" s="78"/>
      <c r="B17" s="78"/>
      <c r="C17" s="78"/>
      <c r="D17" s="79"/>
      <c r="E17" s="80"/>
      <c r="F17" s="81">
        <f>AVERAGE(F11,F14,F15)</f>
        <v>42.383333333333333</v>
      </c>
      <c r="G17" s="82">
        <f>AVERAGE(G11,G14,G15)</f>
        <v>42.782749183006537</v>
      </c>
      <c r="H17" s="182" t="s">
        <v>92</v>
      </c>
      <c r="I17" s="83">
        <f>AVERAGE(I11,I14,I15)</f>
        <v>0.39941584967320171</v>
      </c>
      <c r="J17" s="80"/>
      <c r="K17" s="80" t="s">
        <v>22</v>
      </c>
      <c r="L17" s="80"/>
      <c r="M17" s="77"/>
      <c r="N17" s="77"/>
    </row>
    <row r="18" spans="1:14" ht="30" customHeight="1" thickBot="1" x14ac:dyDescent="0.3">
      <c r="A18" s="84"/>
      <c r="B18" s="84"/>
      <c r="C18" s="84"/>
      <c r="D18" s="80"/>
      <c r="E18" s="80"/>
      <c r="F18" s="85">
        <f>AVERAGE(F10:F15)</f>
        <v>42.396666666666668</v>
      </c>
      <c r="G18" s="86">
        <f>AVERAGE(C21:H76)</f>
        <v>42.78111587982832</v>
      </c>
      <c r="H18" s="87"/>
      <c r="I18" s="88">
        <f>AVERAGE(I10:I15)</f>
        <v>0.44002667914991872</v>
      </c>
      <c r="J18" s="80"/>
      <c r="K18" s="80"/>
      <c r="L18" s="80"/>
      <c r="M18" s="84"/>
      <c r="N18" s="84"/>
    </row>
    <row r="20" spans="1:14" ht="15.75" thickBot="1" x14ac:dyDescent="0.3">
      <c r="C20" s="89" t="str">
        <f>B10</f>
        <v>Лихошерст Алексей</v>
      </c>
      <c r="D20" s="89" t="str">
        <f>B11</f>
        <v>Ткаченко Кирилл</v>
      </c>
      <c r="E20" s="89" t="str">
        <f>B12</f>
        <v>Лихошерст Алексей</v>
      </c>
      <c r="F20" s="89" t="str">
        <f>B13</f>
        <v>Лихошерст Алексей</v>
      </c>
      <c r="G20" s="2" t="str">
        <f>B14</f>
        <v>Ткаченко Кирилл</v>
      </c>
      <c r="H20" s="2" t="str">
        <f>B15</f>
        <v>Ткаченко Кирилл</v>
      </c>
    </row>
    <row r="21" spans="1:14" x14ac:dyDescent="0.25">
      <c r="B21" s="1">
        <v>1</v>
      </c>
      <c r="C21" s="90">
        <v>48.3</v>
      </c>
      <c r="D21" s="91">
        <v>43.68</v>
      </c>
      <c r="E21" s="91">
        <v>44.35</v>
      </c>
      <c r="F21" s="91">
        <v>43.08</v>
      </c>
      <c r="G21" s="132">
        <v>45.2</v>
      </c>
      <c r="H21" s="133">
        <v>43.93</v>
      </c>
      <c r="M21" s="2"/>
      <c r="N21" s="2"/>
    </row>
    <row r="22" spans="1:14" x14ac:dyDescent="0.25">
      <c r="B22" s="1">
        <v>2</v>
      </c>
      <c r="C22" s="92">
        <v>43.39</v>
      </c>
      <c r="D22" s="93">
        <v>43.21</v>
      </c>
      <c r="E22" s="93">
        <v>43.21</v>
      </c>
      <c r="F22" s="93">
        <v>42.64</v>
      </c>
      <c r="G22" s="131">
        <v>42.88</v>
      </c>
      <c r="H22" s="134">
        <v>42.41</v>
      </c>
      <c r="M22" s="3"/>
      <c r="N22" s="3"/>
    </row>
    <row r="23" spans="1:14" x14ac:dyDescent="0.25">
      <c r="B23" s="1">
        <v>3</v>
      </c>
      <c r="C23" s="92">
        <v>43.32</v>
      </c>
      <c r="D23" s="93">
        <v>42.67</v>
      </c>
      <c r="E23" s="93">
        <v>45.27</v>
      </c>
      <c r="F23" s="93">
        <v>42.48</v>
      </c>
      <c r="G23" s="131">
        <v>42.69</v>
      </c>
      <c r="H23" s="134">
        <v>42.32</v>
      </c>
      <c r="M23" s="3"/>
      <c r="N23" s="3"/>
    </row>
    <row r="24" spans="1:14" x14ac:dyDescent="0.25">
      <c r="B24" s="1">
        <v>4</v>
      </c>
      <c r="C24" s="92">
        <v>42.85</v>
      </c>
      <c r="D24" s="93">
        <v>42.72</v>
      </c>
      <c r="E24" s="93">
        <v>42.75</v>
      </c>
      <c r="F24" s="93">
        <v>42.62</v>
      </c>
      <c r="G24" s="131">
        <v>42.91</v>
      </c>
      <c r="H24" s="134">
        <v>42.21</v>
      </c>
      <c r="M24" s="3"/>
      <c r="N24" s="3"/>
    </row>
    <row r="25" spans="1:14" x14ac:dyDescent="0.25">
      <c r="B25" s="1">
        <v>5</v>
      </c>
      <c r="C25" s="92">
        <v>42.76</v>
      </c>
      <c r="D25" s="93">
        <v>42.8</v>
      </c>
      <c r="E25" s="93">
        <v>43.03</v>
      </c>
      <c r="F25" s="93">
        <v>42.72</v>
      </c>
      <c r="G25" s="131">
        <v>42.88</v>
      </c>
      <c r="H25" s="134">
        <v>42.26</v>
      </c>
    </row>
    <row r="26" spans="1:14" x14ac:dyDescent="0.25">
      <c r="B26" s="1">
        <v>6</v>
      </c>
      <c r="C26" s="92">
        <v>43.92</v>
      </c>
      <c r="D26" s="285">
        <v>42.79</v>
      </c>
      <c r="E26" s="93">
        <v>42.84</v>
      </c>
      <c r="F26" s="93">
        <v>42.27</v>
      </c>
      <c r="G26" s="131">
        <v>43.11</v>
      </c>
      <c r="H26" s="134">
        <v>42.27</v>
      </c>
    </row>
    <row r="27" spans="1:14" x14ac:dyDescent="0.25">
      <c r="B27" s="1">
        <v>7</v>
      </c>
      <c r="C27" s="92">
        <v>42.81</v>
      </c>
      <c r="D27" s="93">
        <v>42.87</v>
      </c>
      <c r="E27" s="93">
        <v>42.94</v>
      </c>
      <c r="F27" s="93">
        <v>42.3</v>
      </c>
      <c r="G27" s="131">
        <v>43.08</v>
      </c>
      <c r="H27" s="134">
        <v>42.6</v>
      </c>
    </row>
    <row r="28" spans="1:14" x14ac:dyDescent="0.25">
      <c r="B28" s="1">
        <v>8</v>
      </c>
      <c r="C28" s="92">
        <v>42.68</v>
      </c>
      <c r="D28" s="93">
        <v>42.76</v>
      </c>
      <c r="E28" s="93">
        <v>43.12</v>
      </c>
      <c r="F28" s="93">
        <v>43.03</v>
      </c>
      <c r="G28" s="131">
        <v>42.9</v>
      </c>
      <c r="H28" s="134">
        <v>42.22</v>
      </c>
    </row>
    <row r="29" spans="1:14" x14ac:dyDescent="0.25">
      <c r="B29" s="1">
        <v>9</v>
      </c>
      <c r="C29" s="120">
        <v>43.14</v>
      </c>
      <c r="D29" s="93">
        <v>42.68</v>
      </c>
      <c r="E29" s="93">
        <v>42.92</v>
      </c>
      <c r="F29" s="93">
        <v>42.83</v>
      </c>
      <c r="G29" s="131">
        <v>43.07</v>
      </c>
      <c r="H29" s="134">
        <v>42.44</v>
      </c>
    </row>
    <row r="30" spans="1:14" x14ac:dyDescent="0.25">
      <c r="B30" s="1">
        <v>10</v>
      </c>
      <c r="C30" s="92">
        <v>43.29</v>
      </c>
      <c r="D30" s="93">
        <v>42.57</v>
      </c>
      <c r="E30" s="93">
        <v>42.85</v>
      </c>
      <c r="F30" s="93">
        <v>42.94</v>
      </c>
      <c r="G30" s="131">
        <v>42.94</v>
      </c>
      <c r="H30" s="134">
        <v>42.48</v>
      </c>
    </row>
    <row r="31" spans="1:14" x14ac:dyDescent="0.25">
      <c r="B31" s="1">
        <v>11</v>
      </c>
      <c r="C31" s="92">
        <v>43.17</v>
      </c>
      <c r="D31" s="93">
        <v>42.62</v>
      </c>
      <c r="E31" s="93">
        <v>42.85</v>
      </c>
      <c r="F31" s="93">
        <v>42.74</v>
      </c>
      <c r="G31" s="131">
        <v>42.98</v>
      </c>
      <c r="H31" s="134">
        <v>42.45</v>
      </c>
    </row>
    <row r="32" spans="1:14" x14ac:dyDescent="0.25">
      <c r="B32" s="1">
        <v>12</v>
      </c>
      <c r="C32" s="92">
        <v>42.79</v>
      </c>
      <c r="D32" s="93">
        <v>42.57</v>
      </c>
      <c r="E32" s="93">
        <v>42.82</v>
      </c>
      <c r="F32" s="93">
        <v>42.26</v>
      </c>
      <c r="G32" s="131">
        <v>43.33</v>
      </c>
      <c r="H32" s="134">
        <v>42.61</v>
      </c>
    </row>
    <row r="33" spans="2:8" s="1" customFormat="1" x14ac:dyDescent="0.25">
      <c r="B33" s="1">
        <v>13</v>
      </c>
      <c r="C33" s="92">
        <v>42.63</v>
      </c>
      <c r="D33" s="93">
        <v>42.54</v>
      </c>
      <c r="E33" s="93">
        <v>42.51</v>
      </c>
      <c r="F33" s="93">
        <v>42.51</v>
      </c>
      <c r="G33" s="131">
        <v>42.67</v>
      </c>
      <c r="H33" s="134">
        <v>44.46</v>
      </c>
    </row>
    <row r="34" spans="2:8" s="1" customFormat="1" x14ac:dyDescent="0.25">
      <c r="B34" s="1">
        <v>14</v>
      </c>
      <c r="C34" s="102">
        <v>42.79</v>
      </c>
      <c r="D34" s="93">
        <v>42.44</v>
      </c>
      <c r="E34" s="93">
        <v>43.2</v>
      </c>
      <c r="F34" s="93">
        <v>42.75</v>
      </c>
      <c r="G34" s="131">
        <v>42.67</v>
      </c>
      <c r="H34" s="134">
        <v>42.64</v>
      </c>
    </row>
    <row r="35" spans="2:8" s="1" customFormat="1" x14ac:dyDescent="0.25">
      <c r="B35" s="1">
        <v>15</v>
      </c>
      <c r="C35" s="92">
        <v>42.76</v>
      </c>
      <c r="D35" s="93">
        <v>42.33</v>
      </c>
      <c r="E35" s="93">
        <v>42.88</v>
      </c>
      <c r="F35" s="93">
        <v>42.34</v>
      </c>
      <c r="G35" s="131">
        <v>42.68</v>
      </c>
      <c r="H35" s="134">
        <v>42.47</v>
      </c>
    </row>
    <row r="36" spans="2:8" s="1" customFormat="1" x14ac:dyDescent="0.25">
      <c r="B36" s="1">
        <v>16</v>
      </c>
      <c r="C36" s="92">
        <v>42.79</v>
      </c>
      <c r="D36" s="137">
        <v>42.59</v>
      </c>
      <c r="E36" s="93">
        <v>42.77</v>
      </c>
      <c r="F36" s="93">
        <v>43.11</v>
      </c>
      <c r="G36" s="131">
        <v>42.7</v>
      </c>
      <c r="H36" s="134">
        <v>42.45</v>
      </c>
    </row>
    <row r="37" spans="2:8" s="1" customFormat="1" x14ac:dyDescent="0.25">
      <c r="B37" s="1">
        <v>17</v>
      </c>
      <c r="C37" s="92">
        <v>42.9</v>
      </c>
      <c r="D37" s="93">
        <v>42.54</v>
      </c>
      <c r="E37" s="93">
        <v>42.8</v>
      </c>
      <c r="F37" s="93">
        <v>42.39</v>
      </c>
      <c r="G37" s="131">
        <v>43.24</v>
      </c>
      <c r="H37" s="134">
        <v>42.47</v>
      </c>
    </row>
    <row r="38" spans="2:8" s="1" customFormat="1" x14ac:dyDescent="0.25">
      <c r="B38" s="1">
        <v>18</v>
      </c>
      <c r="C38" s="92">
        <v>42.96</v>
      </c>
      <c r="D38" s="93">
        <v>42.65</v>
      </c>
      <c r="E38" s="93">
        <v>42.76</v>
      </c>
      <c r="F38" s="93">
        <v>42.32</v>
      </c>
      <c r="G38" s="131"/>
      <c r="H38" s="134">
        <v>42.55</v>
      </c>
    </row>
    <row r="39" spans="2:8" s="1" customFormat="1" x14ac:dyDescent="0.25">
      <c r="B39" s="1">
        <v>19</v>
      </c>
      <c r="C39" s="92">
        <v>42.75</v>
      </c>
      <c r="D39" s="93">
        <v>42.89</v>
      </c>
      <c r="E39" s="93">
        <v>42.7</v>
      </c>
      <c r="F39" s="93">
        <v>42.3</v>
      </c>
      <c r="G39" s="131"/>
      <c r="H39" s="134">
        <v>42.44</v>
      </c>
    </row>
    <row r="40" spans="2:8" s="1" customFormat="1" x14ac:dyDescent="0.25">
      <c r="B40" s="1">
        <v>20</v>
      </c>
      <c r="C40" s="92">
        <v>42.93</v>
      </c>
      <c r="D40" s="93">
        <v>42.83</v>
      </c>
      <c r="E40" s="93">
        <v>42.68</v>
      </c>
      <c r="F40" s="93">
        <v>42.44</v>
      </c>
      <c r="G40" s="131"/>
      <c r="H40" s="134">
        <v>42.26</v>
      </c>
    </row>
    <row r="41" spans="2:8" s="1" customFormat="1" x14ac:dyDescent="0.25">
      <c r="B41" s="1">
        <v>21</v>
      </c>
      <c r="C41" s="92">
        <v>42.65</v>
      </c>
      <c r="D41" s="93">
        <v>42.74</v>
      </c>
      <c r="E41" s="93">
        <v>42.66</v>
      </c>
      <c r="F41" s="93">
        <v>42.48</v>
      </c>
      <c r="G41" s="131"/>
      <c r="H41" s="134">
        <v>42.19</v>
      </c>
    </row>
    <row r="42" spans="2:8" s="1" customFormat="1" x14ac:dyDescent="0.25">
      <c r="B42" s="1">
        <v>22</v>
      </c>
      <c r="C42" s="92">
        <v>43.26</v>
      </c>
      <c r="D42" s="93">
        <v>44.52</v>
      </c>
      <c r="E42" s="93">
        <v>43.19</v>
      </c>
      <c r="F42" s="93">
        <v>42.72</v>
      </c>
      <c r="G42" s="131"/>
      <c r="H42" s="134">
        <v>42.57</v>
      </c>
    </row>
    <row r="43" spans="2:8" s="1" customFormat="1" x14ac:dyDescent="0.25">
      <c r="B43" s="1">
        <v>23</v>
      </c>
      <c r="C43" s="92">
        <v>43.17</v>
      </c>
      <c r="D43" s="93">
        <v>42.7</v>
      </c>
      <c r="E43" s="93">
        <v>42.73</v>
      </c>
      <c r="F43" s="93">
        <v>42.33</v>
      </c>
      <c r="G43" s="131"/>
      <c r="H43" s="134">
        <v>42.62</v>
      </c>
    </row>
    <row r="44" spans="2:8" s="1" customFormat="1" x14ac:dyDescent="0.25">
      <c r="B44" s="1">
        <v>24</v>
      </c>
      <c r="C44" s="92">
        <v>42.9</v>
      </c>
      <c r="D44" s="93">
        <v>43.09</v>
      </c>
      <c r="E44" s="93">
        <v>42.84</v>
      </c>
      <c r="F44" s="93">
        <v>42.6</v>
      </c>
      <c r="G44" s="131"/>
      <c r="H44" s="134">
        <v>42.55</v>
      </c>
    </row>
    <row r="45" spans="2:8" s="1" customFormat="1" x14ac:dyDescent="0.25">
      <c r="B45" s="1">
        <v>25</v>
      </c>
      <c r="C45" s="92">
        <v>42.95</v>
      </c>
      <c r="D45" s="93">
        <v>42.64</v>
      </c>
      <c r="E45" s="93"/>
      <c r="F45" s="93">
        <v>42.45</v>
      </c>
      <c r="G45" s="131"/>
      <c r="H45" s="134">
        <v>42.48</v>
      </c>
    </row>
    <row r="46" spans="2:8" s="1" customFormat="1" x14ac:dyDescent="0.25">
      <c r="B46" s="1">
        <v>26</v>
      </c>
      <c r="C46" s="92">
        <v>42.96</v>
      </c>
      <c r="D46" s="93">
        <v>42.51</v>
      </c>
      <c r="E46" s="93"/>
      <c r="F46" s="93">
        <v>42.09</v>
      </c>
      <c r="G46" s="131"/>
      <c r="H46" s="134">
        <v>42.76</v>
      </c>
    </row>
    <row r="47" spans="2:8" s="1" customFormat="1" x14ac:dyDescent="0.25">
      <c r="B47" s="1">
        <v>27</v>
      </c>
      <c r="C47" s="92">
        <v>42.85</v>
      </c>
      <c r="D47" s="93">
        <v>42.73</v>
      </c>
      <c r="E47" s="93"/>
      <c r="F47" s="93">
        <v>42.56</v>
      </c>
      <c r="G47" s="131"/>
      <c r="H47" s="134">
        <v>43.23</v>
      </c>
    </row>
    <row r="48" spans="2:8" s="1" customFormat="1" x14ac:dyDescent="0.25">
      <c r="B48" s="1">
        <v>28</v>
      </c>
      <c r="C48" s="92">
        <v>42.88</v>
      </c>
      <c r="D48" s="93">
        <v>42.69</v>
      </c>
      <c r="E48" s="93"/>
      <c r="F48" s="93">
        <v>42.46</v>
      </c>
      <c r="G48" s="131"/>
      <c r="H48" s="134">
        <v>42.73</v>
      </c>
    </row>
    <row r="49" spans="2:8" s="1" customFormat="1" x14ac:dyDescent="0.25">
      <c r="B49" s="1">
        <v>29</v>
      </c>
      <c r="C49" s="92">
        <v>42.79</v>
      </c>
      <c r="D49" s="93">
        <v>42.5</v>
      </c>
      <c r="E49" s="93"/>
      <c r="F49" s="93">
        <v>42.36</v>
      </c>
      <c r="G49" s="131"/>
      <c r="H49" s="134">
        <v>42.83</v>
      </c>
    </row>
    <row r="50" spans="2:8" s="1" customFormat="1" x14ac:dyDescent="0.25">
      <c r="B50" s="1">
        <v>30</v>
      </c>
      <c r="C50" s="92">
        <v>42.94</v>
      </c>
      <c r="D50" s="93">
        <v>42.76</v>
      </c>
      <c r="E50" s="93"/>
      <c r="F50" s="93">
        <v>42.28</v>
      </c>
      <c r="G50" s="131"/>
      <c r="H50" s="288">
        <v>42.37</v>
      </c>
    </row>
    <row r="51" spans="2:8" s="1" customFormat="1" x14ac:dyDescent="0.25">
      <c r="B51" s="1">
        <v>31</v>
      </c>
      <c r="C51" s="92">
        <v>42.99</v>
      </c>
      <c r="D51" s="93">
        <v>42.54</v>
      </c>
      <c r="E51" s="93"/>
      <c r="F51" s="93">
        <v>42.29</v>
      </c>
      <c r="G51" s="131"/>
      <c r="H51" s="134">
        <v>42.34</v>
      </c>
    </row>
    <row r="52" spans="2:8" s="1" customFormat="1" x14ac:dyDescent="0.25">
      <c r="B52" s="1">
        <v>32</v>
      </c>
      <c r="C52" s="92">
        <v>42.68</v>
      </c>
      <c r="D52" s="93">
        <v>42.59</v>
      </c>
      <c r="E52" s="93"/>
      <c r="F52" s="93">
        <v>42.45</v>
      </c>
      <c r="G52" s="131"/>
      <c r="H52" s="134">
        <v>42.58</v>
      </c>
    </row>
    <row r="53" spans="2:8" s="1" customFormat="1" x14ac:dyDescent="0.25">
      <c r="B53" s="1">
        <v>33</v>
      </c>
      <c r="C53" s="92">
        <v>42.82</v>
      </c>
      <c r="D53" s="93">
        <v>42.65</v>
      </c>
      <c r="E53" s="93"/>
      <c r="F53" s="93">
        <v>42.93</v>
      </c>
      <c r="G53" s="131"/>
      <c r="H53" s="134">
        <v>42.61</v>
      </c>
    </row>
    <row r="54" spans="2:8" s="1" customFormat="1" x14ac:dyDescent="0.25">
      <c r="B54" s="1">
        <v>34</v>
      </c>
      <c r="C54" s="92">
        <v>42.84</v>
      </c>
      <c r="D54" s="93">
        <v>42.32</v>
      </c>
      <c r="E54" s="93"/>
      <c r="F54" s="93">
        <v>43.02</v>
      </c>
      <c r="G54" s="131"/>
      <c r="H54" s="134">
        <v>42.58</v>
      </c>
    </row>
    <row r="55" spans="2:8" s="1" customFormat="1" x14ac:dyDescent="0.25">
      <c r="B55" s="1">
        <v>35</v>
      </c>
      <c r="C55" s="92">
        <v>42.84</v>
      </c>
      <c r="D55" s="93">
        <v>42.62</v>
      </c>
      <c r="E55" s="93"/>
      <c r="F55" s="93">
        <v>42.53</v>
      </c>
      <c r="G55" s="131"/>
      <c r="H55" s="134">
        <v>42.35</v>
      </c>
    </row>
    <row r="56" spans="2:8" s="1" customFormat="1" x14ac:dyDescent="0.25">
      <c r="B56" s="1">
        <v>36</v>
      </c>
      <c r="C56" s="92">
        <v>42.95</v>
      </c>
      <c r="D56" s="93">
        <v>42.67</v>
      </c>
      <c r="E56" s="93"/>
      <c r="F56" s="93">
        <v>42.22</v>
      </c>
      <c r="G56" s="131"/>
      <c r="H56" s="134">
        <v>42.47</v>
      </c>
    </row>
    <row r="57" spans="2:8" s="1" customFormat="1" x14ac:dyDescent="0.25">
      <c r="B57" s="1">
        <v>37</v>
      </c>
      <c r="C57" s="92">
        <v>43.02</v>
      </c>
      <c r="D57" s="93">
        <v>42.64</v>
      </c>
      <c r="E57" s="93"/>
      <c r="F57" s="93">
        <v>42.11</v>
      </c>
      <c r="G57" s="131"/>
      <c r="H57" s="134">
        <v>42.53</v>
      </c>
    </row>
    <row r="58" spans="2:8" s="1" customFormat="1" x14ac:dyDescent="0.25">
      <c r="B58" s="1">
        <v>38</v>
      </c>
      <c r="C58" s="92">
        <v>43.09</v>
      </c>
      <c r="D58" s="93">
        <v>42.35</v>
      </c>
      <c r="E58" s="93"/>
      <c r="F58" s="93">
        <v>43.65</v>
      </c>
      <c r="G58" s="131"/>
      <c r="H58" s="134">
        <v>42.16</v>
      </c>
    </row>
    <row r="59" spans="2:8" s="1" customFormat="1" x14ac:dyDescent="0.25">
      <c r="B59" s="1">
        <v>39</v>
      </c>
      <c r="C59" s="92">
        <v>43.04</v>
      </c>
      <c r="D59" s="93">
        <v>42.48</v>
      </c>
      <c r="E59" s="93"/>
      <c r="F59" s="93">
        <v>43.13</v>
      </c>
      <c r="G59" s="131"/>
      <c r="H59" s="134">
        <v>42.42</v>
      </c>
    </row>
    <row r="60" spans="2:8" s="1" customFormat="1" x14ac:dyDescent="0.25">
      <c r="B60" s="1">
        <v>40</v>
      </c>
      <c r="C60" s="92">
        <v>42.93</v>
      </c>
      <c r="D60" s="93">
        <v>42.47</v>
      </c>
      <c r="E60" s="93"/>
      <c r="F60" s="93">
        <v>42.38</v>
      </c>
      <c r="G60" s="131"/>
      <c r="H60" s="134">
        <v>42.25</v>
      </c>
    </row>
    <row r="61" spans="2:8" s="1" customFormat="1" x14ac:dyDescent="0.25">
      <c r="B61" s="1">
        <v>41</v>
      </c>
      <c r="C61" s="92">
        <v>42.94</v>
      </c>
      <c r="D61" s="93">
        <v>42.44</v>
      </c>
      <c r="E61" s="93"/>
      <c r="F61" s="93">
        <v>42.32</v>
      </c>
      <c r="G61" s="131"/>
      <c r="H61" s="134">
        <v>42.59</v>
      </c>
    </row>
    <row r="62" spans="2:8" s="1" customFormat="1" x14ac:dyDescent="0.25">
      <c r="B62" s="1">
        <v>42</v>
      </c>
      <c r="C62" s="92">
        <v>42.98</v>
      </c>
      <c r="D62" s="93">
        <v>42.69</v>
      </c>
      <c r="E62" s="93"/>
      <c r="F62" s="93">
        <v>42.57</v>
      </c>
      <c r="G62" s="131"/>
      <c r="H62" s="134">
        <v>42.43</v>
      </c>
    </row>
    <row r="63" spans="2:8" s="1" customFormat="1" x14ac:dyDescent="0.25">
      <c r="B63" s="1">
        <v>43</v>
      </c>
      <c r="C63" s="92"/>
      <c r="D63" s="93">
        <v>42.45</v>
      </c>
      <c r="E63" s="93"/>
      <c r="F63" s="93">
        <v>42.61</v>
      </c>
      <c r="G63" s="131"/>
      <c r="H63" s="134">
        <v>42.31</v>
      </c>
    </row>
    <row r="64" spans="2:8" s="1" customFormat="1" x14ac:dyDescent="0.25">
      <c r="B64" s="1">
        <v>44</v>
      </c>
      <c r="C64" s="92"/>
      <c r="D64" s="93">
        <v>42.42</v>
      </c>
      <c r="E64" s="93"/>
      <c r="F64" s="93">
        <v>42.18</v>
      </c>
      <c r="G64" s="131"/>
      <c r="H64" s="134">
        <v>42.28</v>
      </c>
    </row>
    <row r="65" spans="2:12" x14ac:dyDescent="0.25">
      <c r="B65" s="1">
        <v>45</v>
      </c>
      <c r="C65" s="92"/>
      <c r="D65" s="93">
        <v>42.59</v>
      </c>
      <c r="E65" s="93"/>
      <c r="F65" s="93">
        <v>42.51</v>
      </c>
      <c r="G65" s="131"/>
      <c r="H65" s="134">
        <v>42.43</v>
      </c>
      <c r="I65" s="1"/>
      <c r="J65" s="1"/>
      <c r="K65" s="1"/>
      <c r="L65" s="1"/>
    </row>
    <row r="66" spans="2:12" x14ac:dyDescent="0.25">
      <c r="B66" s="1">
        <v>46</v>
      </c>
      <c r="C66" s="92"/>
      <c r="D66" s="93">
        <v>42.45</v>
      </c>
      <c r="E66" s="93"/>
      <c r="F66" s="93">
        <v>42.6</v>
      </c>
      <c r="G66" s="131"/>
      <c r="H66" s="134">
        <v>42.52</v>
      </c>
      <c r="I66" s="1"/>
      <c r="J66" s="1"/>
      <c r="K66" s="1"/>
      <c r="L66" s="1"/>
    </row>
    <row r="67" spans="2:12" x14ac:dyDescent="0.25">
      <c r="B67" s="1">
        <v>47</v>
      </c>
      <c r="C67" s="92"/>
      <c r="D67" s="93">
        <v>42.37</v>
      </c>
      <c r="E67" s="93"/>
      <c r="F67" s="93"/>
      <c r="G67" s="131"/>
      <c r="H67" s="134">
        <v>42.34</v>
      </c>
      <c r="I67" s="1"/>
      <c r="J67" s="1"/>
      <c r="K67" s="1"/>
      <c r="L67" s="1"/>
    </row>
    <row r="68" spans="2:12" x14ac:dyDescent="0.25">
      <c r="B68" s="1">
        <v>48</v>
      </c>
      <c r="C68" s="92"/>
      <c r="D68" s="93">
        <v>43.93</v>
      </c>
      <c r="E68" s="93"/>
      <c r="F68" s="93"/>
      <c r="G68" s="131"/>
      <c r="H68" s="134">
        <v>42.57</v>
      </c>
      <c r="I68" s="1"/>
      <c r="J68" s="1"/>
      <c r="K68" s="1"/>
      <c r="L68" s="1"/>
    </row>
    <row r="69" spans="2:12" x14ac:dyDescent="0.25">
      <c r="B69" s="1">
        <v>49</v>
      </c>
      <c r="C69" s="92"/>
      <c r="D69" s="93">
        <v>44.46</v>
      </c>
      <c r="E69" s="93"/>
      <c r="F69" s="93"/>
      <c r="G69" s="131"/>
      <c r="H69" s="134"/>
      <c r="I69" s="1"/>
      <c r="J69" s="1"/>
      <c r="K69" s="1"/>
      <c r="L69" s="1"/>
    </row>
    <row r="70" spans="2:12" x14ac:dyDescent="0.25">
      <c r="B70" s="1">
        <v>50</v>
      </c>
      <c r="C70" s="92"/>
      <c r="D70" s="93">
        <v>42.89</v>
      </c>
      <c r="E70" s="93"/>
      <c r="F70" s="93"/>
      <c r="G70" s="131"/>
      <c r="H70" s="134"/>
      <c r="I70" s="1"/>
      <c r="J70" s="1"/>
      <c r="K70" s="1"/>
      <c r="L70" s="1"/>
    </row>
    <row r="71" spans="2:12" x14ac:dyDescent="0.25">
      <c r="B71" s="1">
        <v>51</v>
      </c>
      <c r="C71" s="92"/>
      <c r="D71" s="93">
        <v>42.8</v>
      </c>
      <c r="E71" s="93"/>
      <c r="F71" s="93"/>
      <c r="G71" s="131"/>
      <c r="H71" s="134"/>
      <c r="I71" s="1"/>
      <c r="J71" s="1"/>
      <c r="K71" s="1"/>
      <c r="L71" s="1"/>
    </row>
    <row r="72" spans="2:12" x14ac:dyDescent="0.25">
      <c r="B72" s="1">
        <v>52</v>
      </c>
      <c r="C72" s="92"/>
      <c r="D72" s="93">
        <v>42.64</v>
      </c>
      <c r="E72" s="93"/>
      <c r="F72" s="93"/>
      <c r="G72" s="131"/>
      <c r="H72" s="134"/>
      <c r="I72" s="1"/>
      <c r="J72" s="1"/>
      <c r="K72" s="1"/>
      <c r="L72" s="1"/>
    </row>
    <row r="73" spans="2:12" x14ac:dyDescent="0.25">
      <c r="B73" s="1">
        <v>53</v>
      </c>
      <c r="C73" s="92"/>
      <c r="D73" s="93">
        <v>42.71</v>
      </c>
      <c r="E73" s="93"/>
      <c r="F73" s="93"/>
      <c r="G73" s="131"/>
      <c r="H73" s="134"/>
      <c r="I73" s="1"/>
      <c r="J73" s="1"/>
      <c r="K73" s="1"/>
      <c r="L73" s="1"/>
    </row>
    <row r="74" spans="2:12" x14ac:dyDescent="0.25">
      <c r="B74" s="1">
        <v>54</v>
      </c>
      <c r="C74" s="92"/>
      <c r="D74" s="93">
        <v>42.82</v>
      </c>
      <c r="E74" s="93"/>
      <c r="F74" s="93"/>
      <c r="G74" s="131"/>
      <c r="H74" s="134"/>
      <c r="I74" s="1"/>
      <c r="J74" s="1"/>
      <c r="K74" s="1"/>
      <c r="L74" s="1"/>
    </row>
    <row r="75" spans="2:12" x14ac:dyDescent="0.25">
      <c r="B75" s="1">
        <v>55</v>
      </c>
      <c r="C75" s="92"/>
      <c r="D75" s="93">
        <v>42.79</v>
      </c>
      <c r="E75" s="93"/>
      <c r="F75" s="93"/>
      <c r="G75" s="131"/>
      <c r="H75" s="134"/>
      <c r="I75" s="1"/>
      <c r="J75" s="1"/>
      <c r="K75" s="1"/>
      <c r="L75" s="1"/>
    </row>
    <row r="76" spans="2:12" ht="15.75" thickBot="1" x14ac:dyDescent="0.3">
      <c r="B76" s="1">
        <v>56</v>
      </c>
      <c r="C76" s="184"/>
      <c r="D76" s="185">
        <v>42.66</v>
      </c>
      <c r="E76" s="185"/>
      <c r="F76" s="185"/>
      <c r="G76" s="135"/>
      <c r="H76" s="136"/>
      <c r="I76" s="1"/>
      <c r="J76" s="1"/>
      <c r="K76" s="1"/>
      <c r="L76" s="1"/>
    </row>
    <row r="77" spans="2:12" x14ac:dyDescent="0.25">
      <c r="B77" s="1">
        <v>57</v>
      </c>
      <c r="D77" s="2">
        <v>42.72</v>
      </c>
      <c r="I77" s="1"/>
      <c r="J77" s="1"/>
      <c r="K77" s="1"/>
      <c r="L77" s="1"/>
    </row>
    <row r="78" spans="2:12" x14ac:dyDescent="0.25">
      <c r="B78" s="1">
        <v>58</v>
      </c>
      <c r="D78" s="2">
        <v>42.73</v>
      </c>
      <c r="I78" s="1"/>
      <c r="J78" s="1"/>
      <c r="K78" s="1"/>
      <c r="L78" s="1"/>
    </row>
    <row r="79" spans="2:12" x14ac:dyDescent="0.25">
      <c r="B79" s="1">
        <v>59</v>
      </c>
      <c r="D79" s="2">
        <v>44.09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1"/>
  <sheetViews>
    <sheetView topLeftCell="A2" zoomScale="75" zoomScaleNormal="75" zoomScalePageLayoutView="75" workbookViewId="0">
      <selection activeCell="L16" sqref="L16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8.85546875" style="1"/>
  </cols>
  <sheetData>
    <row r="4" spans="1:16" ht="18.75" x14ac:dyDescent="0.3">
      <c r="A4" s="266" t="s">
        <v>40</v>
      </c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</row>
    <row r="5" spans="1:16" ht="7.5" customHeight="1" x14ac:dyDescent="0.25"/>
    <row r="6" spans="1:16" ht="17.25" x14ac:dyDescent="0.3">
      <c r="A6" s="218" t="s">
        <v>111</v>
      </c>
      <c r="B6" s="218"/>
      <c r="C6" s="218"/>
      <c r="D6" s="218"/>
      <c r="E6" s="218"/>
      <c r="F6" s="218"/>
      <c r="G6" s="218"/>
      <c r="H6" s="218"/>
      <c r="I6" s="218"/>
      <c r="J6" s="218"/>
      <c r="K6" s="218"/>
      <c r="L6" s="218"/>
    </row>
    <row r="7" spans="1:16" ht="7.5" customHeight="1" x14ac:dyDescent="0.25"/>
    <row r="8" spans="1:16" s="2" customFormat="1" ht="20.25" customHeight="1" x14ac:dyDescent="0.25">
      <c r="A8" s="267" t="s">
        <v>23</v>
      </c>
      <c r="B8" s="268" t="s">
        <v>13</v>
      </c>
      <c r="C8" s="269" t="s">
        <v>18</v>
      </c>
      <c r="D8" s="268" t="s">
        <v>24</v>
      </c>
      <c r="E8" s="271" t="s">
        <v>25</v>
      </c>
      <c r="F8" s="273" t="s">
        <v>26</v>
      </c>
      <c r="G8" s="274"/>
      <c r="H8" s="274"/>
      <c r="I8" s="275"/>
      <c r="J8" s="276" t="s">
        <v>27</v>
      </c>
      <c r="K8" s="267" t="s">
        <v>28</v>
      </c>
      <c r="L8" s="267"/>
      <c r="M8" s="53"/>
      <c r="N8" s="53"/>
    </row>
    <row r="9" spans="1:16" s="2" customFormat="1" ht="27.75" customHeight="1" x14ac:dyDescent="0.25">
      <c r="A9" s="267"/>
      <c r="B9" s="268"/>
      <c r="C9" s="270"/>
      <c r="D9" s="268"/>
      <c r="E9" s="272"/>
      <c r="F9" s="54" t="s">
        <v>29</v>
      </c>
      <c r="G9" s="54" t="s">
        <v>30</v>
      </c>
      <c r="H9" s="54" t="s">
        <v>31</v>
      </c>
      <c r="I9" s="55" t="s">
        <v>32</v>
      </c>
      <c r="J9" s="277"/>
      <c r="K9" s="200" t="s">
        <v>33</v>
      </c>
      <c r="L9" s="200" t="s">
        <v>34</v>
      </c>
      <c r="M9" s="56" t="s">
        <v>35</v>
      </c>
      <c r="N9" s="56" t="s">
        <v>36</v>
      </c>
    </row>
    <row r="10" spans="1:16" s="3" customFormat="1" ht="30" customHeight="1" x14ac:dyDescent="0.25">
      <c r="A10" s="57">
        <v>1</v>
      </c>
      <c r="B10" s="58" t="s">
        <v>152</v>
      </c>
      <c r="C10" s="59">
        <v>9</v>
      </c>
      <c r="D10" s="59">
        <v>33</v>
      </c>
      <c r="E10" s="60">
        <f>D10</f>
        <v>33</v>
      </c>
      <c r="F10" s="124">
        <f>MIN(C21:C76)</f>
        <v>42.71</v>
      </c>
      <c r="G10" s="111">
        <f>AVERAGE(C21:C76)</f>
        <v>43.393125000000005</v>
      </c>
      <c r="H10" s="61">
        <v>0</v>
      </c>
      <c r="I10" s="111">
        <f>G10-F10</f>
        <v>0.68312500000000398</v>
      </c>
      <c r="J10" s="125">
        <v>1.7106481481481483E-2</v>
      </c>
      <c r="K10" s="201">
        <f>J10</f>
        <v>1.7106481481481483E-2</v>
      </c>
      <c r="L10" s="181">
        <f>K10</f>
        <v>1.7106481481481483E-2</v>
      </c>
      <c r="M10" s="64"/>
      <c r="N10" s="65"/>
      <c r="O10" s="119"/>
      <c r="P10" s="67"/>
    </row>
    <row r="11" spans="1:16" s="3" customFormat="1" ht="30" customHeight="1" x14ac:dyDescent="0.25">
      <c r="A11" s="57">
        <v>2</v>
      </c>
      <c r="B11" s="58" t="s">
        <v>98</v>
      </c>
      <c r="C11" s="59">
        <v>2</v>
      </c>
      <c r="D11" s="59">
        <v>82</v>
      </c>
      <c r="E11" s="60">
        <f>D11-D10</f>
        <v>49</v>
      </c>
      <c r="F11" s="202">
        <f>MIN(D21:D76)</f>
        <v>42.96</v>
      </c>
      <c r="G11" s="112">
        <f>AVERAGE(D21:D76)</f>
        <v>43.556875000000012</v>
      </c>
      <c r="H11" s="61">
        <v>0</v>
      </c>
      <c r="I11" s="111">
        <f>G11-F11</f>
        <v>0.59687500000001137</v>
      </c>
      <c r="J11" s="125">
        <v>4.2812500000000003E-2</v>
      </c>
      <c r="K11" s="125">
        <f>J11-J10</f>
        <v>2.570601851851852E-2</v>
      </c>
      <c r="L11" s="63">
        <f>K11</f>
        <v>2.570601851851852E-2</v>
      </c>
      <c r="M11" s="64">
        <v>1.4940972222222222E-3</v>
      </c>
      <c r="N11" s="209" t="s">
        <v>155</v>
      </c>
      <c r="O11" s="283" t="s">
        <v>123</v>
      </c>
      <c r="P11" s="67"/>
    </row>
    <row r="12" spans="1:16" s="3" customFormat="1" ht="30" customHeight="1" x14ac:dyDescent="0.25">
      <c r="A12" s="57">
        <v>3</v>
      </c>
      <c r="B12" s="58" t="s">
        <v>152</v>
      </c>
      <c r="C12" s="59">
        <v>4</v>
      </c>
      <c r="D12" s="59">
        <v>139</v>
      </c>
      <c r="E12" s="60">
        <f>D12-D11</f>
        <v>57</v>
      </c>
      <c r="F12" s="124">
        <f>MIN(E21:E76)</f>
        <v>42.72</v>
      </c>
      <c r="G12" s="111">
        <f>AVERAGE(E21:E76)</f>
        <v>43.253621621621612</v>
      </c>
      <c r="H12" s="61">
        <v>2</v>
      </c>
      <c r="I12" s="111">
        <f t="shared" ref="I12:I14" si="0">G12-F12</f>
        <v>0.53362162162161297</v>
      </c>
      <c r="J12" s="125">
        <v>7.2442129629629634E-2</v>
      </c>
      <c r="K12" s="125">
        <f>J12-J11</f>
        <v>2.9629629629629631E-2</v>
      </c>
      <c r="L12" s="63">
        <f>K12+L10</f>
        <v>4.6736111111111117E-2</v>
      </c>
      <c r="M12" s="64">
        <v>1.5961805555555553E-3</v>
      </c>
      <c r="N12" s="209"/>
      <c r="O12" s="280"/>
      <c r="P12" s="67"/>
    </row>
    <row r="13" spans="1:16" s="3" customFormat="1" ht="30" customHeight="1" thickBot="1" x14ac:dyDescent="0.3">
      <c r="A13" s="57">
        <v>4</v>
      </c>
      <c r="B13" s="58" t="s">
        <v>98</v>
      </c>
      <c r="C13" s="59">
        <v>2</v>
      </c>
      <c r="D13" s="59">
        <v>178</v>
      </c>
      <c r="E13" s="60">
        <f>D13-D12</f>
        <v>39</v>
      </c>
      <c r="F13" s="295">
        <f>MIN(F21:F76)</f>
        <v>42.76</v>
      </c>
      <c r="G13" s="111">
        <f>AVERAGE(F21:F76)</f>
        <v>43.219473684210527</v>
      </c>
      <c r="H13" s="61">
        <v>1</v>
      </c>
      <c r="I13" s="111">
        <f t="shared" si="0"/>
        <v>0.45947368421052914</v>
      </c>
      <c r="J13" s="125">
        <v>9.3043981481481478E-2</v>
      </c>
      <c r="K13" s="125">
        <f>J13-J12</f>
        <v>2.0601851851851843E-2</v>
      </c>
      <c r="L13" s="62">
        <f>K13+L11</f>
        <v>4.630787037037036E-2</v>
      </c>
      <c r="M13" s="64">
        <v>1.5814814814814815E-3</v>
      </c>
      <c r="N13" s="209"/>
      <c r="O13" s="212"/>
      <c r="P13" s="67"/>
    </row>
    <row r="14" spans="1:16" s="3" customFormat="1" ht="30" customHeight="1" thickBot="1" x14ac:dyDescent="0.3">
      <c r="A14" s="57">
        <v>5</v>
      </c>
      <c r="B14" s="58" t="s">
        <v>152</v>
      </c>
      <c r="C14" s="68">
        <v>7</v>
      </c>
      <c r="D14" s="59">
        <v>213</v>
      </c>
      <c r="E14" s="60">
        <f>D14-D13</f>
        <v>35</v>
      </c>
      <c r="F14" s="294">
        <f>MIN(G21:G76)</f>
        <v>42.64</v>
      </c>
      <c r="G14" s="289">
        <f>AVERAGE(G21:G76)</f>
        <v>43.032058823529425</v>
      </c>
      <c r="H14" s="61">
        <v>4</v>
      </c>
      <c r="I14" s="111">
        <f t="shared" si="0"/>
        <v>0.39205882352942467</v>
      </c>
      <c r="J14" s="125">
        <v>0.11155092592592593</v>
      </c>
      <c r="K14" s="125">
        <f>J14-J13</f>
        <v>1.8506944444444451E-2</v>
      </c>
      <c r="L14" s="63">
        <f>K14+L12</f>
        <v>6.5243055555555568E-2</v>
      </c>
      <c r="M14" s="64">
        <v>1.5756944444444447E-3</v>
      </c>
      <c r="N14" s="209"/>
      <c r="O14" s="281"/>
    </row>
    <row r="15" spans="1:16" s="3" customFormat="1" ht="30" customHeight="1" thickBot="1" x14ac:dyDescent="0.3">
      <c r="A15" s="69" t="s">
        <v>37</v>
      </c>
      <c r="B15" s="70" t="s">
        <v>98</v>
      </c>
      <c r="C15" s="71">
        <v>69</v>
      </c>
      <c r="D15" s="71">
        <v>239</v>
      </c>
      <c r="E15" s="60">
        <f>D15-D14</f>
        <v>26</v>
      </c>
      <c r="F15" s="292">
        <f>MIN(H21:H76)</f>
        <v>42.52</v>
      </c>
      <c r="G15" s="289">
        <f>AVERAGE(H21:H76)</f>
        <v>43.031199999999998</v>
      </c>
      <c r="H15" s="61">
        <v>1</v>
      </c>
      <c r="I15" s="111">
        <f>G15-F15</f>
        <v>0.51119999999999521</v>
      </c>
      <c r="J15" s="125">
        <v>0.12533564814814815</v>
      </c>
      <c r="K15" s="73">
        <f>J15-J14</f>
        <v>1.3784722222222226E-2</v>
      </c>
      <c r="L15" s="72">
        <f>K15+L13</f>
        <v>6.0092592592592586E-2</v>
      </c>
      <c r="M15" s="64">
        <v>2.2792824074074074E-3</v>
      </c>
      <c r="N15" s="209"/>
      <c r="O15" s="214"/>
    </row>
    <row r="16" spans="1:16" s="3" customFormat="1" ht="30" customHeight="1" x14ac:dyDescent="0.25">
      <c r="A16" s="74"/>
      <c r="B16" s="75"/>
      <c r="C16" s="76"/>
      <c r="D16" s="76"/>
      <c r="E16" s="76"/>
      <c r="F16" s="103">
        <f>AVERAGE(F10,F12,F14)</f>
        <v>42.69</v>
      </c>
      <c r="G16" s="122">
        <f>AVERAGE(G10,G12,G14)</f>
        <v>43.226268481717021</v>
      </c>
      <c r="H16" s="122" t="s">
        <v>97</v>
      </c>
      <c r="I16" s="123">
        <f>AVERAGE(I10,I12,I14)</f>
        <v>0.53626848171701391</v>
      </c>
      <c r="J16" s="76"/>
      <c r="K16" s="76"/>
      <c r="L16" s="76"/>
      <c r="M16" s="77"/>
      <c r="N16" s="77"/>
    </row>
    <row r="17" spans="1:14" ht="27.75" customHeight="1" x14ac:dyDescent="0.25">
      <c r="A17" s="78"/>
      <c r="B17" s="78"/>
      <c r="C17" s="78"/>
      <c r="D17" s="79"/>
      <c r="E17" s="80"/>
      <c r="F17" s="81">
        <f>AVERAGE(F11,F13,F15)</f>
        <v>42.74666666666667</v>
      </c>
      <c r="G17" s="82">
        <f>AVERAGE(G11,G13,G15)</f>
        <v>43.269182894736844</v>
      </c>
      <c r="H17" s="182" t="s">
        <v>98</v>
      </c>
      <c r="I17" s="83">
        <f>AVERAGE(I11,I13,I15)</f>
        <v>0.52251622807017861</v>
      </c>
      <c r="J17" s="80"/>
      <c r="K17" s="80" t="s">
        <v>22</v>
      </c>
      <c r="L17" s="80"/>
      <c r="M17" s="77"/>
      <c r="N17" s="77"/>
    </row>
    <row r="18" spans="1:14" ht="30" customHeight="1" thickBot="1" x14ac:dyDescent="0.3">
      <c r="A18" s="84"/>
      <c r="B18" s="84"/>
      <c r="C18" s="84"/>
      <c r="D18" s="80"/>
      <c r="E18" s="80"/>
      <c r="F18" s="85">
        <f>AVERAGE(F10:F15)</f>
        <v>42.718333333333327</v>
      </c>
      <c r="G18" s="86">
        <f>AVERAGE(C21:H76)</f>
        <v>43.275252336448609</v>
      </c>
      <c r="H18" s="87"/>
      <c r="I18" s="88">
        <f>AVERAGE(I10:I15)</f>
        <v>0.52939235489359626</v>
      </c>
      <c r="J18" s="80"/>
      <c r="K18" s="80"/>
      <c r="L18" s="80"/>
      <c r="M18" s="84"/>
      <c r="N18" s="84"/>
    </row>
    <row r="20" spans="1:14" ht="15.75" thickBot="1" x14ac:dyDescent="0.3">
      <c r="C20" s="89" t="str">
        <f>B10</f>
        <v>Родин Артекм</v>
      </c>
      <c r="D20" s="89" t="str">
        <f>B11</f>
        <v>Дымко Славик</v>
      </c>
      <c r="E20" s="89" t="str">
        <f>B12</f>
        <v>Родин Артекм</v>
      </c>
      <c r="F20" s="89" t="str">
        <f>B13</f>
        <v>Дымко Славик</v>
      </c>
      <c r="G20" s="2" t="str">
        <f>B14</f>
        <v>Родин Артекм</v>
      </c>
      <c r="H20" s="2" t="str">
        <f>B15</f>
        <v>Дымко Славик</v>
      </c>
    </row>
    <row r="21" spans="1:14" x14ac:dyDescent="0.25">
      <c r="B21" s="1">
        <v>1</v>
      </c>
      <c r="C21" s="90">
        <v>47.89</v>
      </c>
      <c r="D21" s="91">
        <v>47.44</v>
      </c>
      <c r="E21" s="91">
        <v>43.99</v>
      </c>
      <c r="F21" s="91">
        <v>43.96</v>
      </c>
      <c r="G21" s="132">
        <v>43.88</v>
      </c>
      <c r="H21" s="133">
        <v>43.91</v>
      </c>
      <c r="M21" s="2"/>
      <c r="N21" s="2"/>
    </row>
    <row r="22" spans="1:14" x14ac:dyDescent="0.25">
      <c r="B22" s="1">
        <v>2</v>
      </c>
      <c r="C22" s="92">
        <v>44.55</v>
      </c>
      <c r="D22" s="93">
        <v>44.21</v>
      </c>
      <c r="E22" s="93">
        <v>43.88</v>
      </c>
      <c r="F22" s="93">
        <v>43.36</v>
      </c>
      <c r="G22" s="131">
        <v>43.29</v>
      </c>
      <c r="H22" s="134">
        <v>42.84</v>
      </c>
      <c r="M22" s="3"/>
      <c r="N22" s="3"/>
    </row>
    <row r="23" spans="1:14" x14ac:dyDescent="0.25">
      <c r="B23" s="1">
        <v>3</v>
      </c>
      <c r="C23" s="92">
        <v>43.38</v>
      </c>
      <c r="D23" s="93">
        <v>43.62</v>
      </c>
      <c r="E23" s="93">
        <v>43.52</v>
      </c>
      <c r="F23" s="93">
        <v>45.76</v>
      </c>
      <c r="G23" s="131">
        <v>43.16</v>
      </c>
      <c r="H23" s="134">
        <v>42.88</v>
      </c>
      <c r="M23" s="3"/>
      <c r="N23" s="3"/>
    </row>
    <row r="24" spans="1:14" x14ac:dyDescent="0.25">
      <c r="B24" s="1">
        <v>4</v>
      </c>
      <c r="C24" s="92">
        <v>43.87</v>
      </c>
      <c r="D24" s="93">
        <v>43.68</v>
      </c>
      <c r="E24" s="93">
        <v>43.04</v>
      </c>
      <c r="F24" s="93">
        <v>43.29</v>
      </c>
      <c r="G24" s="131">
        <v>43.01</v>
      </c>
      <c r="H24" s="134">
        <v>43.02</v>
      </c>
      <c r="M24" s="3"/>
      <c r="N24" s="3"/>
    </row>
    <row r="25" spans="1:14" x14ac:dyDescent="0.25">
      <c r="B25" s="1">
        <v>5</v>
      </c>
      <c r="C25" s="92">
        <v>43.67</v>
      </c>
      <c r="D25" s="93">
        <v>43.34</v>
      </c>
      <c r="E25" s="93">
        <v>43.16</v>
      </c>
      <c r="F25" s="93">
        <v>43.21</v>
      </c>
      <c r="G25" s="131">
        <v>43.01</v>
      </c>
      <c r="H25" s="134">
        <v>43.49</v>
      </c>
    </row>
    <row r="26" spans="1:14" x14ac:dyDescent="0.25">
      <c r="B26" s="1">
        <v>6</v>
      </c>
      <c r="C26" s="92">
        <v>43.33</v>
      </c>
      <c r="D26" s="93">
        <v>45.72</v>
      </c>
      <c r="E26" s="93">
        <v>42.81</v>
      </c>
      <c r="F26" s="93">
        <v>42.94</v>
      </c>
      <c r="G26" s="131">
        <v>42.96</v>
      </c>
      <c r="H26" s="134">
        <v>43.43</v>
      </c>
    </row>
    <row r="27" spans="1:14" x14ac:dyDescent="0.25">
      <c r="B27" s="1">
        <v>7</v>
      </c>
      <c r="C27" s="92">
        <v>43.37</v>
      </c>
      <c r="D27" s="93">
        <v>43.84</v>
      </c>
      <c r="E27" s="93">
        <v>42.87</v>
      </c>
      <c r="F27" s="93">
        <v>43.69</v>
      </c>
      <c r="G27" s="131">
        <v>42.94</v>
      </c>
      <c r="H27" s="134">
        <v>43.29</v>
      </c>
    </row>
    <row r="28" spans="1:14" x14ac:dyDescent="0.25">
      <c r="B28" s="1">
        <v>8</v>
      </c>
      <c r="C28" s="92">
        <v>43.43</v>
      </c>
      <c r="D28" s="93">
        <v>43.33</v>
      </c>
      <c r="E28" s="93">
        <v>43.16</v>
      </c>
      <c r="F28" s="93">
        <v>43.02</v>
      </c>
      <c r="G28" s="131">
        <v>43.13</v>
      </c>
      <c r="H28" s="134">
        <v>42.52</v>
      </c>
    </row>
    <row r="29" spans="1:14" x14ac:dyDescent="0.25">
      <c r="B29" s="1">
        <v>9</v>
      </c>
      <c r="C29" s="120">
        <v>43.05</v>
      </c>
      <c r="D29" s="93">
        <v>43.26</v>
      </c>
      <c r="E29" s="93">
        <v>43.08</v>
      </c>
      <c r="F29" s="93">
        <v>43.09</v>
      </c>
      <c r="G29" s="131">
        <v>43.53</v>
      </c>
      <c r="H29" s="134">
        <v>42.95</v>
      </c>
    </row>
    <row r="30" spans="1:14" x14ac:dyDescent="0.25">
      <c r="B30" s="1">
        <v>10</v>
      </c>
      <c r="C30" s="92">
        <v>43.06</v>
      </c>
      <c r="D30" s="93">
        <v>43.29</v>
      </c>
      <c r="E30" s="93">
        <v>43.68</v>
      </c>
      <c r="F30" s="93">
        <v>43.96</v>
      </c>
      <c r="G30" s="131">
        <v>42.9</v>
      </c>
      <c r="H30" s="134">
        <v>42.69</v>
      </c>
    </row>
    <row r="31" spans="1:14" x14ac:dyDescent="0.25">
      <c r="B31" s="1">
        <v>11</v>
      </c>
      <c r="C31" s="92">
        <v>43.28</v>
      </c>
      <c r="D31" s="93">
        <v>43.43</v>
      </c>
      <c r="E31" s="93">
        <v>42.9</v>
      </c>
      <c r="F31" s="93">
        <v>43.08</v>
      </c>
      <c r="G31" s="131">
        <v>42.92</v>
      </c>
      <c r="H31" s="134">
        <v>42.52</v>
      </c>
    </row>
    <row r="32" spans="1:14" x14ac:dyDescent="0.25">
      <c r="B32" s="1">
        <v>12</v>
      </c>
      <c r="C32" s="92">
        <v>43.34</v>
      </c>
      <c r="D32" s="93">
        <v>44.47</v>
      </c>
      <c r="E32" s="93">
        <v>43.433999999999997</v>
      </c>
      <c r="F32" s="93">
        <v>43.03</v>
      </c>
      <c r="G32" s="131">
        <v>42.66</v>
      </c>
      <c r="H32" s="134">
        <v>42.91</v>
      </c>
    </row>
    <row r="33" spans="2:8" s="1" customFormat="1" x14ac:dyDescent="0.25">
      <c r="B33" s="1">
        <v>13</v>
      </c>
      <c r="C33" s="92">
        <v>43.31</v>
      </c>
      <c r="D33" s="93">
        <v>43.38</v>
      </c>
      <c r="E33" s="93">
        <v>43.27</v>
      </c>
      <c r="F33" s="93">
        <v>42.98</v>
      </c>
      <c r="G33" s="131">
        <v>43.02</v>
      </c>
      <c r="H33" s="134">
        <v>43.17</v>
      </c>
    </row>
    <row r="34" spans="2:8" s="1" customFormat="1" x14ac:dyDescent="0.25">
      <c r="B34" s="1">
        <v>14</v>
      </c>
      <c r="C34" s="102">
        <v>43.19</v>
      </c>
      <c r="D34" s="93">
        <v>43.16</v>
      </c>
      <c r="E34" s="93">
        <v>42.92</v>
      </c>
      <c r="F34" s="93">
        <v>42.86</v>
      </c>
      <c r="G34" s="131">
        <v>42.64</v>
      </c>
      <c r="H34" s="134">
        <v>43.12</v>
      </c>
    </row>
    <row r="35" spans="2:8" s="1" customFormat="1" x14ac:dyDescent="0.25">
      <c r="B35" s="1">
        <v>15</v>
      </c>
      <c r="C35" s="92">
        <v>43.13</v>
      </c>
      <c r="D35" s="93">
        <v>43.28</v>
      </c>
      <c r="E35" s="93">
        <v>43.24</v>
      </c>
      <c r="F35" s="93">
        <v>43.21</v>
      </c>
      <c r="G35" s="131">
        <v>42.72</v>
      </c>
      <c r="H35" s="134">
        <v>42.84</v>
      </c>
    </row>
    <row r="36" spans="2:8" s="1" customFormat="1" x14ac:dyDescent="0.25">
      <c r="B36" s="1">
        <v>16</v>
      </c>
      <c r="C36" s="92">
        <v>43.23</v>
      </c>
      <c r="D36" s="137">
        <v>43.35</v>
      </c>
      <c r="E36" s="93">
        <v>45.79</v>
      </c>
      <c r="F36" s="93">
        <v>43.03</v>
      </c>
      <c r="G36" s="131">
        <v>43.96</v>
      </c>
      <c r="H36" s="134">
        <v>42.55</v>
      </c>
    </row>
    <row r="37" spans="2:8" s="1" customFormat="1" x14ac:dyDescent="0.25">
      <c r="B37" s="1">
        <v>17</v>
      </c>
      <c r="C37" s="92">
        <v>42.91</v>
      </c>
      <c r="D37" s="93">
        <v>43.38</v>
      </c>
      <c r="E37" s="93">
        <v>42.85</v>
      </c>
      <c r="F37" s="93">
        <v>42.89</v>
      </c>
      <c r="G37" s="131">
        <v>43.25</v>
      </c>
      <c r="H37" s="134">
        <v>42.76</v>
      </c>
    </row>
    <row r="38" spans="2:8" s="1" customFormat="1" x14ac:dyDescent="0.25">
      <c r="B38" s="1">
        <v>18</v>
      </c>
      <c r="C38" s="92">
        <v>42.84</v>
      </c>
      <c r="D38" s="93">
        <v>43.3</v>
      </c>
      <c r="E38" s="93">
        <v>43.19</v>
      </c>
      <c r="F38" s="93">
        <v>42.76</v>
      </c>
      <c r="G38" s="131">
        <v>43.17</v>
      </c>
      <c r="H38" s="134">
        <v>42.97</v>
      </c>
    </row>
    <row r="39" spans="2:8" s="1" customFormat="1" x14ac:dyDescent="0.25">
      <c r="B39" s="1">
        <v>19</v>
      </c>
      <c r="C39" s="92">
        <v>43.01</v>
      </c>
      <c r="D39" s="93">
        <v>42.96</v>
      </c>
      <c r="E39" s="93">
        <v>43.04</v>
      </c>
      <c r="F39" s="93">
        <v>43.12</v>
      </c>
      <c r="G39" s="131">
        <v>42.8</v>
      </c>
      <c r="H39" s="134">
        <v>42.65</v>
      </c>
    </row>
    <row r="40" spans="2:8" s="1" customFormat="1" x14ac:dyDescent="0.25">
      <c r="B40" s="1">
        <v>20</v>
      </c>
      <c r="C40" s="92">
        <v>43.25</v>
      </c>
      <c r="D40" s="93">
        <v>43.48</v>
      </c>
      <c r="E40" s="93">
        <v>42.89</v>
      </c>
      <c r="F40" s="93">
        <v>42.97</v>
      </c>
      <c r="G40" s="131">
        <v>42.85</v>
      </c>
      <c r="H40" s="134">
        <v>44.05</v>
      </c>
    </row>
    <row r="41" spans="2:8" s="1" customFormat="1" x14ac:dyDescent="0.25">
      <c r="B41" s="1">
        <v>21</v>
      </c>
      <c r="C41" s="92">
        <v>43.03</v>
      </c>
      <c r="D41" s="93">
        <v>43.75</v>
      </c>
      <c r="E41" s="93">
        <v>43.33</v>
      </c>
      <c r="F41" s="93">
        <v>42.89</v>
      </c>
      <c r="G41" s="131">
        <v>43.1</v>
      </c>
      <c r="H41" s="134">
        <v>43.1</v>
      </c>
    </row>
    <row r="42" spans="2:8" s="1" customFormat="1" x14ac:dyDescent="0.25">
      <c r="B42" s="1">
        <v>22</v>
      </c>
      <c r="C42" s="92">
        <v>42.71</v>
      </c>
      <c r="D42" s="93">
        <v>43.14</v>
      </c>
      <c r="E42" s="93">
        <v>42.72</v>
      </c>
      <c r="F42" s="93">
        <v>42.96</v>
      </c>
      <c r="G42" s="131">
        <v>43</v>
      </c>
      <c r="H42" s="134">
        <v>42.8</v>
      </c>
    </row>
    <row r="43" spans="2:8" s="1" customFormat="1" x14ac:dyDescent="0.25">
      <c r="B43" s="1">
        <v>23</v>
      </c>
      <c r="C43" s="92">
        <v>43.35</v>
      </c>
      <c r="D43" s="93">
        <v>44.24</v>
      </c>
      <c r="E43" s="93">
        <v>43.14</v>
      </c>
      <c r="F43" s="93">
        <v>43.12</v>
      </c>
      <c r="G43" s="131">
        <v>43.27</v>
      </c>
      <c r="H43" s="134">
        <v>43.16</v>
      </c>
    </row>
    <row r="44" spans="2:8" s="1" customFormat="1" x14ac:dyDescent="0.25">
      <c r="B44" s="1">
        <v>24</v>
      </c>
      <c r="C44" s="92">
        <v>43.4</v>
      </c>
      <c r="D44" s="93">
        <v>43.29</v>
      </c>
      <c r="E44" s="93">
        <v>42.8</v>
      </c>
      <c r="F44" s="93">
        <v>43.14</v>
      </c>
      <c r="G44" s="131">
        <v>42.75</v>
      </c>
      <c r="H44" s="134">
        <v>43.02</v>
      </c>
    </row>
    <row r="45" spans="2:8" s="1" customFormat="1" x14ac:dyDescent="0.25">
      <c r="B45" s="1">
        <v>25</v>
      </c>
      <c r="C45" s="92">
        <v>43.32</v>
      </c>
      <c r="D45" s="93">
        <v>43.43</v>
      </c>
      <c r="E45" s="93">
        <v>43.11</v>
      </c>
      <c r="F45" s="93">
        <v>42.92</v>
      </c>
      <c r="G45" s="131">
        <v>42.64</v>
      </c>
      <c r="H45" s="134">
        <v>43.14</v>
      </c>
    </row>
    <row r="46" spans="2:8" s="1" customFormat="1" x14ac:dyDescent="0.25">
      <c r="B46" s="1">
        <v>26</v>
      </c>
      <c r="C46" s="92">
        <v>43.16</v>
      </c>
      <c r="D46" s="93">
        <v>43.49</v>
      </c>
      <c r="E46" s="93">
        <v>43.03</v>
      </c>
      <c r="F46" s="93">
        <v>43.1</v>
      </c>
      <c r="G46" s="131">
        <v>42.82</v>
      </c>
      <c r="H46" s="134"/>
    </row>
    <row r="47" spans="2:8" s="1" customFormat="1" x14ac:dyDescent="0.25">
      <c r="B47" s="1">
        <v>27</v>
      </c>
      <c r="C47" s="92">
        <v>43.05</v>
      </c>
      <c r="D47" s="93">
        <v>43.24</v>
      </c>
      <c r="E47" s="93">
        <v>42.98</v>
      </c>
      <c r="F47" s="93">
        <v>43</v>
      </c>
      <c r="G47" s="131">
        <v>43.17</v>
      </c>
      <c r="H47" s="134"/>
    </row>
    <row r="48" spans="2:8" s="1" customFormat="1" x14ac:dyDescent="0.25">
      <c r="B48" s="1">
        <v>28</v>
      </c>
      <c r="C48" s="92">
        <v>42.9</v>
      </c>
      <c r="D48" s="93">
        <v>43.43</v>
      </c>
      <c r="E48" s="93">
        <v>43.11</v>
      </c>
      <c r="F48" s="93">
        <v>42.97</v>
      </c>
      <c r="G48" s="131">
        <v>43.15</v>
      </c>
      <c r="H48" s="134"/>
    </row>
    <row r="49" spans="2:8" s="1" customFormat="1" x14ac:dyDescent="0.25">
      <c r="B49" s="1">
        <v>29</v>
      </c>
      <c r="C49" s="92">
        <v>42.87</v>
      </c>
      <c r="D49" s="93">
        <v>43.36</v>
      </c>
      <c r="E49" s="93">
        <v>43.59</v>
      </c>
      <c r="F49" s="93">
        <v>42.87</v>
      </c>
      <c r="G49" s="131">
        <v>42.76</v>
      </c>
      <c r="H49" s="134"/>
    </row>
    <row r="50" spans="2:8" s="1" customFormat="1" x14ac:dyDescent="0.25">
      <c r="B50" s="1">
        <v>30</v>
      </c>
      <c r="C50" s="286">
        <v>43.34</v>
      </c>
      <c r="D50" s="93">
        <v>43.26</v>
      </c>
      <c r="E50" s="93">
        <v>43.57</v>
      </c>
      <c r="F50" s="93">
        <v>43.15</v>
      </c>
      <c r="G50" s="131">
        <v>42.73</v>
      </c>
      <c r="H50" s="134"/>
    </row>
    <row r="51" spans="2:8" s="1" customFormat="1" x14ac:dyDescent="0.25">
      <c r="B51" s="1">
        <v>31</v>
      </c>
      <c r="C51" s="92">
        <v>43.14</v>
      </c>
      <c r="D51" s="93">
        <v>43.23</v>
      </c>
      <c r="E51" s="93">
        <v>43</v>
      </c>
      <c r="F51" s="93">
        <v>42.87</v>
      </c>
      <c r="G51" s="131">
        <v>43.45</v>
      </c>
      <c r="H51" s="134"/>
    </row>
    <row r="52" spans="2:8" s="1" customFormat="1" x14ac:dyDescent="0.25">
      <c r="B52" s="1">
        <v>32</v>
      </c>
      <c r="C52" s="92">
        <v>43.22</v>
      </c>
      <c r="D52" s="93">
        <v>43.24</v>
      </c>
      <c r="E52" s="93">
        <v>43.02</v>
      </c>
      <c r="F52" s="93">
        <v>43.17</v>
      </c>
      <c r="G52" s="131">
        <v>42.78</v>
      </c>
      <c r="H52" s="134"/>
    </row>
    <row r="53" spans="2:8" s="1" customFormat="1" x14ac:dyDescent="0.25">
      <c r="B53" s="1">
        <v>33</v>
      </c>
      <c r="C53" s="92"/>
      <c r="D53" s="93">
        <v>43.18</v>
      </c>
      <c r="E53" s="93">
        <v>43.31</v>
      </c>
      <c r="F53" s="93">
        <v>43.5</v>
      </c>
      <c r="G53" s="131">
        <v>42.91</v>
      </c>
      <c r="H53" s="134"/>
    </row>
    <row r="54" spans="2:8" s="1" customFormat="1" x14ac:dyDescent="0.25">
      <c r="B54" s="1">
        <v>34</v>
      </c>
      <c r="C54" s="92"/>
      <c r="D54" s="93">
        <v>43.69</v>
      </c>
      <c r="E54" s="93">
        <v>43.08</v>
      </c>
      <c r="F54" s="93">
        <v>43.38</v>
      </c>
      <c r="G54" s="131">
        <v>42.76</v>
      </c>
      <c r="H54" s="134"/>
    </row>
    <row r="55" spans="2:8" s="1" customFormat="1" x14ac:dyDescent="0.25">
      <c r="B55" s="1">
        <v>35</v>
      </c>
      <c r="C55" s="92"/>
      <c r="D55" s="93">
        <v>43.12</v>
      </c>
      <c r="E55" s="93">
        <v>43.13</v>
      </c>
      <c r="F55" s="93">
        <v>43.58</v>
      </c>
      <c r="G55" s="131"/>
      <c r="H55" s="134"/>
    </row>
    <row r="56" spans="2:8" s="1" customFormat="1" x14ac:dyDescent="0.25">
      <c r="B56" s="1">
        <v>36</v>
      </c>
      <c r="C56" s="92"/>
      <c r="D56" s="93">
        <v>43.28</v>
      </c>
      <c r="E56" s="93">
        <v>43.01</v>
      </c>
      <c r="F56" s="93">
        <v>43.01</v>
      </c>
      <c r="G56" s="131"/>
      <c r="H56" s="134"/>
    </row>
    <row r="57" spans="2:8" s="1" customFormat="1" x14ac:dyDescent="0.25">
      <c r="B57" s="1">
        <v>37</v>
      </c>
      <c r="C57" s="92"/>
      <c r="D57" s="93">
        <v>44.17</v>
      </c>
      <c r="E57" s="93">
        <v>43.74</v>
      </c>
      <c r="F57" s="93">
        <v>43.23</v>
      </c>
      <c r="G57" s="131"/>
      <c r="H57" s="134"/>
    </row>
    <row r="58" spans="2:8" s="1" customFormat="1" x14ac:dyDescent="0.25">
      <c r="B58" s="1">
        <v>38</v>
      </c>
      <c r="C58" s="92"/>
      <c r="D58" s="93">
        <v>43.06</v>
      </c>
      <c r="E58" s="93"/>
      <c r="F58" s="93">
        <v>43.27</v>
      </c>
      <c r="G58" s="131"/>
      <c r="H58" s="134"/>
    </row>
    <row r="59" spans="2:8" s="1" customFormat="1" x14ac:dyDescent="0.25">
      <c r="B59" s="1">
        <v>39</v>
      </c>
      <c r="C59" s="92"/>
      <c r="D59" s="93">
        <v>43.88</v>
      </c>
      <c r="E59" s="93"/>
      <c r="F59" s="93"/>
      <c r="G59" s="131"/>
      <c r="H59" s="134"/>
    </row>
    <row r="60" spans="2:8" s="1" customFormat="1" x14ac:dyDescent="0.25">
      <c r="B60" s="1">
        <v>40</v>
      </c>
      <c r="C60" s="92"/>
      <c r="D60" s="93">
        <v>43.15</v>
      </c>
      <c r="E60" s="93"/>
      <c r="F60" s="93"/>
      <c r="G60" s="131"/>
      <c r="H60" s="134"/>
    </row>
    <row r="61" spans="2:8" s="1" customFormat="1" x14ac:dyDescent="0.25">
      <c r="B61" s="1">
        <v>41</v>
      </c>
      <c r="C61" s="92"/>
      <c r="D61" s="93">
        <v>43.28</v>
      </c>
      <c r="E61" s="93"/>
      <c r="F61" s="93"/>
      <c r="G61" s="131"/>
      <c r="H61" s="134"/>
    </row>
    <row r="62" spans="2:8" s="1" customFormat="1" x14ac:dyDescent="0.25">
      <c r="B62" s="1">
        <v>42</v>
      </c>
      <c r="C62" s="92"/>
      <c r="D62" s="93">
        <v>43.35</v>
      </c>
      <c r="E62" s="93"/>
      <c r="F62" s="93"/>
      <c r="G62" s="131"/>
      <c r="H62" s="134"/>
    </row>
    <row r="63" spans="2:8" s="1" customFormat="1" x14ac:dyDescent="0.25">
      <c r="B63" s="1">
        <v>43</v>
      </c>
      <c r="C63" s="92"/>
      <c r="D63" s="93">
        <v>43.2</v>
      </c>
      <c r="E63" s="93"/>
      <c r="F63" s="93"/>
      <c r="G63" s="131"/>
      <c r="H63" s="134"/>
    </row>
    <row r="64" spans="2:8" s="1" customFormat="1" x14ac:dyDescent="0.25">
      <c r="B64" s="1">
        <v>44</v>
      </c>
      <c r="C64" s="92"/>
      <c r="D64" s="93">
        <v>43.12</v>
      </c>
      <c r="E64" s="93"/>
      <c r="F64" s="93"/>
      <c r="G64" s="131"/>
      <c r="H64" s="134"/>
    </row>
    <row r="65" spans="2:12" x14ac:dyDescent="0.25">
      <c r="B65" s="1">
        <v>45</v>
      </c>
      <c r="C65" s="92"/>
      <c r="D65" s="93">
        <v>43.13</v>
      </c>
      <c r="E65" s="93"/>
      <c r="F65" s="93"/>
      <c r="G65" s="131"/>
      <c r="H65" s="134"/>
      <c r="I65" s="1"/>
      <c r="J65" s="1"/>
      <c r="K65" s="1"/>
      <c r="L65" s="1"/>
    </row>
    <row r="66" spans="2:12" x14ac:dyDescent="0.25">
      <c r="B66" s="1">
        <v>46</v>
      </c>
      <c r="C66" s="92"/>
      <c r="D66" s="93">
        <v>43.39</v>
      </c>
      <c r="E66" s="93"/>
      <c r="F66" s="93"/>
      <c r="G66" s="131"/>
      <c r="H66" s="134"/>
      <c r="I66" s="1"/>
      <c r="J66" s="1"/>
      <c r="K66" s="1"/>
      <c r="L66" s="1"/>
    </row>
    <row r="67" spans="2:12" x14ac:dyDescent="0.25">
      <c r="B67" s="1">
        <v>47</v>
      </c>
      <c r="C67" s="92"/>
      <c r="D67" s="93">
        <v>43.46</v>
      </c>
      <c r="E67" s="93"/>
      <c r="F67" s="93"/>
      <c r="G67" s="131"/>
      <c r="H67" s="134"/>
      <c r="I67" s="1"/>
      <c r="J67" s="1"/>
      <c r="K67" s="1"/>
      <c r="L67" s="1"/>
    </row>
    <row r="68" spans="2:12" x14ac:dyDescent="0.25">
      <c r="B68" s="1">
        <v>48</v>
      </c>
      <c r="C68" s="92"/>
      <c r="D68" s="93">
        <v>43.25</v>
      </c>
      <c r="E68" s="93"/>
      <c r="F68" s="93"/>
      <c r="G68" s="131"/>
      <c r="H68" s="134"/>
      <c r="I68" s="1"/>
      <c r="J68" s="1"/>
      <c r="K68" s="1"/>
      <c r="L68" s="1"/>
    </row>
    <row r="69" spans="2:12" x14ac:dyDescent="0.25">
      <c r="B69" s="1">
        <v>49</v>
      </c>
      <c r="C69" s="92"/>
      <c r="D69" s="93"/>
      <c r="E69" s="93"/>
      <c r="F69" s="93"/>
      <c r="G69" s="131"/>
      <c r="H69" s="134"/>
      <c r="I69" s="1"/>
      <c r="J69" s="1"/>
      <c r="K69" s="1"/>
      <c r="L69" s="1"/>
    </row>
    <row r="70" spans="2:12" x14ac:dyDescent="0.25">
      <c r="B70" s="1">
        <v>50</v>
      </c>
      <c r="C70" s="92"/>
      <c r="D70" s="93"/>
      <c r="E70" s="93"/>
      <c r="F70" s="93"/>
      <c r="G70" s="131"/>
      <c r="H70" s="134"/>
      <c r="I70" s="1"/>
      <c r="J70" s="1"/>
      <c r="K70" s="1"/>
      <c r="L70" s="1"/>
    </row>
    <row r="71" spans="2:12" x14ac:dyDescent="0.25">
      <c r="B71" s="1">
        <v>51</v>
      </c>
      <c r="C71" s="92"/>
      <c r="D71" s="93"/>
      <c r="E71" s="93"/>
      <c r="F71" s="93"/>
      <c r="G71" s="131"/>
      <c r="H71" s="134"/>
      <c r="I71" s="1"/>
      <c r="J71" s="1"/>
      <c r="K71" s="1"/>
      <c r="L71" s="1"/>
    </row>
    <row r="72" spans="2:12" x14ac:dyDescent="0.25">
      <c r="B72" s="1">
        <v>52</v>
      </c>
      <c r="C72" s="92"/>
      <c r="D72" s="93"/>
      <c r="E72" s="93"/>
      <c r="F72" s="93"/>
      <c r="G72" s="131"/>
      <c r="H72" s="134"/>
      <c r="I72" s="1"/>
      <c r="J72" s="1"/>
      <c r="K72" s="1"/>
      <c r="L72" s="1"/>
    </row>
    <row r="73" spans="2:12" x14ac:dyDescent="0.25">
      <c r="B73" s="1">
        <v>53</v>
      </c>
      <c r="C73" s="92"/>
      <c r="D73" s="93"/>
      <c r="E73" s="93"/>
      <c r="F73" s="93"/>
      <c r="G73" s="131"/>
      <c r="H73" s="134"/>
      <c r="I73" s="1"/>
      <c r="J73" s="1"/>
      <c r="K73" s="1"/>
      <c r="L73" s="1"/>
    </row>
    <row r="74" spans="2:12" x14ac:dyDescent="0.25">
      <c r="B74" s="1">
        <v>54</v>
      </c>
      <c r="C74" s="92"/>
      <c r="D74" s="93"/>
      <c r="E74" s="93"/>
      <c r="F74" s="93"/>
      <c r="G74" s="131"/>
      <c r="H74" s="134"/>
      <c r="I74" s="1"/>
      <c r="J74" s="1"/>
      <c r="K74" s="1"/>
      <c r="L74" s="1"/>
    </row>
    <row r="75" spans="2:12" x14ac:dyDescent="0.25">
      <c r="B75" s="1">
        <v>55</v>
      </c>
      <c r="C75" s="92"/>
      <c r="D75" s="93"/>
      <c r="E75" s="93"/>
      <c r="F75" s="93"/>
      <c r="G75" s="131"/>
      <c r="H75" s="134"/>
      <c r="I75" s="1"/>
      <c r="J75" s="1"/>
      <c r="K75" s="1"/>
      <c r="L75" s="1"/>
    </row>
    <row r="76" spans="2:12" ht="15.75" thickBot="1" x14ac:dyDescent="0.3">
      <c r="B76" s="1">
        <v>56</v>
      </c>
      <c r="C76" s="184"/>
      <c r="D76" s="185"/>
      <c r="E76" s="185"/>
      <c r="F76" s="185"/>
      <c r="G76" s="135"/>
      <c r="H76" s="136"/>
      <c r="I76" s="1"/>
      <c r="J76" s="1"/>
      <c r="K76" s="1"/>
      <c r="L76" s="1"/>
    </row>
    <row r="77" spans="2:12" x14ac:dyDescent="0.25">
      <c r="I77" s="1"/>
      <c r="J77" s="1"/>
      <c r="K77" s="1"/>
      <c r="L77" s="1"/>
    </row>
    <row r="78" spans="2:12" x14ac:dyDescent="0.25">
      <c r="I78" s="1"/>
      <c r="J78" s="1"/>
      <c r="K78" s="1"/>
      <c r="L78" s="1"/>
    </row>
    <row r="81" spans="4:12" x14ac:dyDescent="0.25">
      <c r="D81" s="1"/>
      <c r="E81" s="1"/>
      <c r="F81" s="1"/>
      <c r="G81" s="1"/>
      <c r="H81" s="1"/>
      <c r="I81" s="1"/>
      <c r="J81" s="1"/>
      <c r="K81" s="1"/>
      <c r="L81" s="1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1"/>
  <sheetViews>
    <sheetView zoomScale="75" zoomScaleNormal="75" zoomScalePageLayoutView="75" workbookViewId="0">
      <selection activeCell="B18" sqref="B18"/>
    </sheetView>
  </sheetViews>
  <sheetFormatPr defaultColWidth="8.85546875" defaultRowHeight="15" x14ac:dyDescent="0.25"/>
  <cols>
    <col min="1" max="1" width="8.7109375" style="1" customWidth="1"/>
    <col min="2" max="2" width="20.855468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42578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8.85546875" style="1"/>
  </cols>
  <sheetData>
    <row r="4" spans="1:16" ht="18.75" x14ac:dyDescent="0.3">
      <c r="A4" s="266" t="s">
        <v>40</v>
      </c>
      <c r="B4" s="266"/>
      <c r="C4" s="266"/>
      <c r="D4" s="266"/>
      <c r="E4" s="266"/>
      <c r="F4" s="266"/>
      <c r="G4" s="266"/>
      <c r="H4" s="266"/>
      <c r="I4" s="266"/>
      <c r="J4" s="266"/>
      <c r="K4" s="266"/>
      <c r="L4" s="266"/>
    </row>
    <row r="5" spans="1:16" ht="7.5" customHeight="1" x14ac:dyDescent="0.25"/>
    <row r="6" spans="1:16" ht="17.25" x14ac:dyDescent="0.3">
      <c r="A6" s="218">
        <v>12</v>
      </c>
      <c r="B6" s="218"/>
      <c r="C6" s="218"/>
      <c r="D6" s="218"/>
      <c r="E6" s="218"/>
      <c r="F6" s="218"/>
      <c r="G6" s="218"/>
      <c r="H6" s="218"/>
      <c r="I6" s="218"/>
      <c r="J6" s="218"/>
      <c r="K6" s="218"/>
      <c r="L6" s="218"/>
    </row>
    <row r="7" spans="1:16" ht="7.5" customHeight="1" x14ac:dyDescent="0.25"/>
    <row r="8" spans="1:16" s="2" customFormat="1" ht="20.25" customHeight="1" x14ac:dyDescent="0.25">
      <c r="A8" s="267" t="s">
        <v>23</v>
      </c>
      <c r="B8" s="268" t="s">
        <v>13</v>
      </c>
      <c r="C8" s="269" t="s">
        <v>18</v>
      </c>
      <c r="D8" s="268" t="s">
        <v>24</v>
      </c>
      <c r="E8" s="271" t="s">
        <v>25</v>
      </c>
      <c r="F8" s="273" t="s">
        <v>26</v>
      </c>
      <c r="G8" s="274"/>
      <c r="H8" s="274"/>
      <c r="I8" s="275"/>
      <c r="J8" s="276" t="s">
        <v>27</v>
      </c>
      <c r="K8" s="267" t="s">
        <v>28</v>
      </c>
      <c r="L8" s="267"/>
      <c r="M8" s="53"/>
      <c r="N8" s="53"/>
    </row>
    <row r="9" spans="1:16" s="2" customFormat="1" ht="27.75" customHeight="1" x14ac:dyDescent="0.25">
      <c r="A9" s="267"/>
      <c r="B9" s="268"/>
      <c r="C9" s="270"/>
      <c r="D9" s="268"/>
      <c r="E9" s="272"/>
      <c r="F9" s="54" t="s">
        <v>29</v>
      </c>
      <c r="G9" s="54" t="s">
        <v>30</v>
      </c>
      <c r="H9" s="54" t="s">
        <v>31</v>
      </c>
      <c r="I9" s="55" t="s">
        <v>32</v>
      </c>
      <c r="J9" s="277"/>
      <c r="K9" s="200" t="s">
        <v>33</v>
      </c>
      <c r="L9" s="200" t="s">
        <v>34</v>
      </c>
      <c r="M9" s="56" t="s">
        <v>35</v>
      </c>
      <c r="N9" s="56" t="s">
        <v>36</v>
      </c>
    </row>
    <row r="10" spans="1:16" s="3" customFormat="1" ht="30" customHeight="1" x14ac:dyDescent="0.25">
      <c r="A10" s="57">
        <v>1</v>
      </c>
      <c r="B10" s="58"/>
      <c r="C10" s="59"/>
      <c r="D10" s="59"/>
      <c r="E10" s="60">
        <f>D10</f>
        <v>0</v>
      </c>
      <c r="F10" s="124">
        <f>MIN(C21:C76)</f>
        <v>0</v>
      </c>
      <c r="G10" s="111" t="e">
        <f>AVERAGE(C21:C76)</f>
        <v>#DIV/0!</v>
      </c>
      <c r="H10" s="61"/>
      <c r="I10" s="111" t="e">
        <f>G10-F10</f>
        <v>#DIV/0!</v>
      </c>
      <c r="J10" s="125"/>
      <c r="K10" s="201">
        <f>J10</f>
        <v>0</v>
      </c>
      <c r="L10" s="181">
        <f>K10</f>
        <v>0</v>
      </c>
      <c r="M10" s="64"/>
      <c r="N10" s="65"/>
      <c r="O10" s="119"/>
      <c r="P10" s="67"/>
    </row>
    <row r="11" spans="1:16" s="3" customFormat="1" ht="30" customHeight="1" x14ac:dyDescent="0.25">
      <c r="A11" s="57">
        <v>2</v>
      </c>
      <c r="B11" s="58"/>
      <c r="C11" s="59"/>
      <c r="D11" s="59"/>
      <c r="E11" s="60">
        <f>D11-D10</f>
        <v>0</v>
      </c>
      <c r="F11" s="202">
        <f>MIN(D21:D76)</f>
        <v>0</v>
      </c>
      <c r="G11" s="112" t="e">
        <f>AVERAGE(D21:D76)</f>
        <v>#DIV/0!</v>
      </c>
      <c r="H11" s="61"/>
      <c r="I11" s="111" t="e">
        <f>G11-F11</f>
        <v>#DIV/0!</v>
      </c>
      <c r="J11" s="125"/>
      <c r="K11" s="125">
        <f>J11-J10</f>
        <v>0</v>
      </c>
      <c r="L11" s="63">
        <f>K11+L10</f>
        <v>0</v>
      </c>
      <c r="M11" s="64"/>
      <c r="N11" s="65"/>
      <c r="O11" s="66"/>
      <c r="P11" s="67"/>
    </row>
    <row r="12" spans="1:16" s="3" customFormat="1" ht="30" customHeight="1" x14ac:dyDescent="0.25">
      <c r="A12" s="57">
        <v>3</v>
      </c>
      <c r="B12" s="58"/>
      <c r="C12" s="59"/>
      <c r="D12" s="59"/>
      <c r="E12" s="60">
        <f>D12-D11</f>
        <v>0</v>
      </c>
      <c r="F12" s="124">
        <f>MIN(E21:E76)</f>
        <v>0</v>
      </c>
      <c r="G12" s="111" t="e">
        <f>AVERAGE(E21:E76)</f>
        <v>#DIV/0!</v>
      </c>
      <c r="H12" s="61"/>
      <c r="I12" s="111" t="e">
        <f t="shared" ref="I12:I14" si="0">G12-F12</f>
        <v>#DIV/0!</v>
      </c>
      <c r="J12" s="125"/>
      <c r="K12" s="125">
        <f>J12-J11</f>
        <v>0</v>
      </c>
      <c r="L12" s="63">
        <f>K12</f>
        <v>0</v>
      </c>
      <c r="M12" s="64"/>
      <c r="N12" s="65"/>
      <c r="O12" s="183"/>
      <c r="P12" s="67"/>
    </row>
    <row r="13" spans="1:16" s="3" customFormat="1" ht="30" customHeight="1" x14ac:dyDescent="0.25">
      <c r="A13" s="57">
        <v>4</v>
      </c>
      <c r="B13" s="58"/>
      <c r="C13" s="59"/>
      <c r="D13" s="59"/>
      <c r="E13" s="60">
        <f>D13-D12</f>
        <v>0</v>
      </c>
      <c r="F13" s="124">
        <f>MIN(F21:F76)</f>
        <v>0</v>
      </c>
      <c r="G13" s="111" t="e">
        <f>AVERAGE(F21:F76)</f>
        <v>#DIV/0!</v>
      </c>
      <c r="H13" s="61"/>
      <c r="I13" s="111" t="e">
        <f t="shared" si="0"/>
        <v>#DIV/0!</v>
      </c>
      <c r="J13" s="125"/>
      <c r="K13" s="125">
        <f>J13-J12</f>
        <v>0</v>
      </c>
      <c r="L13" s="62">
        <f>K13+L11</f>
        <v>0</v>
      </c>
      <c r="M13" s="64"/>
      <c r="N13" s="65"/>
      <c r="O13" s="67"/>
      <c r="P13" s="67"/>
    </row>
    <row r="14" spans="1:16" s="3" customFormat="1" ht="30" customHeight="1" x14ac:dyDescent="0.25">
      <c r="A14" s="57">
        <v>5</v>
      </c>
      <c r="B14" s="58"/>
      <c r="C14" s="68"/>
      <c r="D14" s="59"/>
      <c r="E14" s="60">
        <f>D14-D13</f>
        <v>0</v>
      </c>
      <c r="F14" s="124">
        <f>MIN(G21:G76)</f>
        <v>0</v>
      </c>
      <c r="G14" s="111" t="e">
        <f>AVERAGE(G21:G76)</f>
        <v>#DIV/0!</v>
      </c>
      <c r="H14" s="61"/>
      <c r="I14" s="111" t="e">
        <f t="shared" si="0"/>
        <v>#DIV/0!</v>
      </c>
      <c r="J14" s="125"/>
      <c r="K14" s="125">
        <f>J14-J13</f>
        <v>0</v>
      </c>
      <c r="L14" s="63">
        <f>K14+L12</f>
        <v>0</v>
      </c>
      <c r="M14" s="64"/>
      <c r="N14" s="65"/>
      <c r="O14" s="17"/>
    </row>
    <row r="15" spans="1:16" s="3" customFormat="1" ht="30" customHeight="1" x14ac:dyDescent="0.25">
      <c r="A15" s="69" t="s">
        <v>37</v>
      </c>
      <c r="B15" s="70"/>
      <c r="C15" s="71"/>
      <c r="D15" s="71"/>
      <c r="E15" s="60">
        <f>D15-D14</f>
        <v>0</v>
      </c>
      <c r="F15" s="124">
        <f>MIN(H21:H76)</f>
        <v>0</v>
      </c>
      <c r="G15" s="111" t="e">
        <f>AVERAGE(H21:H76)</f>
        <v>#DIV/0!</v>
      </c>
      <c r="H15" s="61"/>
      <c r="I15" s="111" t="e">
        <f>G15-F15</f>
        <v>#DIV/0!</v>
      </c>
      <c r="J15" s="125"/>
      <c r="K15" s="73">
        <f>J15-J14</f>
        <v>0</v>
      </c>
      <c r="L15" s="72">
        <f>K15+L14</f>
        <v>0</v>
      </c>
      <c r="M15" s="64"/>
      <c r="N15" s="65"/>
    </row>
    <row r="16" spans="1:16" s="3" customFormat="1" ht="30" customHeight="1" x14ac:dyDescent="0.25">
      <c r="A16" s="74"/>
      <c r="B16" s="75"/>
      <c r="C16" s="76"/>
      <c r="D16" s="76"/>
      <c r="E16" s="76"/>
      <c r="F16" s="103">
        <f>AVERAGE(F10,F11,F13)</f>
        <v>0</v>
      </c>
      <c r="G16" s="122" t="e">
        <f>AVERAGE(G10,G11,G13)</f>
        <v>#DIV/0!</v>
      </c>
      <c r="H16" s="122"/>
      <c r="I16" s="123" t="e">
        <f>AVERAGE(I10,I11,I13)</f>
        <v>#DIV/0!</v>
      </c>
      <c r="J16" s="76"/>
      <c r="K16" s="76"/>
      <c r="L16" s="76"/>
      <c r="M16" s="77"/>
      <c r="N16" s="77"/>
    </row>
    <row r="17" spans="1:14" ht="27.75" customHeight="1" x14ac:dyDescent="0.25">
      <c r="A17" s="78"/>
      <c r="B17" s="78"/>
      <c r="C17" s="78"/>
      <c r="D17" s="79"/>
      <c r="E17" s="80"/>
      <c r="F17" s="81">
        <f>AVERAGE(F12,F14,F15)</f>
        <v>0</v>
      </c>
      <c r="G17" s="82" t="e">
        <f>AVERAGE(G12,G14,G15)</f>
        <v>#DIV/0!</v>
      </c>
      <c r="H17" s="182"/>
      <c r="I17" s="83" t="e">
        <f>AVERAGE(I12,I14,I15)</f>
        <v>#DIV/0!</v>
      </c>
      <c r="J17" s="80"/>
      <c r="K17" s="80" t="s">
        <v>22</v>
      </c>
      <c r="L17" s="80"/>
      <c r="M17" s="77"/>
      <c r="N17" s="77"/>
    </row>
    <row r="18" spans="1:14" ht="30" customHeight="1" thickBot="1" x14ac:dyDescent="0.3">
      <c r="A18" s="84"/>
      <c r="B18" s="84"/>
      <c r="C18" s="84"/>
      <c r="D18" s="80"/>
      <c r="E18" s="80"/>
      <c r="F18" s="85">
        <f>AVERAGE(F10:F15)</f>
        <v>0</v>
      </c>
      <c r="G18" s="86" t="e">
        <f>AVERAGE(C21:H76)</f>
        <v>#DIV/0!</v>
      </c>
      <c r="H18" s="87"/>
      <c r="I18" s="88" t="e">
        <f>AVERAGE(I10:I15)</f>
        <v>#DIV/0!</v>
      </c>
      <c r="J18" s="80"/>
      <c r="K18" s="80"/>
      <c r="L18" s="80"/>
      <c r="M18" s="84"/>
      <c r="N18" s="84"/>
    </row>
    <row r="20" spans="1:14" ht="15.75" thickBot="1" x14ac:dyDescent="0.3">
      <c r="C20" s="89">
        <f>B10</f>
        <v>0</v>
      </c>
      <c r="D20" s="89">
        <f>B11</f>
        <v>0</v>
      </c>
      <c r="E20" s="89">
        <f>B12</f>
        <v>0</v>
      </c>
      <c r="F20" s="89">
        <f>B13</f>
        <v>0</v>
      </c>
      <c r="G20" s="2">
        <f>B14</f>
        <v>0</v>
      </c>
      <c r="H20" s="2">
        <f>B15</f>
        <v>0</v>
      </c>
    </row>
    <row r="21" spans="1:14" x14ac:dyDescent="0.25">
      <c r="B21" s="1">
        <v>1</v>
      </c>
      <c r="C21" s="90"/>
      <c r="D21" s="91"/>
      <c r="E21" s="91"/>
      <c r="F21" s="91"/>
      <c r="G21" s="132"/>
      <c r="H21" s="133"/>
      <c r="M21" s="2"/>
      <c r="N21" s="2"/>
    </row>
    <row r="22" spans="1:14" x14ac:dyDescent="0.25">
      <c r="B22" s="1">
        <v>2</v>
      </c>
      <c r="C22" s="92"/>
      <c r="D22" s="93"/>
      <c r="E22" s="93"/>
      <c r="F22" s="93"/>
      <c r="G22" s="131"/>
      <c r="H22" s="134"/>
      <c r="M22" s="3"/>
      <c r="N22" s="3"/>
    </row>
    <row r="23" spans="1:14" x14ac:dyDescent="0.25">
      <c r="B23" s="1">
        <v>3</v>
      </c>
      <c r="C23" s="92"/>
      <c r="D23" s="93"/>
      <c r="E23" s="93"/>
      <c r="F23" s="93"/>
      <c r="G23" s="131"/>
      <c r="H23" s="134"/>
      <c r="M23" s="3"/>
      <c r="N23" s="3"/>
    </row>
    <row r="24" spans="1:14" x14ac:dyDescent="0.25">
      <c r="B24" s="1">
        <v>4</v>
      </c>
      <c r="C24" s="92"/>
      <c r="D24" s="93"/>
      <c r="E24" s="93"/>
      <c r="F24" s="93"/>
      <c r="G24" s="131"/>
      <c r="H24" s="134"/>
      <c r="M24" s="3"/>
      <c r="N24" s="3"/>
    </row>
    <row r="25" spans="1:14" x14ac:dyDescent="0.25">
      <c r="B25" s="1">
        <v>5</v>
      </c>
      <c r="C25" s="92"/>
      <c r="D25" s="93"/>
      <c r="E25" s="93"/>
      <c r="F25" s="93"/>
      <c r="G25" s="131"/>
      <c r="H25" s="134"/>
    </row>
    <row r="26" spans="1:14" x14ac:dyDescent="0.25">
      <c r="B26" s="1">
        <v>6</v>
      </c>
      <c r="C26" s="92"/>
      <c r="D26" s="93"/>
      <c r="E26" s="93"/>
      <c r="F26" s="93"/>
      <c r="G26" s="131"/>
      <c r="H26" s="134"/>
    </row>
    <row r="27" spans="1:14" x14ac:dyDescent="0.25">
      <c r="B27" s="1">
        <v>7</v>
      </c>
      <c r="C27" s="92"/>
      <c r="D27" s="93"/>
      <c r="E27" s="93"/>
      <c r="F27" s="93"/>
      <c r="G27" s="131"/>
      <c r="H27" s="134"/>
    </row>
    <row r="28" spans="1:14" x14ac:dyDescent="0.25">
      <c r="B28" s="1">
        <v>8</v>
      </c>
      <c r="C28" s="92"/>
      <c r="D28" s="93"/>
      <c r="E28" s="93"/>
      <c r="F28" s="93"/>
      <c r="G28" s="131"/>
      <c r="H28" s="134"/>
    </row>
    <row r="29" spans="1:14" x14ac:dyDescent="0.25">
      <c r="B29" s="1">
        <v>9</v>
      </c>
      <c r="C29" s="120"/>
      <c r="D29" s="93"/>
      <c r="E29" s="93"/>
      <c r="F29" s="93"/>
      <c r="G29" s="131"/>
      <c r="H29" s="134"/>
    </row>
    <row r="30" spans="1:14" x14ac:dyDescent="0.25">
      <c r="B30" s="1">
        <v>10</v>
      </c>
      <c r="C30" s="92"/>
      <c r="D30" s="93"/>
      <c r="E30" s="93"/>
      <c r="F30" s="93"/>
      <c r="G30" s="131"/>
      <c r="H30" s="134"/>
    </row>
    <row r="31" spans="1:14" x14ac:dyDescent="0.25">
      <c r="B31" s="1">
        <v>11</v>
      </c>
      <c r="C31" s="92"/>
      <c r="D31" s="93"/>
      <c r="E31" s="93"/>
      <c r="F31" s="93"/>
      <c r="G31" s="131"/>
      <c r="H31" s="134"/>
    </row>
    <row r="32" spans="1:14" x14ac:dyDescent="0.25">
      <c r="B32" s="1">
        <v>12</v>
      </c>
      <c r="C32" s="92"/>
      <c r="D32" s="93"/>
      <c r="E32" s="93"/>
      <c r="F32" s="93"/>
      <c r="G32" s="131"/>
      <c r="H32" s="134"/>
    </row>
    <row r="33" spans="2:8" s="1" customFormat="1" x14ac:dyDescent="0.25">
      <c r="B33" s="1">
        <v>13</v>
      </c>
      <c r="C33" s="92"/>
      <c r="D33" s="93"/>
      <c r="E33" s="93"/>
      <c r="F33" s="93"/>
      <c r="G33" s="131"/>
      <c r="H33" s="134"/>
    </row>
    <row r="34" spans="2:8" s="1" customFormat="1" x14ac:dyDescent="0.25">
      <c r="B34" s="1">
        <v>14</v>
      </c>
      <c r="C34" s="102"/>
      <c r="D34" s="93"/>
      <c r="E34" s="93"/>
      <c r="F34" s="93"/>
      <c r="G34" s="131"/>
      <c r="H34" s="134"/>
    </row>
    <row r="35" spans="2:8" s="1" customFormat="1" x14ac:dyDescent="0.25">
      <c r="B35" s="1">
        <v>15</v>
      </c>
      <c r="C35" s="92"/>
      <c r="D35" s="93"/>
      <c r="E35" s="93"/>
      <c r="F35" s="93"/>
      <c r="G35" s="131"/>
      <c r="H35" s="134"/>
    </row>
    <row r="36" spans="2:8" s="1" customFormat="1" x14ac:dyDescent="0.25">
      <c r="B36" s="1">
        <v>16</v>
      </c>
      <c r="C36" s="92"/>
      <c r="D36" s="137"/>
      <c r="E36" s="93"/>
      <c r="F36" s="93"/>
      <c r="G36" s="131"/>
      <c r="H36" s="134"/>
    </row>
    <row r="37" spans="2:8" s="1" customFormat="1" x14ac:dyDescent="0.25">
      <c r="B37" s="1">
        <v>17</v>
      </c>
      <c r="C37" s="92"/>
      <c r="D37" s="93"/>
      <c r="E37" s="93"/>
      <c r="F37" s="93"/>
      <c r="G37" s="131"/>
      <c r="H37" s="134"/>
    </row>
    <row r="38" spans="2:8" s="1" customFormat="1" x14ac:dyDescent="0.25">
      <c r="B38" s="1">
        <v>18</v>
      </c>
      <c r="C38" s="92"/>
      <c r="D38" s="93"/>
      <c r="E38" s="93"/>
      <c r="F38" s="93"/>
      <c r="G38" s="131"/>
      <c r="H38" s="134"/>
    </row>
    <row r="39" spans="2:8" s="1" customFormat="1" x14ac:dyDescent="0.25">
      <c r="B39" s="1">
        <v>19</v>
      </c>
      <c r="C39" s="92"/>
      <c r="D39" s="93"/>
      <c r="E39" s="93"/>
      <c r="F39" s="93"/>
      <c r="G39" s="131"/>
      <c r="H39" s="134"/>
    </row>
    <row r="40" spans="2:8" s="1" customFormat="1" x14ac:dyDescent="0.25">
      <c r="B40" s="1">
        <v>20</v>
      </c>
      <c r="C40" s="92"/>
      <c r="D40" s="93"/>
      <c r="E40" s="93"/>
      <c r="F40" s="93"/>
      <c r="G40" s="131"/>
      <c r="H40" s="134"/>
    </row>
    <row r="41" spans="2:8" s="1" customFormat="1" x14ac:dyDescent="0.25">
      <c r="B41" s="1">
        <v>21</v>
      </c>
      <c r="C41" s="92"/>
      <c r="D41" s="93"/>
      <c r="E41" s="93"/>
      <c r="F41" s="93"/>
      <c r="G41" s="131"/>
      <c r="H41" s="134"/>
    </row>
    <row r="42" spans="2:8" s="1" customFormat="1" x14ac:dyDescent="0.25">
      <c r="B42" s="1">
        <v>22</v>
      </c>
      <c r="C42" s="92"/>
      <c r="D42" s="93"/>
      <c r="E42" s="93"/>
      <c r="F42" s="93"/>
      <c r="G42" s="131"/>
      <c r="H42" s="134"/>
    </row>
    <row r="43" spans="2:8" s="1" customFormat="1" x14ac:dyDescent="0.25">
      <c r="B43" s="1">
        <v>23</v>
      </c>
      <c r="C43" s="92"/>
      <c r="D43" s="93"/>
      <c r="E43" s="93"/>
      <c r="F43" s="93"/>
      <c r="G43" s="131"/>
      <c r="H43" s="134"/>
    </row>
    <row r="44" spans="2:8" s="1" customFormat="1" x14ac:dyDescent="0.25">
      <c r="B44" s="1">
        <v>24</v>
      </c>
      <c r="C44" s="92"/>
      <c r="D44" s="93"/>
      <c r="E44" s="93"/>
      <c r="F44" s="93"/>
      <c r="G44" s="131"/>
      <c r="H44" s="134"/>
    </row>
    <row r="45" spans="2:8" s="1" customFormat="1" x14ac:dyDescent="0.25">
      <c r="B45" s="1">
        <v>25</v>
      </c>
      <c r="C45" s="92"/>
      <c r="D45" s="93"/>
      <c r="E45" s="93"/>
      <c r="F45" s="93"/>
      <c r="G45" s="131"/>
      <c r="H45" s="134"/>
    </row>
    <row r="46" spans="2:8" s="1" customFormat="1" x14ac:dyDescent="0.25">
      <c r="B46" s="1">
        <v>26</v>
      </c>
      <c r="C46" s="92"/>
      <c r="D46" s="93"/>
      <c r="E46" s="93"/>
      <c r="F46" s="93"/>
      <c r="G46" s="131"/>
      <c r="H46" s="134"/>
    </row>
    <row r="47" spans="2:8" s="1" customFormat="1" x14ac:dyDescent="0.25">
      <c r="B47" s="1">
        <v>27</v>
      </c>
      <c r="C47" s="92"/>
      <c r="D47" s="93"/>
      <c r="E47" s="93"/>
      <c r="F47" s="93"/>
      <c r="G47" s="131"/>
      <c r="H47" s="134"/>
    </row>
    <row r="48" spans="2:8" s="1" customFormat="1" x14ac:dyDescent="0.25">
      <c r="B48" s="1">
        <v>28</v>
      </c>
      <c r="C48" s="92"/>
      <c r="D48" s="93"/>
      <c r="E48" s="93"/>
      <c r="F48" s="93"/>
      <c r="G48" s="131"/>
      <c r="H48" s="134"/>
    </row>
    <row r="49" spans="2:8" s="1" customFormat="1" x14ac:dyDescent="0.25">
      <c r="B49" s="1">
        <v>29</v>
      </c>
      <c r="C49" s="92"/>
      <c r="D49" s="93"/>
      <c r="E49" s="93"/>
      <c r="F49" s="93"/>
      <c r="G49" s="131"/>
      <c r="H49" s="134"/>
    </row>
    <row r="50" spans="2:8" s="1" customFormat="1" x14ac:dyDescent="0.25">
      <c r="B50" s="1">
        <v>30</v>
      </c>
      <c r="C50" s="92"/>
      <c r="D50" s="93"/>
      <c r="E50" s="93"/>
      <c r="F50" s="93"/>
      <c r="G50" s="131"/>
      <c r="H50" s="134"/>
    </row>
    <row r="51" spans="2:8" s="1" customFormat="1" x14ac:dyDescent="0.25">
      <c r="B51" s="1">
        <v>31</v>
      </c>
      <c r="C51" s="92"/>
      <c r="D51" s="93"/>
      <c r="E51" s="93"/>
      <c r="F51" s="93"/>
      <c r="G51" s="131"/>
      <c r="H51" s="134"/>
    </row>
    <row r="52" spans="2:8" s="1" customFormat="1" x14ac:dyDescent="0.25">
      <c r="B52" s="1">
        <v>32</v>
      </c>
      <c r="C52" s="92"/>
      <c r="D52" s="93"/>
      <c r="E52" s="93"/>
      <c r="F52" s="93"/>
      <c r="G52" s="131"/>
      <c r="H52" s="134"/>
    </row>
    <row r="53" spans="2:8" s="1" customFormat="1" x14ac:dyDescent="0.25">
      <c r="B53" s="1">
        <v>33</v>
      </c>
      <c r="C53" s="92"/>
      <c r="D53" s="93"/>
      <c r="E53" s="93"/>
      <c r="F53" s="93"/>
      <c r="G53" s="131"/>
      <c r="H53" s="134"/>
    </row>
    <row r="54" spans="2:8" s="1" customFormat="1" x14ac:dyDescent="0.25">
      <c r="B54" s="1">
        <v>34</v>
      </c>
      <c r="C54" s="92"/>
      <c r="D54" s="93"/>
      <c r="E54" s="93"/>
      <c r="F54" s="93"/>
      <c r="G54" s="131"/>
      <c r="H54" s="134"/>
    </row>
    <row r="55" spans="2:8" s="1" customFormat="1" x14ac:dyDescent="0.25">
      <c r="B55" s="1">
        <v>35</v>
      </c>
      <c r="C55" s="92"/>
      <c r="D55" s="93"/>
      <c r="E55" s="93"/>
      <c r="F55" s="93"/>
      <c r="G55" s="131"/>
      <c r="H55" s="134"/>
    </row>
    <row r="56" spans="2:8" s="1" customFormat="1" x14ac:dyDescent="0.25">
      <c r="B56" s="1">
        <v>36</v>
      </c>
      <c r="C56" s="92"/>
      <c r="D56" s="93"/>
      <c r="E56" s="93"/>
      <c r="F56" s="93"/>
      <c r="G56" s="131"/>
      <c r="H56" s="134"/>
    </row>
    <row r="57" spans="2:8" s="1" customFormat="1" x14ac:dyDescent="0.25">
      <c r="B57" s="1">
        <v>37</v>
      </c>
      <c r="C57" s="92"/>
      <c r="D57" s="93"/>
      <c r="E57" s="93"/>
      <c r="F57" s="93"/>
      <c r="G57" s="131"/>
      <c r="H57" s="134"/>
    </row>
    <row r="58" spans="2:8" s="1" customFormat="1" x14ac:dyDescent="0.25">
      <c r="B58" s="1">
        <v>38</v>
      </c>
      <c r="C58" s="92"/>
      <c r="D58" s="93"/>
      <c r="E58" s="93"/>
      <c r="F58" s="93"/>
      <c r="G58" s="131"/>
      <c r="H58" s="134"/>
    </row>
    <row r="59" spans="2:8" s="1" customFormat="1" x14ac:dyDescent="0.25">
      <c r="B59" s="1">
        <v>39</v>
      </c>
      <c r="C59" s="92"/>
      <c r="D59" s="93"/>
      <c r="E59" s="93"/>
      <c r="F59" s="93"/>
      <c r="G59" s="131"/>
      <c r="H59" s="134"/>
    </row>
    <row r="60" spans="2:8" s="1" customFormat="1" x14ac:dyDescent="0.25">
      <c r="B60" s="1">
        <v>40</v>
      </c>
      <c r="C60" s="92"/>
      <c r="D60" s="93"/>
      <c r="E60" s="93"/>
      <c r="F60" s="93"/>
      <c r="G60" s="131"/>
      <c r="H60" s="134"/>
    </row>
    <row r="61" spans="2:8" s="1" customFormat="1" x14ac:dyDescent="0.25">
      <c r="B61" s="1">
        <v>41</v>
      </c>
      <c r="C61" s="92"/>
      <c r="D61" s="93"/>
      <c r="E61" s="93"/>
      <c r="F61" s="93"/>
      <c r="G61" s="131"/>
      <c r="H61" s="134"/>
    </row>
    <row r="62" spans="2:8" s="1" customFormat="1" x14ac:dyDescent="0.25">
      <c r="B62" s="1">
        <v>42</v>
      </c>
      <c r="C62" s="92"/>
      <c r="D62" s="93"/>
      <c r="E62" s="93"/>
      <c r="F62" s="93"/>
      <c r="G62" s="131"/>
      <c r="H62" s="134"/>
    </row>
    <row r="63" spans="2:8" s="1" customFormat="1" x14ac:dyDescent="0.25">
      <c r="B63" s="1">
        <v>43</v>
      </c>
      <c r="C63" s="92"/>
      <c r="D63" s="93"/>
      <c r="E63" s="93"/>
      <c r="F63" s="93"/>
      <c r="G63" s="131"/>
      <c r="H63" s="134"/>
    </row>
    <row r="64" spans="2:8" s="1" customFormat="1" x14ac:dyDescent="0.25">
      <c r="B64" s="1">
        <v>44</v>
      </c>
      <c r="C64" s="92"/>
      <c r="D64" s="93"/>
      <c r="E64" s="93"/>
      <c r="F64" s="93"/>
      <c r="G64" s="131"/>
      <c r="H64" s="134"/>
    </row>
    <row r="65" spans="2:12" x14ac:dyDescent="0.25">
      <c r="B65" s="1">
        <v>45</v>
      </c>
      <c r="C65" s="92"/>
      <c r="D65" s="93"/>
      <c r="E65" s="93"/>
      <c r="F65" s="93"/>
      <c r="G65" s="131"/>
      <c r="H65" s="134"/>
      <c r="I65" s="1"/>
      <c r="J65" s="1"/>
      <c r="K65" s="1"/>
      <c r="L65" s="1"/>
    </row>
    <row r="66" spans="2:12" x14ac:dyDescent="0.25">
      <c r="B66" s="1">
        <v>46</v>
      </c>
      <c r="C66" s="92"/>
      <c r="D66" s="93"/>
      <c r="E66" s="93"/>
      <c r="F66" s="93"/>
      <c r="G66" s="131"/>
      <c r="H66" s="134"/>
      <c r="I66" s="1"/>
      <c r="J66" s="1"/>
      <c r="K66" s="1"/>
      <c r="L66" s="1"/>
    </row>
    <row r="67" spans="2:12" x14ac:dyDescent="0.25">
      <c r="B67" s="1">
        <v>47</v>
      </c>
      <c r="C67" s="92"/>
      <c r="D67" s="93"/>
      <c r="E67" s="93"/>
      <c r="F67" s="93"/>
      <c r="G67" s="131"/>
      <c r="H67" s="134"/>
      <c r="I67" s="1"/>
      <c r="J67" s="1"/>
      <c r="K67" s="1"/>
      <c r="L67" s="1"/>
    </row>
    <row r="68" spans="2:12" x14ac:dyDescent="0.25">
      <c r="B68" s="1">
        <v>48</v>
      </c>
      <c r="C68" s="92"/>
      <c r="D68" s="93"/>
      <c r="E68" s="93"/>
      <c r="F68" s="93"/>
      <c r="G68" s="131"/>
      <c r="H68" s="134"/>
      <c r="I68" s="1"/>
      <c r="J68" s="1"/>
      <c r="K68" s="1"/>
      <c r="L68" s="1"/>
    </row>
    <row r="69" spans="2:12" x14ac:dyDescent="0.25">
      <c r="B69" s="1">
        <v>49</v>
      </c>
      <c r="C69" s="92"/>
      <c r="D69" s="93"/>
      <c r="E69" s="93"/>
      <c r="F69" s="93"/>
      <c r="G69" s="131"/>
      <c r="H69" s="134"/>
      <c r="I69" s="1"/>
      <c r="J69" s="1"/>
      <c r="K69" s="1"/>
      <c r="L69" s="1"/>
    </row>
    <row r="70" spans="2:12" x14ac:dyDescent="0.25">
      <c r="B70" s="1">
        <v>50</v>
      </c>
      <c r="C70" s="92"/>
      <c r="D70" s="93"/>
      <c r="E70" s="93"/>
      <c r="F70" s="93"/>
      <c r="G70" s="131"/>
      <c r="H70" s="134"/>
      <c r="I70" s="1"/>
      <c r="J70" s="1"/>
      <c r="K70" s="1"/>
      <c r="L70" s="1"/>
    </row>
    <row r="71" spans="2:12" x14ac:dyDescent="0.25">
      <c r="B71" s="1">
        <v>51</v>
      </c>
      <c r="C71" s="92"/>
      <c r="D71" s="93"/>
      <c r="E71" s="93"/>
      <c r="F71" s="93"/>
      <c r="G71" s="131"/>
      <c r="H71" s="134"/>
      <c r="I71" s="1"/>
      <c r="J71" s="1"/>
      <c r="K71" s="1"/>
      <c r="L71" s="1"/>
    </row>
    <row r="72" spans="2:12" x14ac:dyDescent="0.25">
      <c r="B72" s="1">
        <v>52</v>
      </c>
      <c r="C72" s="92"/>
      <c r="D72" s="93"/>
      <c r="E72" s="93"/>
      <c r="F72" s="93"/>
      <c r="G72" s="131"/>
      <c r="H72" s="134"/>
      <c r="I72" s="1"/>
      <c r="J72" s="1"/>
      <c r="K72" s="1"/>
      <c r="L72" s="1"/>
    </row>
    <row r="73" spans="2:12" x14ac:dyDescent="0.25">
      <c r="B73" s="1">
        <v>53</v>
      </c>
      <c r="C73" s="92"/>
      <c r="D73" s="93"/>
      <c r="E73" s="93"/>
      <c r="F73" s="93"/>
      <c r="G73" s="131"/>
      <c r="H73" s="134"/>
      <c r="I73" s="1"/>
      <c r="J73" s="1"/>
      <c r="K73" s="1"/>
      <c r="L73" s="1"/>
    </row>
    <row r="74" spans="2:12" x14ac:dyDescent="0.25">
      <c r="B74" s="1">
        <v>54</v>
      </c>
      <c r="C74" s="92"/>
      <c r="D74" s="93"/>
      <c r="E74" s="93"/>
      <c r="F74" s="93"/>
      <c r="G74" s="131"/>
      <c r="H74" s="134"/>
      <c r="I74" s="1"/>
      <c r="J74" s="1"/>
      <c r="K74" s="1"/>
      <c r="L74" s="1"/>
    </row>
    <row r="75" spans="2:12" x14ac:dyDescent="0.25">
      <c r="B75" s="1">
        <v>55</v>
      </c>
      <c r="C75" s="92"/>
      <c r="D75" s="93"/>
      <c r="E75" s="93"/>
      <c r="F75" s="93"/>
      <c r="G75" s="131"/>
      <c r="H75" s="134"/>
      <c r="I75" s="1"/>
      <c r="J75" s="1"/>
      <c r="K75" s="1"/>
      <c r="L75" s="1"/>
    </row>
    <row r="76" spans="2:12" ht="15.75" thickBot="1" x14ac:dyDescent="0.3">
      <c r="B76" s="1">
        <v>56</v>
      </c>
      <c r="C76" s="184"/>
      <c r="D76" s="185"/>
      <c r="E76" s="185"/>
      <c r="F76" s="185"/>
      <c r="G76" s="135"/>
      <c r="H76" s="136"/>
      <c r="I76" s="1"/>
      <c r="J76" s="1"/>
      <c r="K76" s="1"/>
      <c r="L76" s="1"/>
    </row>
    <row r="77" spans="2:12" x14ac:dyDescent="0.25">
      <c r="I77" s="1"/>
      <c r="J77" s="1"/>
      <c r="K77" s="1"/>
      <c r="L77" s="1"/>
    </row>
    <row r="78" spans="2:12" x14ac:dyDescent="0.25">
      <c r="I78" s="1"/>
      <c r="J78" s="1"/>
      <c r="K78" s="1"/>
      <c r="L78" s="1"/>
    </row>
    <row r="81" s="1" customFormat="1" x14ac:dyDescent="0.25"/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honeticPr fontId="30" type="noConversion"/>
  <pageMargins left="0.70866141732283472" right="0.51181102362204722" top="0.74803149606299213" bottom="0.74803149606299213" header="0.31496062992125984" footer="0.31496062992125984"/>
  <pageSetup paperSize="9" orientation="portrait" verticalDpi="300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Общие результаты</vt:lpstr>
      <vt:lpstr>Регистрация</vt:lpstr>
      <vt:lpstr>x racing team</vt:lpstr>
      <vt:lpstr>Mesnyki</vt:lpstr>
      <vt:lpstr>AvtoPMR</vt:lpstr>
      <vt:lpstr>MST</vt:lpstr>
      <vt:lpstr>Fossa</vt:lpstr>
      <vt:lpstr>Ne fart</vt:lpstr>
      <vt:lpstr>Fortuna racing</vt:lpstr>
      <vt:lpstr>NSJ</vt:lpstr>
      <vt:lpstr>Kozak i razboiniki</vt:lpstr>
      <vt:lpstr>15a18</vt:lpstr>
      <vt:lpstr>old and sexy</vt:lpstr>
      <vt:lpstr>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2018-08-06T11:44:38Z</cp:lastPrinted>
  <dcterms:created xsi:type="dcterms:W3CDTF">2006-09-16T00:00:00Z</dcterms:created>
  <dcterms:modified xsi:type="dcterms:W3CDTF">2018-08-22T10:17:43Z</dcterms:modified>
</cp:coreProperties>
</file>