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filterPrivacy="1" autoCompressPictures="0"/>
  <bookViews>
    <workbookView xWindow="0" yWindow="-440" windowWidth="24760" windowHeight="15920" tabRatio="918" activeTab="2"/>
  </bookViews>
  <sheets>
    <sheet name="Общие результаты" sheetId="4" r:id="rId1"/>
    <sheet name="Регистрация" sheetId="5" r:id="rId2"/>
    <sheet name="Mesnyki" sheetId="56" r:id="rId3"/>
    <sheet name="MST" sheetId="63" r:id="rId4"/>
    <sheet name="NSJ" sheetId="64" r:id="rId5"/>
    <sheet name="х racing team" sheetId="57" r:id="rId6"/>
    <sheet name="KartFreedom" sheetId="65" r:id="rId7"/>
    <sheet name="NeFart" sheetId="59" r:id="rId8"/>
    <sheet name="Fortuna Racing" sheetId="60" r:id="rId9"/>
    <sheet name="Kozak I razboiniki" sheetId="58" r:id="rId10"/>
    <sheet name="Fossa" sheetId="66" r:id="rId11"/>
    <sheet name="15a18" sheetId="61" r:id="rId12"/>
    <sheet name="Flash" sheetId="62" r:id="rId1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7" i="64" l="1"/>
  <c r="G16" i="64"/>
  <c r="G15" i="64"/>
  <c r="G14" i="64"/>
  <c r="G13" i="64"/>
  <c r="G12" i="64"/>
  <c r="G11" i="64"/>
  <c r="G10" i="64"/>
  <c r="G17" i="62"/>
  <c r="G16" i="62"/>
  <c r="G15" i="62"/>
  <c r="G14" i="62"/>
  <c r="G13" i="62"/>
  <c r="G12" i="62"/>
  <c r="G11" i="62"/>
  <c r="G10" i="62"/>
  <c r="G17" i="61"/>
  <c r="G16" i="61"/>
  <c r="G15" i="61"/>
  <c r="G14" i="61"/>
  <c r="G13" i="61"/>
  <c r="G12" i="61"/>
  <c r="G11" i="61"/>
  <c r="G10" i="61"/>
  <c r="G17" i="66"/>
  <c r="G16" i="66"/>
  <c r="G15" i="66"/>
  <c r="G14" i="66"/>
  <c r="G13" i="66"/>
  <c r="G12" i="66"/>
  <c r="G11" i="66"/>
  <c r="G10" i="66"/>
  <c r="G17" i="58"/>
  <c r="G16" i="58"/>
  <c r="G15" i="58"/>
  <c r="G14" i="58"/>
  <c r="G13" i="58"/>
  <c r="G12" i="58"/>
  <c r="G11" i="58"/>
  <c r="G10" i="58"/>
  <c r="G17" i="60"/>
  <c r="G16" i="60"/>
  <c r="G15" i="60"/>
  <c r="G14" i="60"/>
  <c r="G13" i="60"/>
  <c r="G12" i="60"/>
  <c r="G11" i="60"/>
  <c r="G10" i="60"/>
  <c r="G17" i="59"/>
  <c r="G16" i="59"/>
  <c r="G15" i="59"/>
  <c r="G14" i="59"/>
  <c r="G13" i="59"/>
  <c r="G12" i="59"/>
  <c r="G11" i="59"/>
  <c r="G10" i="59"/>
  <c r="G17" i="65"/>
  <c r="G16" i="65"/>
  <c r="G15" i="65"/>
  <c r="G14" i="65"/>
  <c r="G13" i="65"/>
  <c r="G12" i="65"/>
  <c r="G11" i="65"/>
  <c r="G10" i="65"/>
  <c r="G17" i="57"/>
  <c r="G16" i="57"/>
  <c r="G15" i="57"/>
  <c r="G14" i="57"/>
  <c r="G13" i="57"/>
  <c r="G12" i="57"/>
  <c r="G11" i="57"/>
  <c r="G10" i="57"/>
  <c r="G17" i="63"/>
  <c r="G16" i="63"/>
  <c r="G15" i="63"/>
  <c r="G14" i="63"/>
  <c r="G13" i="63"/>
  <c r="G12" i="63"/>
  <c r="G11" i="63"/>
  <c r="G10" i="63"/>
  <c r="G14" i="56"/>
  <c r="G13" i="56"/>
  <c r="G12" i="56"/>
  <c r="G11" i="56"/>
  <c r="G10" i="56"/>
  <c r="G15" i="56"/>
  <c r="G17" i="56"/>
  <c r="G16" i="56"/>
  <c r="L16" i="62"/>
  <c r="L13" i="62"/>
  <c r="L12" i="62"/>
  <c r="K17" i="62"/>
  <c r="K16" i="62"/>
  <c r="K15" i="62"/>
  <c r="K14" i="62"/>
  <c r="L14" i="62"/>
  <c r="K13" i="62"/>
  <c r="K12" i="62"/>
  <c r="K11" i="62"/>
  <c r="K10" i="62"/>
  <c r="I12" i="61"/>
  <c r="I15" i="61"/>
  <c r="I17" i="61"/>
  <c r="I20" i="61"/>
  <c r="I11" i="61"/>
  <c r="I14" i="61"/>
  <c r="I16" i="61"/>
  <c r="I19" i="61"/>
  <c r="I10" i="61"/>
  <c r="I13" i="61"/>
  <c r="I18" i="61"/>
  <c r="G20" i="61"/>
  <c r="G19" i="61"/>
  <c r="G18" i="61"/>
  <c r="F20" i="61"/>
  <c r="F19" i="61"/>
  <c r="F18" i="61"/>
  <c r="G21" i="61"/>
  <c r="I21" i="61"/>
  <c r="L17" i="61"/>
  <c r="L16" i="61"/>
  <c r="L15" i="61"/>
  <c r="L14" i="61"/>
  <c r="L13" i="61"/>
  <c r="L12" i="61"/>
  <c r="L17" i="58"/>
  <c r="L16" i="58"/>
  <c r="L15" i="58"/>
  <c r="L14" i="58"/>
  <c r="L13" i="58"/>
  <c r="L12" i="58"/>
  <c r="L11" i="58"/>
  <c r="L10" i="58"/>
  <c r="I10" i="58"/>
  <c r="I11" i="58"/>
  <c r="I12" i="58"/>
  <c r="I13" i="58"/>
  <c r="I14" i="58"/>
  <c r="I15" i="58"/>
  <c r="I16" i="58"/>
  <c r="I17" i="58"/>
  <c r="I20" i="58"/>
  <c r="G20" i="58"/>
  <c r="F20" i="58"/>
  <c r="I19" i="58"/>
  <c r="I18" i="58"/>
  <c r="G19" i="58"/>
  <c r="G18" i="58"/>
  <c r="F19" i="58"/>
  <c r="F18" i="58"/>
  <c r="G20" i="60"/>
  <c r="L17" i="60"/>
  <c r="L16" i="60"/>
  <c r="L15" i="60"/>
  <c r="L14" i="60"/>
  <c r="L12" i="60"/>
  <c r="L13" i="60"/>
  <c r="F19" i="60"/>
  <c r="F18" i="60"/>
  <c r="I11" i="60"/>
  <c r="I14" i="60"/>
  <c r="I15" i="60"/>
  <c r="I16" i="60"/>
  <c r="I19" i="60"/>
  <c r="I10" i="60"/>
  <c r="I12" i="60"/>
  <c r="I13" i="60"/>
  <c r="I17" i="60"/>
  <c r="I18" i="60"/>
  <c r="G19" i="60"/>
  <c r="G18" i="60"/>
  <c r="F17" i="61"/>
  <c r="F16" i="61"/>
  <c r="F15" i="61"/>
  <c r="F14" i="61"/>
  <c r="F13" i="61"/>
  <c r="F12" i="61"/>
  <c r="F11" i="61"/>
  <c r="F10" i="61"/>
  <c r="F11" i="59"/>
  <c r="F20" i="59"/>
  <c r="F17" i="59"/>
  <c r="F16" i="59"/>
  <c r="F15" i="59"/>
  <c r="F14" i="59"/>
  <c r="F13" i="59"/>
  <c r="F12" i="59"/>
  <c r="F10" i="59"/>
  <c r="F17" i="64"/>
  <c r="F16" i="64"/>
  <c r="F15" i="64"/>
  <c r="F14" i="64"/>
  <c r="F13" i="64"/>
  <c r="F12" i="64"/>
  <c r="F11" i="64"/>
  <c r="F10" i="64"/>
  <c r="F17" i="63"/>
  <c r="F16" i="63"/>
  <c r="F15" i="63"/>
  <c r="F14" i="63"/>
  <c r="F13" i="63"/>
  <c r="F12" i="63"/>
  <c r="F11" i="63"/>
  <c r="F10" i="63"/>
  <c r="F17" i="56"/>
  <c r="F16" i="56"/>
  <c r="F15" i="56"/>
  <c r="F14" i="56"/>
  <c r="F13" i="56"/>
  <c r="F12" i="56"/>
  <c r="F11" i="56"/>
  <c r="F10" i="56"/>
  <c r="L17" i="59"/>
  <c r="L16" i="59"/>
  <c r="L15" i="59"/>
  <c r="L14" i="59"/>
  <c r="L13" i="59"/>
  <c r="L12" i="59"/>
  <c r="L11" i="59"/>
  <c r="L10" i="59"/>
  <c r="G19" i="59"/>
  <c r="G18" i="59"/>
  <c r="F19" i="59"/>
  <c r="F18" i="59"/>
  <c r="G20" i="59"/>
  <c r="I11" i="65"/>
  <c r="I13" i="65"/>
  <c r="I15" i="65"/>
  <c r="I17" i="65"/>
  <c r="I19" i="65"/>
  <c r="I10" i="65"/>
  <c r="I12" i="65"/>
  <c r="I14" i="65"/>
  <c r="I16" i="65"/>
  <c r="I18" i="65"/>
  <c r="G19" i="65"/>
  <c r="G18" i="65"/>
  <c r="K17" i="65"/>
  <c r="K16" i="65"/>
  <c r="K15" i="65"/>
  <c r="K14" i="65"/>
  <c r="K13" i="65"/>
  <c r="K12" i="65"/>
  <c r="K11" i="65"/>
  <c r="K10" i="65"/>
  <c r="L17" i="65"/>
  <c r="L16" i="65"/>
  <c r="L10" i="65"/>
  <c r="F19" i="65"/>
  <c r="F18" i="65"/>
  <c r="I20" i="65"/>
  <c r="G20" i="65"/>
  <c r="F20" i="65"/>
  <c r="F18" i="57"/>
  <c r="L15" i="62"/>
  <c r="L17" i="62"/>
  <c r="I21" i="65"/>
  <c r="H21" i="65"/>
  <c r="G21" i="65"/>
  <c r="F21" i="65"/>
  <c r="E21" i="65"/>
  <c r="D21" i="65"/>
  <c r="C21" i="65"/>
  <c r="B21" i="65"/>
  <c r="L17" i="64"/>
  <c r="L16" i="64"/>
  <c r="L15" i="64"/>
  <c r="L14" i="64"/>
  <c r="L13" i="64"/>
  <c r="L12" i="64"/>
  <c r="L11" i="64"/>
  <c r="L10" i="64"/>
  <c r="G20" i="64"/>
  <c r="G19" i="64"/>
  <c r="G18" i="64"/>
  <c r="L16" i="56"/>
  <c r="L17" i="56"/>
  <c r="L15" i="56"/>
  <c r="L14" i="56"/>
  <c r="L13" i="56"/>
  <c r="L12" i="56"/>
  <c r="F20" i="56"/>
  <c r="G20" i="56"/>
  <c r="G19" i="56"/>
  <c r="G18" i="56"/>
  <c r="F19" i="56"/>
  <c r="F18" i="56"/>
  <c r="I22" i="64"/>
  <c r="H22" i="64"/>
  <c r="G22" i="64"/>
  <c r="F22" i="64"/>
  <c r="E22" i="64"/>
  <c r="D22" i="64"/>
  <c r="C22" i="64"/>
  <c r="B22" i="64"/>
  <c r="B22" i="62"/>
  <c r="B22" i="59"/>
  <c r="I22" i="56"/>
  <c r="H22" i="56"/>
  <c r="G22" i="56"/>
  <c r="F22" i="56"/>
  <c r="E22" i="56"/>
  <c r="D22" i="56"/>
  <c r="C22" i="56"/>
  <c r="B22" i="56"/>
  <c r="I22" i="59"/>
  <c r="H22" i="59"/>
  <c r="G22" i="59"/>
  <c r="F22" i="59"/>
  <c r="E22" i="59"/>
  <c r="D22" i="59"/>
  <c r="C22" i="59"/>
  <c r="I22" i="62"/>
  <c r="H22" i="62"/>
  <c r="G22" i="62"/>
  <c r="F22" i="62"/>
  <c r="E22" i="62"/>
  <c r="D22" i="62"/>
  <c r="C22" i="62"/>
  <c r="I23" i="61"/>
  <c r="H23" i="61"/>
  <c r="G23" i="61"/>
  <c r="F23" i="61"/>
  <c r="E23" i="61"/>
  <c r="D23" i="61"/>
  <c r="C23" i="61"/>
  <c r="B23" i="61"/>
  <c r="I22" i="58"/>
  <c r="H22" i="58"/>
  <c r="G22" i="58"/>
  <c r="F22" i="58"/>
  <c r="E22" i="58"/>
  <c r="D22" i="58"/>
  <c r="C22" i="58"/>
  <c r="B22" i="58"/>
  <c r="I22" i="60"/>
  <c r="H22" i="60"/>
  <c r="G22" i="60"/>
  <c r="F22" i="60"/>
  <c r="E22" i="60"/>
  <c r="D22" i="60"/>
  <c r="C22" i="60"/>
  <c r="B22" i="60"/>
  <c r="I22" i="63"/>
  <c r="H22" i="63"/>
  <c r="G22" i="63"/>
  <c r="F22" i="63"/>
  <c r="E22" i="63"/>
  <c r="D22" i="63"/>
  <c r="C22" i="63"/>
  <c r="B22" i="63"/>
  <c r="I12" i="63"/>
  <c r="I13" i="63"/>
  <c r="I14" i="63"/>
  <c r="I15" i="63"/>
  <c r="I16" i="63"/>
  <c r="I17" i="63"/>
  <c r="I11" i="63"/>
  <c r="I10" i="63"/>
  <c r="I20" i="63"/>
  <c r="F20" i="63"/>
  <c r="G20" i="63"/>
  <c r="G19" i="63"/>
  <c r="G18" i="63"/>
  <c r="F19" i="63"/>
  <c r="F18" i="63"/>
  <c r="L16" i="63"/>
  <c r="L15" i="63"/>
  <c r="L14" i="63"/>
  <c r="L13" i="63"/>
  <c r="L12" i="63"/>
  <c r="L11" i="63"/>
  <c r="L10" i="63"/>
  <c r="L17" i="63"/>
  <c r="K12" i="63"/>
  <c r="K13" i="63"/>
  <c r="K14" i="63"/>
  <c r="K15" i="63"/>
  <c r="K16" i="63"/>
  <c r="K17" i="63"/>
  <c r="K11" i="63"/>
  <c r="L17" i="57"/>
  <c r="G20" i="57"/>
  <c r="I11" i="57"/>
  <c r="I13" i="57"/>
  <c r="I15" i="57"/>
  <c r="I19" i="57"/>
  <c r="G19" i="57"/>
  <c r="F20" i="57"/>
  <c r="F19" i="57"/>
  <c r="L10" i="66"/>
  <c r="G20" i="66"/>
  <c r="G19" i="66"/>
  <c r="F18" i="66"/>
  <c r="F17" i="62"/>
  <c r="F16" i="62"/>
  <c r="F15" i="62"/>
  <c r="F14" i="62"/>
  <c r="F13" i="62"/>
  <c r="F12" i="62"/>
  <c r="F11" i="62"/>
  <c r="F19" i="62"/>
  <c r="F10" i="62"/>
  <c r="F17" i="65"/>
  <c r="F16" i="65"/>
  <c r="F15" i="65"/>
  <c r="F14" i="65"/>
  <c r="F13" i="65"/>
  <c r="F12" i="65"/>
  <c r="F11" i="65"/>
  <c r="F10" i="65"/>
  <c r="F17" i="58"/>
  <c r="F16" i="58"/>
  <c r="F15" i="58"/>
  <c r="F14" i="58"/>
  <c r="F13" i="58"/>
  <c r="F12" i="58"/>
  <c r="F11" i="58"/>
  <c r="F10" i="58"/>
  <c r="F17" i="60"/>
  <c r="F16" i="60"/>
  <c r="F15" i="60"/>
  <c r="F14" i="60"/>
  <c r="F13" i="60"/>
  <c r="F12" i="60"/>
  <c r="F11" i="60"/>
  <c r="F10" i="60"/>
  <c r="F17" i="57"/>
  <c r="F16" i="57"/>
  <c r="F15" i="57"/>
  <c r="F14" i="57"/>
  <c r="F13" i="57"/>
  <c r="F12" i="57"/>
  <c r="F11" i="57"/>
  <c r="F10" i="57"/>
  <c r="F17" i="66"/>
  <c r="F16" i="66"/>
  <c r="F15" i="66"/>
  <c r="F20" i="66"/>
  <c r="F14" i="66"/>
  <c r="F13" i="66"/>
  <c r="F12" i="66"/>
  <c r="F11" i="66"/>
  <c r="F10" i="66"/>
  <c r="L16" i="66"/>
  <c r="L14" i="66"/>
  <c r="L13" i="66"/>
  <c r="L11" i="66"/>
  <c r="E14" i="59"/>
  <c r="E12" i="62"/>
  <c r="E13" i="62"/>
  <c r="E14" i="62"/>
  <c r="E15" i="62"/>
  <c r="E16" i="62"/>
  <c r="E17" i="62"/>
  <c r="E17" i="65"/>
  <c r="E16" i="65"/>
  <c r="E15" i="65"/>
  <c r="E12" i="63"/>
  <c r="E13" i="63"/>
  <c r="E14" i="63"/>
  <c r="E15" i="63"/>
  <c r="E16" i="63"/>
  <c r="E17" i="63"/>
  <c r="E11" i="63"/>
  <c r="I22" i="57"/>
  <c r="H22" i="57"/>
  <c r="G22" i="57"/>
  <c r="F22" i="57"/>
  <c r="E22" i="57"/>
  <c r="E17" i="66"/>
  <c r="F19" i="66"/>
  <c r="F18" i="62"/>
  <c r="I18" i="63"/>
  <c r="I19" i="63"/>
  <c r="F19" i="64"/>
  <c r="F18" i="64"/>
  <c r="F20" i="64"/>
  <c r="I14" i="62"/>
  <c r="I13" i="62"/>
  <c r="I22" i="66"/>
  <c r="H22" i="66"/>
  <c r="G22" i="66"/>
  <c r="F22" i="66"/>
  <c r="E22" i="66"/>
  <c r="D22" i="66"/>
  <c r="C22" i="66"/>
  <c r="B22" i="66"/>
  <c r="K13" i="64"/>
  <c r="K14" i="64"/>
  <c r="K15" i="64"/>
  <c r="K16" i="64"/>
  <c r="K12" i="64"/>
  <c r="E12" i="64"/>
  <c r="E13" i="64"/>
  <c r="I13" i="64"/>
  <c r="E14" i="64"/>
  <c r="E15" i="64"/>
  <c r="E14" i="61"/>
  <c r="K14" i="61"/>
  <c r="E15" i="61"/>
  <c r="K15" i="61"/>
  <c r="E16" i="61"/>
  <c r="K16" i="61"/>
  <c r="E13" i="56"/>
  <c r="K13" i="56"/>
  <c r="E14" i="56"/>
  <c r="I14" i="56"/>
  <c r="K14" i="56"/>
  <c r="E15" i="56"/>
  <c r="K15" i="56"/>
  <c r="E11" i="56"/>
  <c r="E12" i="56"/>
  <c r="E14" i="65"/>
  <c r="E13" i="59"/>
  <c r="I13" i="59"/>
  <c r="K13" i="59"/>
  <c r="I14" i="59"/>
  <c r="K14" i="59"/>
  <c r="E15" i="59"/>
  <c r="K15" i="59"/>
  <c r="E16" i="59"/>
  <c r="K16" i="59"/>
  <c r="E17" i="59"/>
  <c r="K17" i="59"/>
  <c r="E12" i="59"/>
  <c r="I12" i="59"/>
  <c r="K12" i="59"/>
  <c r="E12" i="58"/>
  <c r="K12" i="58"/>
  <c r="E13" i="58"/>
  <c r="K13" i="58"/>
  <c r="E14" i="58"/>
  <c r="K14" i="58"/>
  <c r="E15" i="58"/>
  <c r="K15" i="58"/>
  <c r="E16" i="58"/>
  <c r="K16" i="58"/>
  <c r="E12" i="60"/>
  <c r="K12" i="60"/>
  <c r="E13" i="60"/>
  <c r="K13" i="60"/>
  <c r="E14" i="60"/>
  <c r="K14" i="60"/>
  <c r="E15" i="60"/>
  <c r="K15" i="60"/>
  <c r="E16" i="60"/>
  <c r="K16" i="60"/>
  <c r="E17" i="60"/>
  <c r="K17" i="60"/>
  <c r="E13" i="57"/>
  <c r="K13" i="57"/>
  <c r="E14" i="57"/>
  <c r="I14" i="57"/>
  <c r="K14" i="57"/>
  <c r="E15" i="57"/>
  <c r="K15" i="57"/>
  <c r="E16" i="57"/>
  <c r="G18" i="57"/>
  <c r="K16" i="57"/>
  <c r="E12" i="66"/>
  <c r="I12" i="66"/>
  <c r="K12" i="66"/>
  <c r="E13" i="66"/>
  <c r="K13" i="66"/>
  <c r="E14" i="66"/>
  <c r="I14" i="66"/>
  <c r="K14" i="66"/>
  <c r="E15" i="66"/>
  <c r="I15" i="66"/>
  <c r="K15" i="66"/>
  <c r="E10" i="65"/>
  <c r="L11" i="65"/>
  <c r="L13" i="65"/>
  <c r="L12" i="65"/>
  <c r="L10" i="62"/>
  <c r="K17" i="56"/>
  <c r="K11" i="56"/>
  <c r="L11" i="56"/>
  <c r="K16" i="56"/>
  <c r="K10" i="56"/>
  <c r="L10" i="56"/>
  <c r="K12" i="56"/>
  <c r="K11" i="59"/>
  <c r="K10" i="59"/>
  <c r="K17" i="64"/>
  <c r="K11" i="64"/>
  <c r="K10" i="64"/>
  <c r="K17" i="61"/>
  <c r="K13" i="61"/>
  <c r="K11" i="61"/>
  <c r="L11" i="61"/>
  <c r="K12" i="61"/>
  <c r="K10" i="61"/>
  <c r="L10" i="61"/>
  <c r="K10" i="60"/>
  <c r="L10" i="60"/>
  <c r="K11" i="60"/>
  <c r="L11" i="60"/>
  <c r="K10" i="63"/>
  <c r="J16" i="5"/>
  <c r="J17" i="5"/>
  <c r="J19" i="5"/>
  <c r="J20" i="5"/>
  <c r="J22" i="5"/>
  <c r="J23" i="5"/>
  <c r="J25" i="5"/>
  <c r="J26" i="5"/>
  <c r="K25" i="5"/>
  <c r="J28" i="5"/>
  <c r="J29" i="5"/>
  <c r="J31" i="5"/>
  <c r="J32" i="5"/>
  <c r="J34" i="5"/>
  <c r="J35" i="5"/>
  <c r="K17" i="66"/>
  <c r="G18" i="66"/>
  <c r="K16" i="66"/>
  <c r="E16" i="66"/>
  <c r="K11" i="66"/>
  <c r="I11" i="66"/>
  <c r="E11" i="66"/>
  <c r="K10" i="66"/>
  <c r="E10" i="66"/>
  <c r="E13" i="65"/>
  <c r="E12" i="65"/>
  <c r="E11" i="65"/>
  <c r="E17" i="64"/>
  <c r="E16" i="64"/>
  <c r="E11" i="64"/>
  <c r="E10" i="64"/>
  <c r="E10" i="63"/>
  <c r="G20" i="62"/>
  <c r="L11" i="62"/>
  <c r="G19" i="62"/>
  <c r="E11" i="62"/>
  <c r="G18" i="62"/>
  <c r="E10" i="62"/>
  <c r="E17" i="61"/>
  <c r="E13" i="61"/>
  <c r="E12" i="61"/>
  <c r="E11" i="61"/>
  <c r="E10" i="61"/>
  <c r="E11" i="60"/>
  <c r="E10" i="60"/>
  <c r="I15" i="59"/>
  <c r="E11" i="59"/>
  <c r="E10" i="59"/>
  <c r="K17" i="58"/>
  <c r="E17" i="58"/>
  <c r="K11" i="58"/>
  <c r="E11" i="58"/>
  <c r="K10" i="58"/>
  <c r="E10" i="58"/>
  <c r="D22" i="57"/>
  <c r="C22" i="57"/>
  <c r="B22" i="57"/>
  <c r="K17" i="57"/>
  <c r="I17" i="57"/>
  <c r="E17" i="57"/>
  <c r="K11" i="57"/>
  <c r="L11" i="57"/>
  <c r="L13" i="57"/>
  <c r="L15" i="57"/>
  <c r="K12" i="57"/>
  <c r="E12" i="57"/>
  <c r="E11" i="57"/>
  <c r="K10" i="57"/>
  <c r="L10" i="57"/>
  <c r="L12" i="57"/>
  <c r="E10" i="57"/>
  <c r="E17" i="56"/>
  <c r="E16" i="56"/>
  <c r="I10" i="56"/>
  <c r="E10" i="56"/>
  <c r="J8" i="5"/>
  <c r="J7" i="5"/>
  <c r="K7" i="5"/>
  <c r="L16" i="5"/>
  <c r="J9" i="5"/>
  <c r="J10" i="5"/>
  <c r="J11" i="5"/>
  <c r="J12" i="5"/>
  <c r="J13" i="5"/>
  <c r="J14" i="5"/>
  <c r="J15" i="5"/>
  <c r="J18" i="5"/>
  <c r="J21" i="5"/>
  <c r="J24" i="5"/>
  <c r="J27" i="5"/>
  <c r="J30" i="5"/>
  <c r="J33" i="5"/>
  <c r="J36" i="5"/>
  <c r="J37" i="5"/>
  <c r="J38" i="5"/>
  <c r="J39" i="5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I16" i="66"/>
  <c r="I13" i="56"/>
  <c r="I15" i="56"/>
  <c r="I10" i="64"/>
  <c r="L12" i="66"/>
  <c r="L17" i="66"/>
  <c r="K10" i="5"/>
  <c r="I10" i="66"/>
  <c r="K13" i="5"/>
  <c r="L13" i="5"/>
  <c r="K31" i="5"/>
  <c r="K28" i="5"/>
  <c r="L28" i="5"/>
  <c r="K37" i="5"/>
  <c r="K19" i="5"/>
  <c r="L19" i="5"/>
  <c r="K16" i="5"/>
  <c r="K34" i="5"/>
  <c r="L34" i="5"/>
  <c r="K22" i="5"/>
  <c r="L25" i="5"/>
  <c r="L37" i="5"/>
  <c r="L10" i="5"/>
  <c r="L22" i="5"/>
  <c r="L7" i="5"/>
  <c r="I19" i="66"/>
  <c r="I17" i="66"/>
  <c r="I13" i="66"/>
  <c r="I18" i="66"/>
  <c r="I11" i="64"/>
  <c r="I14" i="64"/>
  <c r="I17" i="64"/>
  <c r="I18" i="64"/>
  <c r="I11" i="56"/>
  <c r="I16" i="56"/>
  <c r="I19" i="56"/>
  <c r="I17" i="56"/>
  <c r="I17" i="59"/>
  <c r="I16" i="59"/>
  <c r="I10" i="59"/>
  <c r="I11" i="59"/>
  <c r="I19" i="59"/>
  <c r="I17" i="62"/>
  <c r="I16" i="62"/>
  <c r="I12" i="62"/>
  <c r="I10" i="62"/>
  <c r="F20" i="62"/>
  <c r="I16" i="64"/>
  <c r="I12" i="64"/>
  <c r="I15" i="64"/>
  <c r="L14" i="65"/>
  <c r="L15" i="65"/>
  <c r="F20" i="60"/>
  <c r="I12" i="57"/>
  <c r="I16" i="57"/>
  <c r="L31" i="5"/>
  <c r="L15" i="66"/>
  <c r="L14" i="57"/>
  <c r="L16" i="57"/>
  <c r="I12" i="56"/>
  <c r="I18" i="56"/>
  <c r="I10" i="57"/>
  <c r="I11" i="62"/>
  <c r="I20" i="66"/>
  <c r="I18" i="62"/>
  <c r="I18" i="59"/>
  <c r="I20" i="59"/>
  <c r="I20" i="56"/>
  <c r="I18" i="57"/>
  <c r="I20" i="57"/>
  <c r="I20" i="64"/>
  <c r="I19" i="64"/>
  <c r="I15" i="62"/>
  <c r="I19" i="62"/>
  <c r="I20" i="60"/>
  <c r="F21" i="61"/>
  <c r="I20" i="62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<sst xmlns="http://schemas.openxmlformats.org/spreadsheetml/2006/main" count="585" uniqueCount="243">
  <si>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</si>
  <si>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</si>
  <si>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</si>
  <si>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</si>
  <si>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</si>
  <si>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</si>
  <si>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</si>
  <si>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</si>
  <si>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</si>
  <si>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</si>
  <si>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</si>
  <si>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</si>
  <si>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</si>
  <si>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</si>
  <si>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</si>
  <si>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</si>
  <si>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</si>
  <si>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</si>
  <si>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</si>
  <si>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</si>
  <si>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</si>
  <si>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</si>
  <si>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</si>
  <si>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</si>
  <si>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</si>
  <si>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</si>
  <si>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</si>
  <si>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</si>
  <si>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</si>
  <si>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</si>
  <si>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</si>
  <si>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</si>
  <si>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</si>
  <si>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</si>
  <si>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</si>
  <si>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</si>
  <si>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</si>
  <si>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</si>
  <si>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</si>
  <si>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NSJ</t>
  </si>
  <si>
    <t>Стоцкий Андрей</t>
  </si>
  <si>
    <t>KartFreedom</t>
  </si>
  <si>
    <t>Mesnyki</t>
  </si>
  <si>
    <t>Петушков Андрей</t>
  </si>
  <si>
    <t>Наум</t>
  </si>
  <si>
    <t>MST</t>
  </si>
  <si>
    <t>Тыщенко Миша</t>
  </si>
  <si>
    <t>Fossa</t>
  </si>
  <si>
    <t>Крутоголов Павел</t>
  </si>
  <si>
    <t>Фалько Костя</t>
  </si>
  <si>
    <t>Fortuna Racing</t>
  </si>
  <si>
    <t>Фортуна Таня</t>
  </si>
  <si>
    <t>Шутка Виталий</t>
  </si>
  <si>
    <t>15а18</t>
  </si>
  <si>
    <t>Ткаченко Кирилл</t>
  </si>
  <si>
    <t>Kozak I razboiniki</t>
  </si>
  <si>
    <t>Манило Денис</t>
  </si>
  <si>
    <t>Flash</t>
  </si>
  <si>
    <t>Звягин Григорий</t>
  </si>
  <si>
    <t>Пикулин Паша</t>
  </si>
  <si>
    <t>Мифтахутдинов Ильяс</t>
  </si>
  <si>
    <t>Загорулько Иван</t>
  </si>
  <si>
    <t>Медведева Даша</t>
  </si>
  <si>
    <t>Паненко Женя</t>
  </si>
  <si>
    <t>2:27.53</t>
  </si>
  <si>
    <t>2:18.42</t>
  </si>
  <si>
    <t>лимит</t>
  </si>
  <si>
    <t>Конфигурация №6R</t>
  </si>
  <si>
    <t>Серия мини марафонов "Большие Гонки 2018", 9-й этап, 15.09.18</t>
  </si>
  <si>
    <r>
      <t>Серия мини марафонов "Большие Гонки", 15.09.2018, Конфигурация</t>
    </r>
    <r>
      <rPr>
        <b/>
        <i/>
        <sz val="18"/>
        <color indexed="8"/>
        <rFont val="Calibri"/>
        <family val="2"/>
        <charset val="204"/>
      </rPr>
      <t xml:space="preserve"> №6R</t>
    </r>
  </si>
  <si>
    <t>80,4</t>
  </si>
  <si>
    <t>6-1</t>
  </si>
  <si>
    <t>6-2</t>
  </si>
  <si>
    <t>Звягин Гриша</t>
  </si>
  <si>
    <t>11-1</t>
  </si>
  <si>
    <t>11-2</t>
  </si>
  <si>
    <t>х racing team</t>
  </si>
  <si>
    <t>Пикулин Павел</t>
  </si>
  <si>
    <t>91,3</t>
  </si>
  <si>
    <t>1-1</t>
  </si>
  <si>
    <t>77,1</t>
  </si>
  <si>
    <t>81,5</t>
  </si>
  <si>
    <t>1-2</t>
  </si>
  <si>
    <t>75,5</t>
  </si>
  <si>
    <t>7-1</t>
  </si>
  <si>
    <t>7-2</t>
  </si>
  <si>
    <t>7-3</t>
  </si>
  <si>
    <t>8-1</t>
  </si>
  <si>
    <t>8-2</t>
  </si>
  <si>
    <t>9-1</t>
  </si>
  <si>
    <t>2-1</t>
  </si>
  <si>
    <t>2-2</t>
  </si>
  <si>
    <t>3-1</t>
  </si>
  <si>
    <t>3-2</t>
  </si>
  <si>
    <t>Таволжан  Виталий</t>
  </si>
  <si>
    <t>Резанко Оля</t>
  </si>
  <si>
    <t>Лантушенко Игорь</t>
  </si>
  <si>
    <t>4-1</t>
  </si>
  <si>
    <t>4-2</t>
  </si>
  <si>
    <t>Родин Артем</t>
  </si>
  <si>
    <t>9-2</t>
  </si>
  <si>
    <t>Лихошерст Алексей</t>
  </si>
  <si>
    <t>5-2</t>
  </si>
  <si>
    <t>5-1</t>
  </si>
  <si>
    <t>63,0</t>
  </si>
  <si>
    <t>Онащук Максим</t>
  </si>
  <si>
    <t>Хлопонин Андрей</t>
  </si>
  <si>
    <t>82,0</t>
  </si>
  <si>
    <t>10,1</t>
  </si>
  <si>
    <t>10-2</t>
  </si>
  <si>
    <t>85,1</t>
  </si>
  <si>
    <t>Чемпионат мини марафон "Большие Гонки", 9-й этап</t>
  </si>
  <si>
    <t>NeFart</t>
  </si>
  <si>
    <t>4(5)</t>
  </si>
  <si>
    <t>2:18.59</t>
  </si>
  <si>
    <t>2:19.81</t>
  </si>
  <si>
    <t>9(7)</t>
  </si>
  <si>
    <t>2:19.95</t>
  </si>
  <si>
    <t>Таволжан Виталий</t>
  </si>
  <si>
    <t>1:42.11</t>
  </si>
  <si>
    <t>2:20.00</t>
  </si>
  <si>
    <t>2:29.55</t>
  </si>
  <si>
    <t>2:19.75</t>
  </si>
  <si>
    <t>2:25.85</t>
  </si>
  <si>
    <t>2:22.8</t>
  </si>
  <si>
    <t>2:19.37</t>
  </si>
  <si>
    <t>-30с; -10с; +5с</t>
  </si>
  <si>
    <t>-компенсация вес; -раньше выпустили; +лимит</t>
  </si>
  <si>
    <t>+10с</t>
  </si>
  <si>
    <t>передержали за 1-й пит</t>
  </si>
  <si>
    <t>+5с</t>
  </si>
  <si>
    <t>2:16.91</t>
  </si>
  <si>
    <t>2:23.96</t>
  </si>
  <si>
    <t>1:34.24</t>
  </si>
  <si>
    <t>2:02.61</t>
  </si>
  <si>
    <t>1:42.62</t>
  </si>
  <si>
    <t>2:17.52</t>
  </si>
  <si>
    <t>-45с</t>
  </si>
  <si>
    <t>поломка</t>
  </si>
  <si>
    <t>-17с</t>
  </si>
  <si>
    <t>-16с</t>
  </si>
  <si>
    <t>-36</t>
  </si>
  <si>
    <t>2:23.84</t>
  </si>
  <si>
    <t>2:18.64</t>
  </si>
  <si>
    <t>2:17.56</t>
  </si>
  <si>
    <t>1:36.50</t>
  </si>
  <si>
    <t>2:18.51</t>
  </si>
  <si>
    <t>2:18.43</t>
  </si>
  <si>
    <t>2:18.08</t>
  </si>
  <si>
    <t>-42с</t>
  </si>
  <si>
    <t>2:38.00</t>
  </si>
  <si>
    <t>2:19.74</t>
  </si>
  <si>
    <t>2:18.82</t>
  </si>
  <si>
    <t>2:18.55</t>
  </si>
  <si>
    <t>2:19.76</t>
  </si>
  <si>
    <t>2:18.97</t>
  </si>
  <si>
    <t>2:19.85</t>
  </si>
  <si>
    <t>20с</t>
  </si>
  <si>
    <t>2:18.78</t>
  </si>
  <si>
    <t>2:18.80</t>
  </si>
  <si>
    <t>2:18.11</t>
  </si>
  <si>
    <t>1:50.80</t>
  </si>
  <si>
    <t>2:01.40</t>
  </si>
  <si>
    <t>2:18.87</t>
  </si>
  <si>
    <t>2:19.80</t>
  </si>
  <si>
    <t>-25с</t>
  </si>
  <si>
    <t>2:04.12</t>
  </si>
  <si>
    <t>2:05.91</t>
  </si>
  <si>
    <t>2:19.32</t>
  </si>
  <si>
    <t>1:50.45</t>
  </si>
  <si>
    <t>2:18.95</t>
  </si>
  <si>
    <t>-15с</t>
  </si>
  <si>
    <t>-14с</t>
  </si>
  <si>
    <t>-28с</t>
  </si>
  <si>
    <t>2:21.28</t>
  </si>
  <si>
    <t>2:19.27</t>
  </si>
  <si>
    <t>2:24.49</t>
  </si>
  <si>
    <t>2:18.84</t>
  </si>
  <si>
    <t>2:20.04</t>
  </si>
  <si>
    <t>2:19.23</t>
  </si>
  <si>
    <t>5с</t>
  </si>
  <si>
    <t>2:18.00</t>
  </si>
  <si>
    <t>2:18.93</t>
  </si>
  <si>
    <t>2:20.75</t>
  </si>
  <si>
    <t>2:18.99</t>
  </si>
  <si>
    <t>2:18.24</t>
  </si>
  <si>
    <t>2:20.26</t>
  </si>
  <si>
    <t>1:44.59</t>
  </si>
  <si>
    <t>1:38.6</t>
  </si>
  <si>
    <t>2:21.19</t>
  </si>
  <si>
    <t>2:20.31</t>
  </si>
  <si>
    <t>2:19.49</t>
  </si>
  <si>
    <t>компенсация вес</t>
  </si>
  <si>
    <t>-41</t>
  </si>
  <si>
    <t>2:39.01</t>
  </si>
  <si>
    <t>2:18.60</t>
  </si>
  <si>
    <t>2:24.03</t>
  </si>
  <si>
    <t>2:19.38</t>
  </si>
  <si>
    <t>2:19.31</t>
  </si>
  <si>
    <t>2:18.79</t>
  </si>
  <si>
    <t>2:18.56</t>
  </si>
  <si>
    <t xml:space="preserve">5с </t>
  </si>
  <si>
    <t>2:19.56</t>
  </si>
  <si>
    <t>2:18.91</t>
  </si>
  <si>
    <t>2:17.78</t>
  </si>
  <si>
    <t>2:19.33</t>
  </si>
  <si>
    <t>2:23.30</t>
  </si>
  <si>
    <t>X Racing Team</t>
  </si>
  <si>
    <t>Kart Freedom</t>
  </si>
  <si>
    <t>Kozak I Razboiniki</t>
  </si>
  <si>
    <t>15a18</t>
  </si>
  <si>
    <t>4:00.20</t>
  </si>
  <si>
    <t>1 круг 16 с</t>
  </si>
  <si>
    <t>2 круга</t>
  </si>
  <si>
    <t>3 круга</t>
  </si>
  <si>
    <t>5 кругов</t>
  </si>
  <si>
    <t>Фалько</t>
  </si>
  <si>
    <t>Крутоголов</t>
  </si>
  <si>
    <t>сбой хронометража</t>
  </si>
  <si>
    <t>Тыщенко</t>
  </si>
  <si>
    <t>Петушков</t>
  </si>
  <si>
    <t>Стоцкий</t>
  </si>
  <si>
    <t>Лантушенко</t>
  </si>
  <si>
    <t>Пикулин</t>
  </si>
  <si>
    <t>Паненко</t>
  </si>
  <si>
    <t>сбой  хронометража</t>
  </si>
  <si>
    <t>Хлопонин</t>
  </si>
  <si>
    <t>Онащук</t>
  </si>
  <si>
    <t>Шутка</t>
  </si>
  <si>
    <t>Фортуна</t>
  </si>
  <si>
    <t>Манило</t>
  </si>
  <si>
    <t>Лихошерст</t>
  </si>
  <si>
    <t>Сбой хронометража</t>
  </si>
  <si>
    <t>Резанко</t>
  </si>
  <si>
    <t>Ткаченко</t>
  </si>
  <si>
    <t>Таволжан</t>
  </si>
  <si>
    <t>Родин</t>
  </si>
  <si>
    <t>Загорулько</t>
  </si>
  <si>
    <t>лимит - выдано после финиша</t>
  </si>
  <si>
    <t>1 круг 27 с</t>
  </si>
  <si>
    <t>1 круг 20 с</t>
  </si>
  <si>
    <t>Kart Freedоm</t>
  </si>
  <si>
    <r>
      <rPr>
        <sz val="11"/>
        <color theme="1"/>
        <rFont val="Calibri"/>
        <family val="2"/>
        <scheme val="minor"/>
      </rPr>
      <t>сбой</t>
    </r>
    <r>
      <rPr>
        <sz val="11"/>
        <color theme="1"/>
        <rFont val="Calibri"/>
        <family val="2"/>
        <scheme val="minor"/>
      </rPr>
      <t xml:space="preserve"> хронометража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</si>
</sst>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FF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8">
    <xf numFmtId="0" fontId="0" fillId="0" borderId="0"/>
    <xf numFmtId="0" fontId="11" fillId="0" borderId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</cellStyleXfs>
  <cellXfs count="364">
    <xf numFmtId="0" fontId="0" fillId="0" borderId="0" xfId="0"/>
    <xf numFmtId="0" fontId="11" fillId="0" borderId="0" xfId="1"/>
    <xf numFmtId="0" fontId="11" fillId="0" borderId="0" xfId="1" applyAlignment="1">
      <alignment horizontal="center"/>
    </xf>
    <xf numFmtId="0" fontId="11" fillId="0" borderId="0" xfId="1" applyAlignment="1">
      <alignment vertical="center"/>
    </xf>
    <xf numFmtId="0" fontId="11" fillId="0" borderId="11" xfId="1" applyBorder="1" applyAlignment="1">
      <alignment horizontal="center" vertical="center"/>
    </xf>
    <xf numFmtId="0" fontId="11" fillId="0" borderId="12" xfId="1" applyBorder="1" applyAlignment="1">
      <alignment horizontal="center" vertical="center"/>
    </xf>
    <xf numFmtId="0" fontId="11" fillId="0" borderId="13" xfId="1" applyBorder="1" applyAlignment="1">
      <alignment horizontal="center" vertical="center"/>
    </xf>
    <xf numFmtId="0" fontId="11" fillId="0" borderId="0" xfId="1" applyAlignment="1">
      <alignment horizontal="center" vertical="center"/>
    </xf>
    <xf numFmtId="0" fontId="11" fillId="0" borderId="7" xfId="1" applyFill="1" applyBorder="1" applyAlignment="1">
      <alignment horizontal="center" vertical="center"/>
    </xf>
    <xf numFmtId="0" fontId="11" fillId="0" borderId="5" xfId="1" applyFill="1" applyBorder="1" applyAlignment="1">
      <alignment horizontal="center" vertical="center"/>
    </xf>
    <xf numFmtId="0" fontId="11" fillId="0" borderId="17" xfId="1" applyBorder="1" applyAlignment="1">
      <alignment horizontal="center" vertical="center"/>
    </xf>
    <xf numFmtId="0" fontId="11" fillId="0" borderId="19" xfId="1" applyFill="1" applyBorder="1" applyAlignment="1">
      <alignment horizontal="center" vertical="center"/>
    </xf>
    <xf numFmtId="164" fontId="11" fillId="0" borderId="20" xfId="1" applyNumberFormat="1" applyFill="1" applyBorder="1" applyAlignment="1">
      <alignment horizontal="center" vertical="center"/>
    </xf>
    <xf numFmtId="0" fontId="11" fillId="0" borderId="21" xfId="1" applyFill="1" applyBorder="1" applyAlignment="1">
      <alignment horizontal="center" vertical="center"/>
    </xf>
    <xf numFmtId="0" fontId="11" fillId="0" borderId="20" xfId="1" applyFill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20" xfId="1" applyFont="1" applyFill="1" applyBorder="1" applyAlignment="1">
      <alignment horizontal="center" vertical="center"/>
    </xf>
    <xf numFmtId="164" fontId="11" fillId="0" borderId="20" xfId="1" applyNumberFormat="1" applyFont="1" applyFill="1" applyBorder="1" applyAlignment="1">
      <alignment horizontal="center" vertical="center"/>
    </xf>
    <xf numFmtId="0" fontId="16" fillId="0" borderId="0" xfId="1" applyFont="1" applyBorder="1" applyAlignment="1">
      <alignment horizontal="center"/>
    </xf>
    <xf numFmtId="0" fontId="18" fillId="0" borderId="28" xfId="1" applyFont="1" applyBorder="1" applyAlignment="1">
      <alignment horizontal="center" vertical="center"/>
    </xf>
    <xf numFmtId="49" fontId="18" fillId="0" borderId="4" xfId="1" applyNumberFormat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6" xfId="1" applyFont="1" applyFill="1" applyBorder="1" applyAlignment="1">
      <alignment horizontal="center" vertical="center"/>
    </xf>
    <xf numFmtId="2" fontId="21" fillId="0" borderId="6" xfId="1" applyNumberFormat="1" applyFont="1" applyFill="1" applyBorder="1" applyAlignment="1">
      <alignment horizontal="center" vertical="center"/>
    </xf>
    <xf numFmtId="49" fontId="18" fillId="0" borderId="20" xfId="1" applyNumberFormat="1" applyFont="1" applyFill="1" applyBorder="1" applyAlignment="1">
      <alignment horizontal="center" vertical="center"/>
    </xf>
    <xf numFmtId="0" fontId="21" fillId="0" borderId="23" xfId="1" applyFont="1" applyFill="1" applyBorder="1" applyAlignment="1">
      <alignment horizontal="center" vertical="center"/>
    </xf>
    <xf numFmtId="0" fontId="21" fillId="0" borderId="21" xfId="1" applyFont="1" applyFill="1" applyBorder="1" applyAlignment="1">
      <alignment horizontal="center" vertical="center"/>
    </xf>
    <xf numFmtId="0" fontId="21" fillId="0" borderId="35" xfId="1" applyFont="1" applyFill="1" applyBorder="1" applyAlignment="1">
      <alignment horizontal="center" vertical="center"/>
    </xf>
    <xf numFmtId="2" fontId="21" fillId="0" borderId="35" xfId="1" applyNumberFormat="1" applyFont="1" applyFill="1" applyBorder="1" applyAlignment="1">
      <alignment horizontal="center" vertical="center"/>
    </xf>
    <xf numFmtId="49" fontId="18" fillId="0" borderId="39" xfId="1" applyNumberFormat="1" applyFont="1" applyFill="1" applyBorder="1" applyAlignment="1">
      <alignment horizontal="center" vertical="center"/>
    </xf>
    <xf numFmtId="0" fontId="21" fillId="0" borderId="40" xfId="1" applyFont="1" applyFill="1" applyBorder="1" applyAlignment="1">
      <alignment horizontal="center" vertical="center"/>
    </xf>
    <xf numFmtId="165" fontId="21" fillId="0" borderId="23" xfId="1" applyNumberFormat="1" applyFont="1" applyFill="1" applyBorder="1" applyAlignment="1">
      <alignment horizontal="center" vertical="center"/>
    </xf>
    <xf numFmtId="165" fontId="21" fillId="0" borderId="40" xfId="1" applyNumberFormat="1" applyFont="1" applyFill="1" applyBorder="1" applyAlignment="1">
      <alignment horizontal="center" vertical="center"/>
    </xf>
    <xf numFmtId="49" fontId="18" fillId="0" borderId="35" xfId="1" applyNumberFormat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35" xfId="1" applyFont="1" applyFill="1" applyBorder="1" applyAlignment="1">
      <alignment horizontal="center" vertical="center"/>
    </xf>
    <xf numFmtId="2" fontId="18" fillId="0" borderId="35" xfId="1" applyNumberFormat="1" applyFont="1" applyFill="1" applyBorder="1" applyAlignment="1">
      <alignment horizontal="center" vertical="center"/>
    </xf>
    <xf numFmtId="49" fontId="18" fillId="0" borderId="41" xfId="1" applyNumberFormat="1" applyFont="1" applyFill="1" applyBorder="1" applyAlignment="1">
      <alignment horizontal="center" vertical="center"/>
    </xf>
    <xf numFmtId="0" fontId="18" fillId="0" borderId="0" xfId="1" applyFont="1"/>
    <xf numFmtId="49" fontId="18" fillId="0" borderId="11" xfId="1" applyNumberFormat="1" applyFont="1" applyFill="1" applyBorder="1" applyAlignment="1">
      <alignment horizontal="center" vertical="center"/>
    </xf>
    <xf numFmtId="49" fontId="18" fillId="0" borderId="13" xfId="1" applyNumberFormat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2" fontId="18" fillId="0" borderId="13" xfId="1" applyNumberFormat="1" applyFont="1" applyFill="1" applyBorder="1" applyAlignment="1">
      <alignment horizontal="center" vertical="center"/>
    </xf>
    <xf numFmtId="49" fontId="18" fillId="0" borderId="26" xfId="1" applyNumberFormat="1" applyFont="1" applyFill="1" applyBorder="1" applyAlignment="1">
      <alignment horizontal="center" vertical="center"/>
    </xf>
    <xf numFmtId="49" fontId="18" fillId="0" borderId="34" xfId="1" applyNumberFormat="1" applyFont="1" applyFill="1" applyBorder="1" applyAlignment="1">
      <alignment horizontal="center" vertical="center"/>
    </xf>
    <xf numFmtId="0" fontId="18" fillId="0" borderId="33" xfId="1" applyFont="1" applyFill="1" applyBorder="1" applyAlignment="1">
      <alignment horizontal="center" vertical="center"/>
    </xf>
    <xf numFmtId="0" fontId="18" fillId="0" borderId="34" xfId="1" applyFont="1" applyFill="1" applyBorder="1" applyAlignment="1">
      <alignment horizontal="center" vertical="center"/>
    </xf>
    <xf numFmtId="2" fontId="18" fillId="0" borderId="34" xfId="1" applyNumberFormat="1" applyFont="1" applyFill="1" applyBorder="1" applyAlignment="1">
      <alignment horizontal="center" vertical="center"/>
    </xf>
    <xf numFmtId="0" fontId="21" fillId="0" borderId="41" xfId="1" applyFont="1" applyFill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1" fillId="0" borderId="47" xfId="1" applyFont="1" applyBorder="1" applyAlignment="1">
      <alignment horizontal="center" vertical="center" wrapText="1"/>
    </xf>
    <xf numFmtId="0" fontId="11" fillId="0" borderId="22" xfId="1" applyFont="1" applyBorder="1" applyAlignment="1">
      <alignment horizontal="center" vertical="center" wrapText="1"/>
    </xf>
    <xf numFmtId="0" fontId="11" fillId="0" borderId="22" xfId="1" applyFont="1" applyBorder="1" applyAlignment="1">
      <alignment horizontal="center" wrapText="1"/>
    </xf>
    <xf numFmtId="0" fontId="23" fillId="0" borderId="22" xfId="1" applyFont="1" applyBorder="1" applyAlignment="1">
      <alignment horizontal="center" vertical="center"/>
    </xf>
    <xf numFmtId="0" fontId="24" fillId="0" borderId="22" xfId="1" applyFont="1" applyBorder="1" applyAlignment="1">
      <alignment vertical="center"/>
    </xf>
    <xf numFmtId="0" fontId="24" fillId="0" borderId="22" xfId="1" applyFont="1" applyBorder="1" applyAlignment="1">
      <alignment horizontal="center" vertical="center"/>
    </xf>
    <xf numFmtId="0" fontId="24" fillId="0" borderId="23" xfId="1" applyFont="1" applyFill="1" applyBorder="1" applyAlignment="1">
      <alignment horizontal="center" vertical="center"/>
    </xf>
    <xf numFmtId="0" fontId="25" fillId="0" borderId="22" xfId="1" applyFont="1" applyFill="1" applyBorder="1" applyAlignment="1">
      <alignment horizontal="center" vertical="center"/>
    </xf>
    <xf numFmtId="166" fontId="24" fillId="0" borderId="22" xfId="1" applyNumberFormat="1" applyFont="1" applyBorder="1" applyAlignment="1">
      <alignment horizontal="center" vertical="center"/>
    </xf>
    <xf numFmtId="166" fontId="26" fillId="0" borderId="22" xfId="1" applyNumberFormat="1" applyFont="1" applyBorder="1" applyAlignment="1">
      <alignment horizontal="center" vertical="center"/>
    </xf>
    <xf numFmtId="0" fontId="23" fillId="0" borderId="22" xfId="1" applyFont="1" applyBorder="1" applyAlignment="1">
      <alignment horizontal="center" vertical="center" wrapText="1"/>
    </xf>
    <xf numFmtId="0" fontId="11" fillId="0" borderId="48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1" fontId="24" fillId="0" borderId="22" xfId="1" applyNumberFormat="1" applyFont="1" applyBorder="1" applyAlignment="1">
      <alignment horizontal="center" vertical="center"/>
    </xf>
    <xf numFmtId="0" fontId="23" fillId="0" borderId="47" xfId="1" applyFont="1" applyBorder="1" applyAlignment="1">
      <alignment horizontal="center" vertical="center"/>
    </xf>
    <xf numFmtId="0" fontId="24" fillId="0" borderId="47" xfId="1" applyFont="1" applyBorder="1" applyAlignment="1">
      <alignment vertical="center"/>
    </xf>
    <xf numFmtId="0" fontId="24" fillId="0" borderId="47" xfId="1" applyFont="1" applyBorder="1" applyAlignment="1">
      <alignment horizontal="center" vertical="center"/>
    </xf>
    <xf numFmtId="166" fontId="24" fillId="0" borderId="47" xfId="1" applyNumberFormat="1" applyFont="1" applyBorder="1" applyAlignment="1">
      <alignment horizontal="center" vertical="center"/>
    </xf>
    <xf numFmtId="166" fontId="24" fillId="0" borderId="47" xfId="1" applyNumberFormat="1" applyFont="1" applyFill="1" applyBorder="1" applyAlignment="1">
      <alignment horizontal="center" vertical="center"/>
    </xf>
    <xf numFmtId="0" fontId="23" fillId="0" borderId="44" xfId="1" applyFont="1" applyBorder="1" applyAlignment="1">
      <alignment horizontal="center" vertical="center"/>
    </xf>
    <xf numFmtId="0" fontId="24" fillId="0" borderId="44" xfId="1" applyFont="1" applyBorder="1" applyAlignment="1">
      <alignment vertical="center"/>
    </xf>
    <xf numFmtId="0" fontId="24" fillId="0" borderId="44" xfId="1" applyFont="1" applyBorder="1" applyAlignment="1">
      <alignment horizontal="center" vertical="center"/>
    </xf>
    <xf numFmtId="0" fontId="23" fillId="0" borderId="0" xfId="1" applyFont="1" applyAlignment="1">
      <alignment vertical="center"/>
    </xf>
    <xf numFmtId="0" fontId="23" fillId="0" borderId="0" xfId="1" applyFont="1" applyBorder="1"/>
    <xf numFmtId="0" fontId="23" fillId="0" borderId="0" xfId="1" applyFont="1" applyBorder="1" applyAlignment="1">
      <alignment horizontal="center"/>
    </xf>
    <xf numFmtId="0" fontId="23" fillId="0" borderId="0" xfId="1" applyFont="1" applyAlignment="1">
      <alignment horizontal="center"/>
    </xf>
    <xf numFmtId="164" fontId="23" fillId="0" borderId="20" xfId="1" applyNumberFormat="1" applyFont="1" applyBorder="1" applyAlignment="1">
      <alignment horizontal="center" vertical="center"/>
    </xf>
    <xf numFmtId="164" fontId="23" fillId="0" borderId="22" xfId="1" applyNumberFormat="1" applyFont="1" applyBorder="1" applyAlignment="1">
      <alignment horizontal="center" vertical="center"/>
    </xf>
    <xf numFmtId="164" fontId="23" fillId="0" borderId="21" xfId="1" applyNumberFormat="1" applyFont="1" applyBorder="1" applyAlignment="1">
      <alignment horizontal="center" vertical="center"/>
    </xf>
    <xf numFmtId="0" fontId="23" fillId="0" borderId="0" xfId="1" applyFont="1"/>
    <xf numFmtId="164" fontId="23" fillId="2" borderId="26" xfId="1" applyNumberFormat="1" applyFont="1" applyFill="1" applyBorder="1" applyAlignment="1">
      <alignment horizontal="center" vertical="center"/>
    </xf>
    <xf numFmtId="164" fontId="23" fillId="2" borderId="28" xfId="1" applyNumberFormat="1" applyFont="1" applyFill="1" applyBorder="1" applyAlignment="1">
      <alignment horizontal="center" vertical="center"/>
    </xf>
    <xf numFmtId="164" fontId="23" fillId="0" borderId="28" xfId="1" applyNumberFormat="1" applyFont="1" applyBorder="1" applyAlignment="1">
      <alignment horizontal="center" vertical="center"/>
    </xf>
    <xf numFmtId="164" fontId="23" fillId="2" borderId="27" xfId="1" applyNumberFormat="1" applyFont="1" applyFill="1" applyBorder="1" applyAlignment="1">
      <alignment horizontal="center" vertical="center"/>
    </xf>
    <xf numFmtId="0" fontId="11" fillId="0" borderId="0" xfId="1" applyAlignment="1">
      <alignment horizontal="left"/>
    </xf>
    <xf numFmtId="2" fontId="11" fillId="0" borderId="49" xfId="1" applyNumberFormat="1" applyBorder="1" applyAlignment="1">
      <alignment horizontal="center"/>
    </xf>
    <xf numFmtId="2" fontId="11" fillId="0" borderId="50" xfId="1" applyNumberFormat="1" applyBorder="1" applyAlignment="1">
      <alignment horizontal="center"/>
    </xf>
    <xf numFmtId="2" fontId="11" fillId="0" borderId="45" xfId="1" applyNumberFormat="1" applyBorder="1" applyAlignment="1">
      <alignment horizontal="center"/>
    </xf>
    <xf numFmtId="2" fontId="11" fillId="0" borderId="0" xfId="1" applyNumberFormat="1" applyBorder="1" applyAlignment="1">
      <alignment horizontal="center"/>
    </xf>
    <xf numFmtId="0" fontId="18" fillId="0" borderId="46" xfId="1" applyFont="1" applyFill="1" applyBorder="1" applyAlignment="1">
      <alignment horizontal="center" vertical="center"/>
    </xf>
    <xf numFmtId="0" fontId="18" fillId="0" borderId="41" xfId="1" applyFont="1" applyFill="1" applyBorder="1" applyAlignment="1">
      <alignment horizontal="center" vertical="center"/>
    </xf>
    <xf numFmtId="2" fontId="18" fillId="0" borderId="41" xfId="1" applyNumberFormat="1" applyFont="1" applyFill="1" applyBorder="1" applyAlignment="1">
      <alignment horizontal="center" vertical="center"/>
    </xf>
    <xf numFmtId="164" fontId="11" fillId="0" borderId="4" xfId="1" applyNumberFormat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2" fontId="10" fillId="0" borderId="45" xfId="1" applyNumberFormat="1" applyFont="1" applyBorder="1" applyAlignment="1">
      <alignment horizontal="center"/>
    </xf>
    <xf numFmtId="164" fontId="23" fillId="0" borderId="39" xfId="1" applyNumberFormat="1" applyFont="1" applyBorder="1" applyAlignment="1">
      <alignment horizontal="center" vertical="center"/>
    </xf>
    <xf numFmtId="0" fontId="30" fillId="0" borderId="0" xfId="1" applyFont="1" applyAlignment="1">
      <alignment vertical="center"/>
    </xf>
    <xf numFmtId="2" fontId="9" fillId="0" borderId="21" xfId="1" applyNumberFormat="1" applyFont="1" applyFill="1" applyBorder="1" applyAlignment="1">
      <alignment horizontal="center" vertical="center"/>
    </xf>
    <xf numFmtId="0" fontId="18" fillId="0" borderId="22" xfId="1" applyFont="1" applyBorder="1" applyAlignment="1">
      <alignment horizontal="center" vertical="center"/>
    </xf>
    <xf numFmtId="1" fontId="20" fillId="0" borderId="0" xfId="1" applyNumberFormat="1" applyFont="1" applyAlignment="1">
      <alignment horizontal="right" vertical="center"/>
    </xf>
    <xf numFmtId="0" fontId="20" fillId="0" borderId="0" xfId="1" applyFont="1" applyAlignment="1">
      <alignment horizontal="right" vertical="center"/>
    </xf>
    <xf numFmtId="0" fontId="20" fillId="0" borderId="22" xfId="1" applyFont="1" applyBorder="1" applyAlignment="1">
      <alignment horizontal="center" vertical="center"/>
    </xf>
    <xf numFmtId="164" fontId="25" fillId="0" borderId="22" xfId="1" applyNumberFormat="1" applyFont="1" applyFill="1" applyBorder="1" applyAlignment="1">
      <alignment horizontal="center" vertical="center"/>
    </xf>
    <xf numFmtId="164" fontId="27" fillId="0" borderId="22" xfId="1" applyNumberFormat="1" applyFont="1" applyFill="1" applyBorder="1" applyAlignment="1">
      <alignment horizontal="center" vertical="center"/>
    </xf>
    <xf numFmtId="0" fontId="8" fillId="0" borderId="0" xfId="1" applyFont="1"/>
    <xf numFmtId="165" fontId="18" fillId="0" borderId="16" xfId="1" applyNumberFormat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21" fillId="0" borderId="34" xfId="1" applyFont="1" applyFill="1" applyBorder="1" applyAlignment="1">
      <alignment horizontal="center" vertical="center"/>
    </xf>
    <xf numFmtId="2" fontId="8" fillId="0" borderId="21" xfId="1" applyNumberFormat="1" applyFont="1" applyFill="1" applyBorder="1" applyAlignment="1">
      <alignment horizontal="center" vertical="center"/>
    </xf>
    <xf numFmtId="0" fontId="8" fillId="0" borderId="48" xfId="1" applyFont="1" applyBorder="1" applyAlignment="1">
      <alignment vertical="center"/>
    </xf>
    <xf numFmtId="2" fontId="8" fillId="0" borderId="45" xfId="1" applyNumberFormat="1" applyFont="1" applyBorder="1" applyAlignment="1">
      <alignment horizontal="center"/>
    </xf>
    <xf numFmtId="0" fontId="21" fillId="0" borderId="46" xfId="1" applyFont="1" applyFill="1" applyBorder="1" applyAlignment="1">
      <alignment vertical="center"/>
    </xf>
    <xf numFmtId="164" fontId="23" fillId="0" borderId="36" xfId="1" applyNumberFormat="1" applyFont="1" applyBorder="1" applyAlignment="1">
      <alignment horizontal="center" vertical="center"/>
    </xf>
    <xf numFmtId="164" fontId="23" fillId="0" borderId="46" xfId="1" applyNumberFormat="1" applyFont="1" applyBorder="1" applyAlignment="1">
      <alignment horizontal="center" vertical="center"/>
    </xf>
    <xf numFmtId="2" fontId="25" fillId="0" borderId="22" xfId="1" applyNumberFormat="1" applyFont="1" applyFill="1" applyBorder="1" applyAlignment="1">
      <alignment horizontal="center" vertical="center"/>
    </xf>
    <xf numFmtId="166" fontId="24" fillId="0" borderId="22" xfId="1" applyNumberFormat="1" applyFont="1" applyFill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21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22" fillId="0" borderId="22" xfId="1" applyFont="1" applyBorder="1" applyAlignment="1">
      <alignment horizontal="center" vertical="center" wrapText="1"/>
    </xf>
    <xf numFmtId="0" fontId="11" fillId="0" borderId="31" xfId="1" applyBorder="1" applyAlignment="1">
      <alignment horizontal="center"/>
    </xf>
    <xf numFmtId="0" fontId="11" fillId="0" borderId="53" xfId="1" applyBorder="1" applyAlignment="1">
      <alignment horizontal="center"/>
    </xf>
    <xf numFmtId="2" fontId="7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vertical="center"/>
    </xf>
    <xf numFmtId="2" fontId="7" fillId="0" borderId="22" xfId="1" applyNumberFormat="1" applyFont="1" applyFill="1" applyBorder="1" applyAlignment="1">
      <alignment horizontal="center" vertical="center"/>
    </xf>
    <xf numFmtId="2" fontId="31" fillId="0" borderId="20" xfId="1" applyNumberFormat="1" applyFont="1" applyFill="1" applyBorder="1" applyAlignment="1">
      <alignment horizontal="center" vertical="center"/>
    </xf>
    <xf numFmtId="2" fontId="7" fillId="0" borderId="21" xfId="1" applyNumberFormat="1" applyFont="1" applyFill="1" applyBorder="1" applyAlignment="1">
      <alignment horizontal="center" vertical="center"/>
    </xf>
    <xf numFmtId="165" fontId="18" fillId="0" borderId="36" xfId="1" applyNumberFormat="1" applyFont="1" applyBorder="1" applyAlignment="1">
      <alignment horizontal="center" vertical="center"/>
    </xf>
    <xf numFmtId="165" fontId="18" fillId="0" borderId="22" xfId="1" applyNumberFormat="1" applyFont="1" applyBorder="1" applyAlignment="1">
      <alignment horizontal="center" vertical="center"/>
    </xf>
    <xf numFmtId="0" fontId="18" fillId="0" borderId="35" xfId="1" applyFont="1" applyBorder="1" applyAlignment="1">
      <alignment horizontal="center" vertical="center"/>
    </xf>
    <xf numFmtId="0" fontId="20" fillId="0" borderId="15" xfId="1" applyFont="1" applyBorder="1" applyAlignment="1">
      <alignment vertical="center"/>
    </xf>
    <xf numFmtId="0" fontId="20" fillId="0" borderId="18" xfId="1" applyFont="1" applyBorder="1" applyAlignment="1">
      <alignment vertical="center"/>
    </xf>
    <xf numFmtId="0" fontId="20" fillId="0" borderId="38" xfId="1" applyFont="1" applyFill="1" applyBorder="1" applyAlignment="1">
      <alignment vertical="center"/>
    </xf>
    <xf numFmtId="0" fontId="20" fillId="0" borderId="18" xfId="1" applyFont="1" applyFill="1" applyBorder="1" applyAlignment="1">
      <alignment vertical="center"/>
    </xf>
    <xf numFmtId="0" fontId="20" fillId="0" borderId="43" xfId="1" applyFont="1" applyFill="1" applyBorder="1" applyAlignment="1">
      <alignment vertical="center"/>
    </xf>
    <xf numFmtId="0" fontId="20" fillId="0" borderId="25" xfId="1" applyFont="1" applyFill="1" applyBorder="1" applyAlignment="1">
      <alignment vertical="center"/>
    </xf>
    <xf numFmtId="0" fontId="20" fillId="0" borderId="38" xfId="1" applyFont="1" applyBorder="1" applyAlignment="1">
      <alignment vertical="center"/>
    </xf>
    <xf numFmtId="0" fontId="21" fillId="0" borderId="46" xfId="1" applyFont="1" applyFill="1" applyBorder="1" applyAlignment="1">
      <alignment horizontal="center" vertical="center"/>
    </xf>
    <xf numFmtId="2" fontId="21" fillId="0" borderId="41" xfId="1" applyNumberFormat="1" applyFont="1" applyFill="1" applyBorder="1" applyAlignment="1">
      <alignment horizontal="center" vertical="center"/>
    </xf>
    <xf numFmtId="0" fontId="20" fillId="0" borderId="55" xfId="1" applyFont="1" applyFill="1" applyBorder="1" applyAlignment="1">
      <alignment vertical="center"/>
    </xf>
    <xf numFmtId="49" fontId="18" fillId="0" borderId="8" xfId="1" applyNumberFormat="1" applyFont="1" applyFill="1" applyBorder="1" applyAlignment="1">
      <alignment horizontal="center" vertical="center"/>
    </xf>
    <xf numFmtId="49" fontId="18" fillId="0" borderId="56" xfId="1" applyNumberFormat="1" applyFont="1" applyFill="1" applyBorder="1" applyAlignment="1">
      <alignment horizontal="center" vertical="center"/>
    </xf>
    <xf numFmtId="0" fontId="16" fillId="0" borderId="47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8" fillId="0" borderId="47" xfId="1" applyFont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0" fillId="0" borderId="25" xfId="1" applyFont="1" applyBorder="1" applyAlignment="1">
      <alignment vertical="center"/>
    </xf>
    <xf numFmtId="0" fontId="21" fillId="0" borderId="27" xfId="1" applyFont="1" applyFill="1" applyBorder="1" applyAlignment="1">
      <alignment horizontal="center" vertical="center"/>
    </xf>
    <xf numFmtId="2" fontId="21" fillId="0" borderId="34" xfId="1" applyNumberFormat="1" applyFont="1" applyFill="1" applyBorder="1" applyAlignment="1">
      <alignment horizontal="center" vertical="center"/>
    </xf>
    <xf numFmtId="0" fontId="21" fillId="0" borderId="29" xfId="1" applyFont="1" applyFill="1" applyBorder="1" applyAlignment="1">
      <alignment horizontal="center" vertical="center"/>
    </xf>
    <xf numFmtId="165" fontId="21" fillId="0" borderId="9" xfId="1" applyNumberFormat="1" applyFont="1" applyFill="1" applyBorder="1" applyAlignment="1">
      <alignment horizontal="center" vertical="center"/>
    </xf>
    <xf numFmtId="0" fontId="21" fillId="0" borderId="12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2" fontId="21" fillId="0" borderId="13" xfId="1" applyNumberFormat="1" applyFont="1" applyFill="1" applyBorder="1" applyAlignment="1">
      <alignment horizontal="center" vertical="center"/>
    </xf>
    <xf numFmtId="0" fontId="21" fillId="0" borderId="9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vertical="center"/>
    </xf>
    <xf numFmtId="165" fontId="21" fillId="0" borderId="2" xfId="1" applyNumberFormat="1" applyFont="1" applyFill="1" applyBorder="1" applyAlignment="1">
      <alignment horizontal="center" vertical="center"/>
    </xf>
    <xf numFmtId="165" fontId="21" fillId="0" borderId="29" xfId="1" applyNumberFormat="1" applyFont="1" applyFill="1" applyBorder="1" applyAlignment="1">
      <alignment horizontal="center" vertical="center"/>
    </xf>
    <xf numFmtId="0" fontId="21" fillId="0" borderId="10" xfId="1" applyFont="1" applyFill="1" applyBorder="1" applyAlignment="1">
      <alignment vertical="center"/>
    </xf>
    <xf numFmtId="0" fontId="18" fillId="0" borderId="12" xfId="1" applyFont="1" applyFill="1" applyBorder="1" applyAlignment="1">
      <alignment horizontal="center" vertical="center"/>
    </xf>
    <xf numFmtId="49" fontId="18" fillId="0" borderId="6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2" fontId="18" fillId="0" borderId="6" xfId="1" applyNumberFormat="1" applyFont="1" applyFill="1" applyBorder="1" applyAlignment="1">
      <alignment horizontal="center" vertical="center"/>
    </xf>
    <xf numFmtId="0" fontId="18" fillId="0" borderId="27" xfId="1" applyFont="1" applyFill="1" applyBorder="1" applyAlignment="1">
      <alignment horizontal="center" vertical="center"/>
    </xf>
    <xf numFmtId="166" fontId="32" fillId="0" borderId="22" xfId="1" applyNumberFormat="1" applyFont="1" applyBorder="1" applyAlignment="1">
      <alignment horizontal="center" vertical="center"/>
    </xf>
    <xf numFmtId="0" fontId="23" fillId="0" borderId="0" xfId="1" applyFont="1" applyBorder="1" applyAlignment="1">
      <alignment horizontal="center" vertical="center"/>
    </xf>
    <xf numFmtId="0" fontId="24" fillId="0" borderId="0" xfId="1" applyFont="1" applyBorder="1" applyAlignment="1">
      <alignment vertical="center"/>
    </xf>
    <xf numFmtId="0" fontId="24" fillId="0" borderId="0" xfId="1" applyFont="1" applyBorder="1" applyAlignment="1">
      <alignment horizontal="center" vertical="center"/>
    </xf>
    <xf numFmtId="164" fontId="23" fillId="0" borderId="28" xfId="1" applyNumberFormat="1" applyFont="1" applyBorder="1" applyAlignment="1">
      <alignment horizontal="left" vertical="center"/>
    </xf>
    <xf numFmtId="2" fontId="6" fillId="0" borderId="0" xfId="1" applyNumberFormat="1" applyFont="1" applyBorder="1" applyAlignment="1">
      <alignment horizontal="center"/>
    </xf>
    <xf numFmtId="2" fontId="11" fillId="0" borderId="51" xfId="1" applyNumberFormat="1" applyBorder="1" applyAlignment="1">
      <alignment horizontal="center"/>
    </xf>
    <xf numFmtId="2" fontId="11" fillId="0" borderId="52" xfId="1" applyNumberFormat="1" applyBorder="1" applyAlignment="1">
      <alignment horizontal="center"/>
    </xf>
    <xf numFmtId="2" fontId="11" fillId="0" borderId="30" xfId="1" applyNumberFormat="1" applyBorder="1" applyAlignment="1">
      <alignment horizontal="center"/>
    </xf>
    <xf numFmtId="2" fontId="11" fillId="0" borderId="31" xfId="1" applyNumberFormat="1" applyBorder="1" applyAlignment="1">
      <alignment horizontal="center"/>
    </xf>
    <xf numFmtId="2" fontId="11" fillId="0" borderId="53" xfId="1" applyNumberFormat="1" applyBorder="1" applyAlignment="1">
      <alignment horizontal="center"/>
    </xf>
    <xf numFmtId="2" fontId="25" fillId="0" borderId="36" xfId="1" applyNumberFormat="1" applyFont="1" applyFill="1" applyBorder="1" applyAlignment="1">
      <alignment horizontal="center" vertical="center"/>
    </xf>
    <xf numFmtId="164" fontId="25" fillId="0" borderId="35" xfId="1" applyNumberFormat="1" applyFont="1" applyFill="1" applyBorder="1" applyAlignment="1">
      <alignment horizontal="center" vertical="center"/>
    </xf>
    <xf numFmtId="2" fontId="25" fillId="0" borderId="47" xfId="1" applyNumberFormat="1" applyFont="1" applyFill="1" applyBorder="1" applyAlignment="1">
      <alignment horizontal="center" vertical="center"/>
    </xf>
    <xf numFmtId="2" fontId="33" fillId="0" borderId="60" xfId="1" applyNumberFormat="1" applyFont="1" applyFill="1" applyBorder="1" applyAlignment="1">
      <alignment horizontal="center" vertical="center"/>
    </xf>
    <xf numFmtId="2" fontId="33" fillId="3" borderId="60" xfId="1" applyNumberFormat="1" applyFont="1" applyFill="1" applyBorder="1" applyAlignment="1">
      <alignment horizontal="center" vertical="center"/>
    </xf>
    <xf numFmtId="164" fontId="27" fillId="0" borderId="35" xfId="1" applyNumberFormat="1" applyFont="1" applyFill="1" applyBorder="1" applyAlignment="1">
      <alignment horizontal="center" vertical="center"/>
    </xf>
    <xf numFmtId="2" fontId="34" fillId="0" borderId="60" xfId="1" applyNumberFormat="1" applyFont="1" applyFill="1" applyBorder="1" applyAlignment="1">
      <alignment horizontal="center" vertical="center"/>
    </xf>
    <xf numFmtId="2" fontId="27" fillId="0" borderId="47" xfId="1" applyNumberFormat="1" applyFont="1" applyFill="1" applyBorder="1" applyAlignment="1">
      <alignment horizontal="center" vertical="center"/>
    </xf>
    <xf numFmtId="2" fontId="27" fillId="0" borderId="36" xfId="1" applyNumberFormat="1" applyFont="1" applyFill="1" applyBorder="1" applyAlignment="1">
      <alignment horizontal="center" vertic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49" fontId="23" fillId="0" borderId="22" xfId="1" applyNumberFormat="1" applyFont="1" applyBorder="1" applyAlignment="1">
      <alignment horizontal="center" vertical="center" wrapText="1"/>
    </xf>
    <xf numFmtId="49" fontId="5" fillId="0" borderId="22" xfId="1" applyNumberFormat="1" applyFont="1" applyBorder="1" applyAlignment="1">
      <alignment horizontal="center" vertical="center" wrapText="1"/>
    </xf>
    <xf numFmtId="49" fontId="11" fillId="0" borderId="48" xfId="1" applyNumberFormat="1" applyFont="1" applyBorder="1" applyAlignment="1">
      <alignment vertical="center"/>
    </xf>
    <xf numFmtId="49" fontId="7" fillId="0" borderId="0" xfId="1" applyNumberFormat="1" applyFont="1" applyBorder="1" applyAlignment="1">
      <alignment vertical="center"/>
    </xf>
    <xf numFmtId="49" fontId="11" fillId="0" borderId="0" xfId="1" applyNumberFormat="1" applyFont="1" applyBorder="1" applyAlignment="1">
      <alignment vertical="center"/>
    </xf>
    <xf numFmtId="49" fontId="11" fillId="0" borderId="0" xfId="1" applyNumberFormat="1" applyFont="1" applyAlignment="1">
      <alignment vertical="center"/>
    </xf>
    <xf numFmtId="49" fontId="11" fillId="0" borderId="0" xfId="1" applyNumberFormat="1" applyAlignment="1">
      <alignment vertical="center"/>
    </xf>
    <xf numFmtId="49" fontId="0" fillId="0" borderId="48" xfId="1" applyNumberFormat="1" applyFont="1" applyBorder="1" applyAlignment="1">
      <alignment vertical="center"/>
    </xf>
    <xf numFmtId="49" fontId="0" fillId="0" borderId="0" xfId="1" applyNumberFormat="1" applyFont="1" applyBorder="1" applyAlignment="1">
      <alignment vertical="center"/>
    </xf>
    <xf numFmtId="49" fontId="0" fillId="0" borderId="0" xfId="1" applyNumberFormat="1" applyFont="1" applyAlignment="1">
      <alignment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0" fontId="0" fillId="0" borderId="22" xfId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18" fillId="0" borderId="27" xfId="1" applyFont="1" applyBorder="1" applyAlignment="1">
      <alignment horizontal="center" vertical="center"/>
    </xf>
    <xf numFmtId="0" fontId="18" fillId="0" borderId="34" xfId="1" applyFont="1" applyBorder="1" applyAlignment="1">
      <alignment horizontal="center" vertical="center"/>
    </xf>
    <xf numFmtId="167" fontId="5" fillId="0" borderId="22" xfId="1" applyNumberFormat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49" fontId="6" fillId="0" borderId="0" xfId="1" applyNumberFormat="1" applyFont="1" applyBorder="1" applyAlignment="1">
      <alignment vertical="center"/>
    </xf>
    <xf numFmtId="49" fontId="23" fillId="0" borderId="0" xfId="1" applyNumberFormat="1" applyFont="1" applyAlignment="1">
      <alignment vertical="center"/>
    </xf>
    <xf numFmtId="49" fontId="11" fillId="0" borderId="0" xfId="1" applyNumberFormat="1"/>
    <xf numFmtId="49" fontId="3" fillId="0" borderId="48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center"/>
    </xf>
    <xf numFmtId="0" fontId="3" fillId="0" borderId="48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Border="1" applyAlignment="1">
      <alignment vertical="center"/>
    </xf>
    <xf numFmtId="0" fontId="11" fillId="0" borderId="9" xfId="1" applyBorder="1" applyAlignment="1">
      <alignment horizontal="center" vertical="center"/>
    </xf>
    <xf numFmtId="0" fontId="11" fillId="0" borderId="14" xfId="1" applyBorder="1" applyAlignment="1">
      <alignment horizontal="center" vertical="center"/>
    </xf>
    <xf numFmtId="0" fontId="22" fillId="0" borderId="22" xfId="1" applyFont="1" applyBorder="1" applyAlignment="1">
      <alignment horizontal="center" vertical="center" wrapText="1"/>
    </xf>
    <xf numFmtId="0" fontId="22" fillId="0" borderId="47" xfId="1" applyFont="1" applyBorder="1" applyAlignment="1">
      <alignment horizontal="center" vertical="center" wrapText="1"/>
    </xf>
    <xf numFmtId="2" fontId="0" fillId="0" borderId="0" xfId="1" applyNumberFormat="1" applyFont="1" applyBorder="1" applyAlignment="1">
      <alignment horizontal="center"/>
    </xf>
    <xf numFmtId="0" fontId="22" fillId="0" borderId="47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2" fontId="2" fillId="0" borderId="45" xfId="1" applyNumberFormat="1" applyFont="1" applyBorder="1" applyAlignment="1">
      <alignment horizontal="center"/>
    </xf>
    <xf numFmtId="2" fontId="2" fillId="0" borderId="0" xfId="1" applyNumberFormat="1" applyFont="1" applyBorder="1" applyAlignment="1">
      <alignment horizontal="center"/>
    </xf>
    <xf numFmtId="0" fontId="11" fillId="0" borderId="24" xfId="1" applyBorder="1" applyAlignment="1">
      <alignment horizontal="center" vertical="center"/>
    </xf>
    <xf numFmtId="0" fontId="0" fillId="0" borderId="25" xfId="1" applyFont="1" applyFill="1" applyBorder="1" applyAlignment="1">
      <alignment horizontal="left" vertical="center"/>
    </xf>
    <xf numFmtId="0" fontId="11" fillId="0" borderId="61" xfId="1" applyFill="1" applyBorder="1" applyAlignment="1">
      <alignment horizontal="center" vertical="center"/>
    </xf>
    <xf numFmtId="164" fontId="11" fillId="0" borderId="26" xfId="1" applyNumberFormat="1" applyFill="1" applyBorder="1" applyAlignment="1">
      <alignment horizontal="center" vertical="center"/>
    </xf>
    <xf numFmtId="0" fontId="11" fillId="0" borderId="27" xfId="1" applyFill="1" applyBorder="1" applyAlignment="1">
      <alignment horizontal="center" vertical="center"/>
    </xf>
    <xf numFmtId="0" fontId="11" fillId="0" borderId="26" xfId="1" applyFont="1" applyFill="1" applyBorder="1" applyAlignment="1">
      <alignment horizontal="center" vertical="center"/>
    </xf>
    <xf numFmtId="2" fontId="0" fillId="0" borderId="28" xfId="1" applyNumberFormat="1" applyFont="1" applyFill="1" applyBorder="1" applyAlignment="1">
      <alignment horizontal="center" vertical="center"/>
    </xf>
    <xf numFmtId="2" fontId="0" fillId="0" borderId="26" xfId="1" applyNumberFormat="1" applyFont="1" applyFill="1" applyBorder="1" applyAlignment="1">
      <alignment horizontal="center" vertical="center"/>
    </xf>
    <xf numFmtId="21" fontId="2" fillId="0" borderId="16" xfId="1" applyNumberFormat="1" applyFont="1" applyFill="1" applyBorder="1" applyAlignment="1">
      <alignment horizontal="center" vertical="center"/>
    </xf>
    <xf numFmtId="0" fontId="11" fillId="0" borderId="30" xfId="1" applyBorder="1"/>
    <xf numFmtId="164" fontId="5" fillId="0" borderId="36" xfId="1" applyNumberFormat="1" applyFont="1" applyBorder="1" applyAlignment="1">
      <alignment horizontal="center" vertical="center"/>
    </xf>
    <xf numFmtId="164" fontId="5" fillId="0" borderId="22" xfId="1" applyNumberFormat="1" applyFont="1" applyBorder="1" applyAlignment="1">
      <alignment horizontal="left" vertical="center"/>
    </xf>
    <xf numFmtId="0" fontId="11" fillId="0" borderId="22" xfId="1" applyFont="1" applyBorder="1" applyAlignment="1">
      <alignment horizontal="center"/>
    </xf>
    <xf numFmtId="0" fontId="24" fillId="0" borderId="22" xfId="1" applyFont="1" applyFill="1" applyBorder="1" applyAlignment="1">
      <alignment horizontal="center" vertical="center"/>
    </xf>
    <xf numFmtId="0" fontId="11" fillId="0" borderId="22" xfId="1" applyBorder="1" applyAlignment="1">
      <alignment vertical="center"/>
    </xf>
    <xf numFmtId="2" fontId="27" fillId="0" borderId="22" xfId="1" applyNumberFormat="1" applyFont="1" applyFill="1" applyBorder="1" applyAlignment="1">
      <alignment horizontal="center" vertical="center"/>
    </xf>
    <xf numFmtId="2" fontId="11" fillId="0" borderId="45" xfId="1" applyNumberFormat="1" applyBorder="1"/>
    <xf numFmtId="2" fontId="11" fillId="0" borderId="0" xfId="1" applyNumberFormat="1" applyBorder="1"/>
    <xf numFmtId="2" fontId="11" fillId="0" borderId="30" xfId="1" applyNumberFormat="1" applyBorder="1"/>
    <xf numFmtId="2" fontId="11" fillId="0" borderId="31" xfId="1" applyNumberFormat="1" applyBorder="1"/>
    <xf numFmtId="0" fontId="11" fillId="0" borderId="47" xfId="1" applyFont="1" applyBorder="1" applyAlignment="1">
      <alignment horizontal="center" wrapText="1"/>
    </xf>
    <xf numFmtId="0" fontId="27" fillId="0" borderId="22" xfId="1" applyFont="1" applyBorder="1" applyAlignment="1">
      <alignment horizontal="center" vertical="center"/>
    </xf>
    <xf numFmtId="0" fontId="25" fillId="0" borderId="22" xfId="1" applyFont="1" applyBorder="1" applyAlignment="1">
      <alignment vertical="center"/>
    </xf>
    <xf numFmtId="0" fontId="25" fillId="0" borderId="22" xfId="1" applyFont="1" applyBorder="1" applyAlignment="1">
      <alignment horizontal="center" vertical="center"/>
    </xf>
    <xf numFmtId="166" fontId="25" fillId="0" borderId="22" xfId="1" applyNumberFormat="1" applyFont="1" applyFill="1" applyBorder="1" applyAlignment="1">
      <alignment horizontal="center" vertical="center"/>
    </xf>
    <xf numFmtId="167" fontId="27" fillId="0" borderId="22" xfId="1" applyNumberFormat="1" applyFont="1" applyBorder="1" applyAlignment="1">
      <alignment horizontal="center" vertical="center" wrapText="1"/>
    </xf>
    <xf numFmtId="0" fontId="27" fillId="0" borderId="22" xfId="1" applyFont="1" applyBorder="1" applyAlignment="1">
      <alignment horizontal="center" vertical="center" wrapText="1"/>
    </xf>
    <xf numFmtId="49" fontId="27" fillId="0" borderId="22" xfId="1" applyNumberFormat="1" applyFont="1" applyBorder="1" applyAlignment="1">
      <alignment horizontal="center" vertical="center" wrapText="1"/>
    </xf>
    <xf numFmtId="1" fontId="25" fillId="0" borderId="22" xfId="1" applyNumberFormat="1" applyFont="1" applyBorder="1" applyAlignment="1">
      <alignment horizontal="center" vertical="center"/>
    </xf>
    <xf numFmtId="166" fontId="25" fillId="0" borderId="22" xfId="1" applyNumberFormat="1" applyFont="1" applyBorder="1" applyAlignment="1">
      <alignment horizontal="center" vertical="center"/>
    </xf>
    <xf numFmtId="166" fontId="25" fillId="4" borderId="22" xfId="1" applyNumberFormat="1" applyFont="1" applyFill="1" applyBorder="1" applyAlignment="1">
      <alignment horizontal="center" vertical="center"/>
    </xf>
    <xf numFmtId="0" fontId="23" fillId="0" borderId="22" xfId="1" applyFont="1" applyFill="1" applyBorder="1" applyAlignment="1">
      <alignment horizontal="center" vertical="center"/>
    </xf>
    <xf numFmtId="0" fontId="24" fillId="0" borderId="22" xfId="1" applyFont="1" applyFill="1" applyBorder="1" applyAlignment="1">
      <alignment vertical="center"/>
    </xf>
    <xf numFmtId="166" fontId="26" fillId="0" borderId="22" xfId="1" applyNumberFormat="1" applyFont="1" applyFill="1" applyBorder="1" applyAlignment="1">
      <alignment horizontal="center" vertical="center"/>
    </xf>
    <xf numFmtId="167" fontId="5" fillId="0" borderId="22" xfId="1" applyNumberFormat="1" applyFont="1" applyFill="1" applyBorder="1" applyAlignment="1">
      <alignment horizontal="center" vertical="center" wrapText="1"/>
    </xf>
    <xf numFmtId="49" fontId="5" fillId="0" borderId="22" xfId="1" applyNumberFormat="1" applyFont="1" applyFill="1" applyBorder="1" applyAlignment="1">
      <alignment horizontal="center" vertical="center" wrapText="1"/>
    </xf>
    <xf numFmtId="49" fontId="23" fillId="0" borderId="22" xfId="1" applyNumberFormat="1" applyFont="1" applyFill="1" applyBorder="1" applyAlignment="1">
      <alignment horizontal="center" vertical="center" wrapText="1"/>
    </xf>
    <xf numFmtId="1" fontId="24" fillId="0" borderId="22" xfId="1" applyNumberFormat="1" applyFont="1" applyFill="1" applyBorder="1" applyAlignment="1">
      <alignment horizontal="center" vertical="center"/>
    </xf>
    <xf numFmtId="0" fontId="27" fillId="0" borderId="22" xfId="1" applyFont="1" applyFill="1" applyBorder="1" applyAlignment="1">
      <alignment horizontal="center" vertical="center"/>
    </xf>
    <xf numFmtId="0" fontId="25" fillId="0" borderId="22" xfId="1" applyFont="1" applyFill="1" applyBorder="1" applyAlignment="1">
      <alignment vertical="center"/>
    </xf>
    <xf numFmtId="166" fontId="32" fillId="0" borderId="22" xfId="1" applyNumberFormat="1" applyFont="1" applyFill="1" applyBorder="1" applyAlignment="1">
      <alignment horizontal="center" vertical="center"/>
    </xf>
    <xf numFmtId="167" fontId="27" fillId="0" borderId="22" xfId="1" applyNumberFormat="1" applyFont="1" applyFill="1" applyBorder="1" applyAlignment="1">
      <alignment horizontal="center" vertical="center" wrapText="1"/>
    </xf>
    <xf numFmtId="49" fontId="27" fillId="0" borderId="22" xfId="1" applyNumberFormat="1" applyFont="1" applyFill="1" applyBorder="1" applyAlignment="1">
      <alignment horizontal="center" vertical="center" wrapText="1"/>
    </xf>
    <xf numFmtId="1" fontId="25" fillId="0" borderId="22" xfId="1" applyNumberFormat="1" applyFont="1" applyFill="1" applyBorder="1" applyAlignment="1">
      <alignment horizontal="center" vertical="center"/>
    </xf>
    <xf numFmtId="166" fontId="24" fillId="4" borderId="22" xfId="1" applyNumberFormat="1" applyFont="1" applyFill="1" applyBorder="1" applyAlignment="1">
      <alignment horizontal="center" vertical="center"/>
    </xf>
    <xf numFmtId="164" fontId="5" fillId="0" borderId="36" xfId="1" applyNumberFormat="1" applyFont="1" applyBorder="1" applyAlignment="1">
      <alignment horizontal="left" vertical="center"/>
    </xf>
    <xf numFmtId="2" fontId="11" fillId="0" borderId="0" xfId="1" applyNumberFormat="1" applyAlignment="1">
      <alignment horizontal="center"/>
    </xf>
    <xf numFmtId="0" fontId="23" fillId="0" borderId="22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/>
    </xf>
    <xf numFmtId="49" fontId="1" fillId="0" borderId="0" xfId="1" applyNumberFormat="1" applyFont="1" applyBorder="1" applyAlignment="1">
      <alignment vertical="center"/>
    </xf>
    <xf numFmtId="49" fontId="1" fillId="0" borderId="0" xfId="1" applyNumberFormat="1" applyFont="1" applyAlignment="1">
      <alignment vertical="center"/>
    </xf>
    <xf numFmtId="0" fontId="1" fillId="0" borderId="0" xfId="1" applyFont="1" applyAlignment="1">
      <alignment horizontal="center"/>
    </xf>
    <xf numFmtId="0" fontId="25" fillId="0" borderId="23" xfId="1" applyFont="1" applyFill="1" applyBorder="1" applyAlignment="1">
      <alignment horizontal="center" vertical="center"/>
    </xf>
    <xf numFmtId="0" fontId="27" fillId="0" borderId="22" xfId="1" applyFont="1" applyFill="1" applyBorder="1" applyAlignment="1">
      <alignment horizontal="center" vertical="center" wrapText="1"/>
    </xf>
    <xf numFmtId="2" fontId="2" fillId="0" borderId="52" xfId="1" applyNumberFormat="1" applyFont="1" applyBorder="1" applyAlignment="1">
      <alignment horizontal="center"/>
    </xf>
    <xf numFmtId="0" fontId="11" fillId="0" borderId="30" xfId="1" applyBorder="1" applyAlignment="1">
      <alignment horizontal="center"/>
    </xf>
    <xf numFmtId="0" fontId="31" fillId="0" borderId="22" xfId="1" applyFont="1" applyBorder="1" applyAlignment="1">
      <alignment vertical="center"/>
    </xf>
    <xf numFmtId="0" fontId="31" fillId="0" borderId="22" xfId="1" applyFont="1" applyFill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16" fontId="25" fillId="0" borderId="22" xfId="1" applyNumberFormat="1" applyFont="1" applyFill="1" applyBorder="1" applyAlignment="1">
      <alignment horizontal="center" vertical="center"/>
    </xf>
    <xf numFmtId="2" fontId="34" fillId="3" borderId="60" xfId="1" applyNumberFormat="1" applyFont="1" applyFill="1" applyBorder="1" applyAlignment="1">
      <alignment horizontal="center" vertical="center"/>
    </xf>
    <xf numFmtId="2" fontId="27" fillId="0" borderId="62" xfId="1" applyNumberFormat="1" applyFont="1" applyFill="1" applyBorder="1" applyAlignment="1">
      <alignment horizontal="center" vertical="center"/>
    </xf>
    <xf numFmtId="2" fontId="37" fillId="3" borderId="60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2" fontId="1" fillId="0" borderId="21" xfId="1" applyNumberFormat="1" applyFont="1" applyFill="1" applyBorder="1" applyAlignment="1">
      <alignment horizontal="center" vertical="center"/>
    </xf>
    <xf numFmtId="2" fontId="1" fillId="0" borderId="27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1" xfId="1" applyBorder="1" applyAlignment="1">
      <alignment horizontal="center" vertical="center" wrapText="1"/>
    </xf>
    <xf numFmtId="0" fontId="11" fillId="0" borderId="8" xfId="1" applyBorder="1" applyAlignment="1">
      <alignment horizontal="center" vertical="center" wrapText="1"/>
    </xf>
    <xf numFmtId="0" fontId="11" fillId="0" borderId="2" xfId="1" applyBorder="1" applyAlignment="1">
      <alignment horizontal="center" vertical="center"/>
    </xf>
    <xf numFmtId="0" fontId="11" fillId="0" borderId="9" xfId="1" applyBorder="1" applyAlignment="1">
      <alignment horizontal="center" vertical="center"/>
    </xf>
    <xf numFmtId="0" fontId="11" fillId="0" borderId="3" xfId="1" applyBorder="1" applyAlignment="1">
      <alignment horizontal="center" vertical="center" wrapText="1"/>
    </xf>
    <xf numFmtId="0" fontId="11" fillId="0" borderId="10" xfId="1" applyBorder="1" applyAlignment="1">
      <alignment horizontal="center" vertical="center" wrapText="1"/>
    </xf>
    <xf numFmtId="0" fontId="11" fillId="0" borderId="14" xfId="1" applyBorder="1" applyAlignment="1">
      <alignment horizontal="center" vertical="center"/>
    </xf>
    <xf numFmtId="0" fontId="11" fillId="0" borderId="54" xfId="1" applyBorder="1" applyAlignment="1">
      <alignment horizontal="center" vertical="center"/>
    </xf>
    <xf numFmtId="0" fontId="11" fillId="0" borderId="6" xfId="1" applyBorder="1" applyAlignment="1">
      <alignment horizontal="center" vertical="center"/>
    </xf>
    <xf numFmtId="0" fontId="11" fillId="0" borderId="7" xfId="1" applyBorder="1" applyAlignment="1">
      <alignment horizontal="center" vertical="center"/>
    </xf>
    <xf numFmtId="0" fontId="11" fillId="0" borderId="4" xfId="1" applyBorder="1" applyAlignment="1">
      <alignment horizontal="center" vertical="center"/>
    </xf>
    <xf numFmtId="0" fontId="11" fillId="0" borderId="5" xfId="1" applyBorder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5" fillId="0" borderId="0" xfId="1" applyFont="1" applyBorder="1" applyAlignment="1">
      <alignment horizontal="center"/>
    </xf>
    <xf numFmtId="0" fontId="17" fillId="0" borderId="1" xfId="1" applyFont="1" applyFill="1" applyBorder="1" applyAlignment="1">
      <alignment horizontal="center" vertical="center" wrapText="1"/>
    </xf>
    <xf numFmtId="0" fontId="17" fillId="0" borderId="32" xfId="1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/>
    </xf>
    <xf numFmtId="0" fontId="17" fillId="0" borderId="12" xfId="1" applyFont="1" applyFill="1" applyBorder="1" applyAlignment="1">
      <alignment horizontal="center" vertical="center"/>
    </xf>
    <xf numFmtId="0" fontId="12" fillId="0" borderId="15" xfId="1" applyFont="1" applyBorder="1" applyAlignment="1">
      <alignment horizontal="center" vertical="center" wrapText="1"/>
    </xf>
    <xf numFmtId="0" fontId="12" fillId="0" borderId="43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9" fillId="0" borderId="14" xfId="1" applyFont="1" applyFill="1" applyBorder="1" applyAlignment="1">
      <alignment horizontal="center" vertical="center"/>
    </xf>
    <xf numFmtId="0" fontId="19" fillId="0" borderId="37" xfId="1" applyFont="1" applyFill="1" applyBorder="1" applyAlignment="1">
      <alignment horizontal="center" vertical="center"/>
    </xf>
    <xf numFmtId="0" fontId="19" fillId="0" borderId="17" xfId="1" applyFont="1" applyFill="1" applyBorder="1" applyAlignment="1">
      <alignment horizontal="center" vertical="center"/>
    </xf>
    <xf numFmtId="0" fontId="19" fillId="0" borderId="14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0" fontId="19" fillId="0" borderId="24" xfId="1" applyFont="1" applyBorder="1" applyAlignment="1">
      <alignment horizontal="center" vertical="center"/>
    </xf>
    <xf numFmtId="164" fontId="18" fillId="0" borderId="15" xfId="1" applyNumberFormat="1" applyFont="1" applyBorder="1" applyAlignment="1">
      <alignment horizontal="center" vertical="center"/>
    </xf>
    <xf numFmtId="164" fontId="18" fillId="0" borderId="38" xfId="1" applyNumberFormat="1" applyFont="1" applyBorder="1" applyAlignment="1">
      <alignment horizontal="center" vertical="center"/>
    </xf>
    <xf numFmtId="164" fontId="18" fillId="0" borderId="25" xfId="1" applyNumberFormat="1" applyFont="1" applyBorder="1" applyAlignment="1">
      <alignment horizontal="center" vertical="center"/>
    </xf>
    <xf numFmtId="0" fontId="18" fillId="0" borderId="54" xfId="1" applyFont="1" applyBorder="1" applyAlignment="1">
      <alignment horizontal="center" vertical="center"/>
    </xf>
    <xf numFmtId="0" fontId="18" fillId="0" borderId="57" xfId="1" applyFont="1" applyBorder="1" applyAlignment="1">
      <alignment horizontal="center" vertical="center"/>
    </xf>
    <xf numFmtId="0" fontId="18" fillId="0" borderId="59" xfId="1" applyFont="1" applyBorder="1" applyAlignment="1">
      <alignment horizontal="center" vertical="center"/>
    </xf>
    <xf numFmtId="0" fontId="19" fillId="0" borderId="42" xfId="1" applyFont="1" applyFill="1" applyBorder="1" applyAlignment="1">
      <alignment horizontal="center" vertical="center"/>
    </xf>
    <xf numFmtId="0" fontId="18" fillId="0" borderId="55" xfId="1" applyFont="1" applyBorder="1" applyAlignment="1">
      <alignment horizontal="center" vertical="center"/>
    </xf>
    <xf numFmtId="0" fontId="19" fillId="0" borderId="24" xfId="1" applyFont="1" applyFill="1" applyBorder="1" applyAlignment="1">
      <alignment horizontal="center" vertical="center"/>
    </xf>
    <xf numFmtId="0" fontId="18" fillId="0" borderId="58" xfId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/>
    </xf>
    <xf numFmtId="0" fontId="19" fillId="0" borderId="45" xfId="1" applyFont="1" applyBorder="1" applyAlignment="1">
      <alignment horizontal="center" vertical="center"/>
    </xf>
    <xf numFmtId="0" fontId="19" fillId="0" borderId="30" xfId="1" applyFont="1" applyBorder="1" applyAlignment="1">
      <alignment horizontal="center" vertical="center"/>
    </xf>
    <xf numFmtId="0" fontId="19" fillId="0" borderId="17" xfId="1" applyFont="1" applyBorder="1" applyAlignment="1">
      <alignment horizontal="center" vertical="center"/>
    </xf>
    <xf numFmtId="0" fontId="19" fillId="0" borderId="45" xfId="1" applyFont="1" applyFill="1" applyBorder="1" applyAlignment="1">
      <alignment horizontal="center" vertical="center"/>
    </xf>
    <xf numFmtId="164" fontId="18" fillId="0" borderId="43" xfId="1" applyNumberFormat="1" applyFont="1" applyBorder="1" applyAlignment="1">
      <alignment horizontal="center" vertical="center"/>
    </xf>
    <xf numFmtId="0" fontId="16" fillId="0" borderId="0" xfId="1" applyFont="1" applyAlignment="1">
      <alignment horizontal="center"/>
    </xf>
    <xf numFmtId="0" fontId="22" fillId="0" borderId="22" xfId="1" applyFont="1" applyBorder="1" applyAlignment="1">
      <alignment horizontal="center" vertical="center" wrapText="1"/>
    </xf>
    <xf numFmtId="0" fontId="22" fillId="0" borderId="22" xfId="1" applyFont="1" applyBorder="1" applyAlignment="1">
      <alignment horizontal="center" vertical="center"/>
    </xf>
    <xf numFmtId="2" fontId="22" fillId="0" borderId="22" xfId="1" applyNumberFormat="1" applyFont="1" applyBorder="1" applyAlignment="1">
      <alignment horizontal="center" vertical="center" wrapText="1"/>
    </xf>
    <xf numFmtId="0" fontId="22" fillId="0" borderId="47" xfId="1" applyFont="1" applyBorder="1" applyAlignment="1">
      <alignment horizontal="center" vertical="center" wrapText="1"/>
    </xf>
    <xf numFmtId="0" fontId="22" fillId="0" borderId="47" xfId="1" applyFont="1" applyBorder="1" applyAlignment="1">
      <alignment horizontal="center" vertical="center"/>
    </xf>
    <xf numFmtId="0" fontId="22" fillId="0" borderId="62" xfId="1" applyFont="1" applyBorder="1" applyAlignment="1">
      <alignment horizontal="center" vertical="center"/>
    </xf>
    <xf numFmtId="2" fontId="22" fillId="0" borderId="47" xfId="1" applyNumberFormat="1" applyFont="1" applyBorder="1" applyAlignment="1">
      <alignment horizontal="center" vertical="center" wrapText="1"/>
    </xf>
    <xf numFmtId="2" fontId="22" fillId="0" borderId="62" xfId="1" applyNumberFormat="1" applyFont="1" applyBorder="1" applyAlignment="1">
      <alignment horizontal="center" vertical="center" wrapText="1"/>
    </xf>
    <xf numFmtId="0" fontId="22" fillId="0" borderId="23" xfId="1" applyFont="1" applyBorder="1" applyAlignment="1">
      <alignment horizontal="center" vertical="center"/>
    </xf>
    <xf numFmtId="0" fontId="22" fillId="0" borderId="19" xfId="1" applyFont="1" applyBorder="1" applyAlignment="1">
      <alignment horizontal="center" vertical="center"/>
    </xf>
    <xf numFmtId="0" fontId="22" fillId="0" borderId="35" xfId="1" applyFont="1" applyBorder="1" applyAlignment="1">
      <alignment horizontal="center" vertical="center"/>
    </xf>
    <xf numFmtId="0" fontId="22" fillId="0" borderId="62" xfId="1" applyFont="1" applyBorder="1" applyAlignment="1">
      <alignment horizontal="center" vertical="center" wrapText="1"/>
    </xf>
    <xf numFmtId="0" fontId="22" fillId="0" borderId="36" xfId="1" applyFont="1" applyBorder="1" applyAlignment="1">
      <alignment horizontal="center" vertical="center"/>
    </xf>
    <xf numFmtId="2" fontId="22" fillId="0" borderId="36" xfId="1" applyNumberFormat="1" applyFont="1" applyBorder="1" applyAlignment="1">
      <alignment horizontal="center" vertical="center" wrapText="1"/>
    </xf>
    <xf numFmtId="0" fontId="22" fillId="0" borderId="36" xfId="1" applyFont="1" applyBorder="1" applyAlignment="1">
      <alignment horizontal="center" vertical="center" wrapText="1"/>
    </xf>
  </cellXfs>
  <cellStyles count="8">
    <cellStyle name="Гиперссылка" xfId="2" builtinId="8" hidden="1"/>
    <cellStyle name="Гиперссылка" xfId="4" builtinId="8" hidden="1"/>
    <cellStyle name="Гиперссылка" xfId="6" builtinId="8" hidden="1"/>
    <cellStyle name="Обычный" xfId="0" builtinId="0"/>
    <cellStyle name="Обычный 2" xfId="1"/>
    <cellStyle name="Просмотренная гиперссылка" xfId="3" builtinId="9" hidden="1"/>
    <cellStyle name="Просмотренная гиперссылка" xfId="5" builtinId="9" hidden="1"/>
    <cellStyle name="Просмотренная гиперссылка" xfId="7" builtinId="9" hidden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1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Mesnyki!$B$22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Mesnyki!$B$23:$B$83</c:f>
              <c:numCache>
                <c:formatCode>0.00</c:formatCode>
                <c:ptCount val="61"/>
                <c:pt idx="0">
                  <c:v>42.84</c:v>
                </c:pt>
                <c:pt idx="1">
                  <c:v>42.1</c:v>
                </c:pt>
                <c:pt idx="2">
                  <c:v>41.75</c:v>
                </c:pt>
                <c:pt idx="3">
                  <c:v>42.05</c:v>
                </c:pt>
                <c:pt idx="4">
                  <c:v>41.91</c:v>
                </c:pt>
                <c:pt idx="5">
                  <c:v>41.92</c:v>
                </c:pt>
                <c:pt idx="6">
                  <c:v>41.66</c:v>
                </c:pt>
                <c:pt idx="7">
                  <c:v>41.76</c:v>
                </c:pt>
                <c:pt idx="8">
                  <c:v>41.69</c:v>
                </c:pt>
                <c:pt idx="9">
                  <c:v>41.62</c:v>
                </c:pt>
                <c:pt idx="10">
                  <c:v>41.78</c:v>
                </c:pt>
                <c:pt idx="11">
                  <c:v>41.7</c:v>
                </c:pt>
                <c:pt idx="12">
                  <c:v>42.17</c:v>
                </c:pt>
                <c:pt idx="13">
                  <c:v>41.94</c:v>
                </c:pt>
                <c:pt idx="14">
                  <c:v>41.86</c:v>
                </c:pt>
                <c:pt idx="15">
                  <c:v>41.75</c:v>
                </c:pt>
                <c:pt idx="16">
                  <c:v>41.63</c:v>
                </c:pt>
                <c:pt idx="17">
                  <c:v>41.44</c:v>
                </c:pt>
                <c:pt idx="18">
                  <c:v>41.69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Mesnyki!$C$22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Mesnyki!$C$23:$C$83</c:f>
              <c:numCache>
                <c:formatCode>0.00</c:formatCode>
                <c:ptCount val="61"/>
                <c:pt idx="0">
                  <c:v>43.93</c:v>
                </c:pt>
                <c:pt idx="1">
                  <c:v>42.65</c:v>
                </c:pt>
                <c:pt idx="2">
                  <c:v>42.43</c:v>
                </c:pt>
                <c:pt idx="3">
                  <c:v>42.48</c:v>
                </c:pt>
                <c:pt idx="4">
                  <c:v>42.38</c:v>
                </c:pt>
                <c:pt idx="5">
                  <c:v>42.4</c:v>
                </c:pt>
                <c:pt idx="6">
                  <c:v>42.32</c:v>
                </c:pt>
                <c:pt idx="7">
                  <c:v>42.17</c:v>
                </c:pt>
                <c:pt idx="8">
                  <c:v>42.43</c:v>
                </c:pt>
                <c:pt idx="9">
                  <c:v>42.21</c:v>
                </c:pt>
                <c:pt idx="10">
                  <c:v>42.32</c:v>
                </c:pt>
                <c:pt idx="11">
                  <c:v>42.36</c:v>
                </c:pt>
                <c:pt idx="12">
                  <c:v>42.3</c:v>
                </c:pt>
                <c:pt idx="13">
                  <c:v>42.28</c:v>
                </c:pt>
                <c:pt idx="14">
                  <c:v>42.31</c:v>
                </c:pt>
                <c:pt idx="15">
                  <c:v>42.37</c:v>
                </c:pt>
                <c:pt idx="16">
                  <c:v>42.15</c:v>
                </c:pt>
                <c:pt idx="17">
                  <c:v>42.32</c:v>
                </c:pt>
                <c:pt idx="18">
                  <c:v>42.27</c:v>
                </c:pt>
                <c:pt idx="19">
                  <c:v>42.51</c:v>
                </c:pt>
                <c:pt idx="20">
                  <c:v>42.62</c:v>
                </c:pt>
                <c:pt idx="21">
                  <c:v>42.38</c:v>
                </c:pt>
                <c:pt idx="22">
                  <c:v>42.23</c:v>
                </c:pt>
                <c:pt idx="23">
                  <c:v>42.43</c:v>
                </c:pt>
                <c:pt idx="24">
                  <c:v>42.53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Mesnyki!$D$22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Mesnyki!$D$23:$D$83</c:f>
              <c:numCache>
                <c:formatCode>0.00</c:formatCode>
                <c:ptCount val="61"/>
                <c:pt idx="0">
                  <c:v>42.94</c:v>
                </c:pt>
                <c:pt idx="1">
                  <c:v>41.77</c:v>
                </c:pt>
                <c:pt idx="2">
                  <c:v>41.79</c:v>
                </c:pt>
                <c:pt idx="3">
                  <c:v>41.93</c:v>
                </c:pt>
                <c:pt idx="4">
                  <c:v>41.6</c:v>
                </c:pt>
                <c:pt idx="5">
                  <c:v>41.62</c:v>
                </c:pt>
                <c:pt idx="6">
                  <c:v>41.72</c:v>
                </c:pt>
                <c:pt idx="7">
                  <c:v>41.69</c:v>
                </c:pt>
                <c:pt idx="8">
                  <c:v>42.05</c:v>
                </c:pt>
                <c:pt idx="9">
                  <c:v>41.87</c:v>
                </c:pt>
                <c:pt idx="10">
                  <c:v>41.53</c:v>
                </c:pt>
                <c:pt idx="11">
                  <c:v>41.73</c:v>
                </c:pt>
                <c:pt idx="12">
                  <c:v>41.63</c:v>
                </c:pt>
                <c:pt idx="13">
                  <c:v>41.49</c:v>
                </c:pt>
                <c:pt idx="14">
                  <c:v>41.51</c:v>
                </c:pt>
                <c:pt idx="15">
                  <c:v>41.65</c:v>
                </c:pt>
                <c:pt idx="16">
                  <c:v>41.61</c:v>
                </c:pt>
                <c:pt idx="17">
                  <c:v>41.59</c:v>
                </c:pt>
                <c:pt idx="18">
                  <c:v>41.54</c:v>
                </c:pt>
                <c:pt idx="19">
                  <c:v>41.58</c:v>
                </c:pt>
                <c:pt idx="20">
                  <c:v>41.56</c:v>
                </c:pt>
                <c:pt idx="21">
                  <c:v>41.49</c:v>
                </c:pt>
                <c:pt idx="22">
                  <c:v>41.44</c:v>
                </c:pt>
                <c:pt idx="23">
                  <c:v>41.63</c:v>
                </c:pt>
                <c:pt idx="24">
                  <c:v>41.72</c:v>
                </c:pt>
                <c:pt idx="25">
                  <c:v>41.63</c:v>
                </c:pt>
                <c:pt idx="26">
                  <c:v>41.54</c:v>
                </c:pt>
                <c:pt idx="27">
                  <c:v>41.41</c:v>
                </c:pt>
                <c:pt idx="28">
                  <c:v>41.54</c:v>
                </c:pt>
                <c:pt idx="29">
                  <c:v>41.47</c:v>
                </c:pt>
                <c:pt idx="30">
                  <c:v>41.71</c:v>
                </c:pt>
                <c:pt idx="31">
                  <c:v>41.59</c:v>
                </c:pt>
                <c:pt idx="32">
                  <c:v>41.61</c:v>
                </c:pt>
                <c:pt idx="33">
                  <c:v>41.8</c:v>
                </c:pt>
                <c:pt idx="34">
                  <c:v>41.48</c:v>
                </c:pt>
                <c:pt idx="35">
                  <c:v>41.42</c:v>
                </c:pt>
                <c:pt idx="36">
                  <c:v>41.58</c:v>
                </c:pt>
                <c:pt idx="37">
                  <c:v>41.44</c:v>
                </c:pt>
                <c:pt idx="38">
                  <c:v>41.38</c:v>
                </c:pt>
                <c:pt idx="39">
                  <c:v>41.42</c:v>
                </c:pt>
                <c:pt idx="40">
                  <c:v>41.44</c:v>
                </c:pt>
                <c:pt idx="41">
                  <c:v>41.93</c:v>
                </c:pt>
                <c:pt idx="42">
                  <c:v>41.75</c:v>
                </c:pt>
                <c:pt idx="43">
                  <c:v>41.46</c:v>
                </c:pt>
                <c:pt idx="44">
                  <c:v>41.56</c:v>
                </c:pt>
                <c:pt idx="45">
                  <c:v>41.43</c:v>
                </c:pt>
                <c:pt idx="46">
                  <c:v>41.63</c:v>
                </c:pt>
                <c:pt idx="47">
                  <c:v>41.48</c:v>
                </c:pt>
                <c:pt idx="48">
                  <c:v>41.81</c:v>
                </c:pt>
                <c:pt idx="49">
                  <c:v>41.56</c:v>
                </c:pt>
                <c:pt idx="50">
                  <c:v>41.49</c:v>
                </c:pt>
                <c:pt idx="51">
                  <c:v>41.39</c:v>
                </c:pt>
                <c:pt idx="52">
                  <c:v>41.55</c:v>
                </c:pt>
                <c:pt idx="53">
                  <c:v>41.38</c:v>
                </c:pt>
                <c:pt idx="54">
                  <c:v>41.58</c:v>
                </c:pt>
                <c:pt idx="55">
                  <c:v>41.74</c:v>
                </c:pt>
                <c:pt idx="56">
                  <c:v>42.26</c:v>
                </c:pt>
                <c:pt idx="57">
                  <c:v>41.37</c:v>
                </c:pt>
                <c:pt idx="58">
                  <c:v>41.64</c:v>
                </c:pt>
                <c:pt idx="59">
                  <c:v>42.14</c:v>
                </c:pt>
                <c:pt idx="60">
                  <c:v>42.31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Mesnyki!$E$22</c:f>
              <c:strCache>
                <c:ptCount val="1"/>
                <c:pt idx="0">
                  <c:v>Звягин Григорий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Mesnyki!$E$23:$E$83</c:f>
              <c:numCache>
                <c:formatCode>0.00</c:formatCode>
                <c:ptCount val="61"/>
                <c:pt idx="0">
                  <c:v>42.61</c:v>
                </c:pt>
                <c:pt idx="1">
                  <c:v>41.92</c:v>
                </c:pt>
                <c:pt idx="2">
                  <c:v>42.19</c:v>
                </c:pt>
                <c:pt idx="3">
                  <c:v>41.88</c:v>
                </c:pt>
                <c:pt idx="4">
                  <c:v>42.05</c:v>
                </c:pt>
                <c:pt idx="5">
                  <c:v>42.0</c:v>
                </c:pt>
                <c:pt idx="6">
                  <c:v>42.27</c:v>
                </c:pt>
                <c:pt idx="7">
                  <c:v>41.82</c:v>
                </c:pt>
                <c:pt idx="8">
                  <c:v>41.99</c:v>
                </c:pt>
                <c:pt idx="9">
                  <c:v>42.13</c:v>
                </c:pt>
                <c:pt idx="10">
                  <c:v>41.82</c:v>
                </c:pt>
                <c:pt idx="11">
                  <c:v>42.02</c:v>
                </c:pt>
                <c:pt idx="12">
                  <c:v>41.93</c:v>
                </c:pt>
                <c:pt idx="13">
                  <c:v>41.94</c:v>
                </c:pt>
                <c:pt idx="14">
                  <c:v>41.95</c:v>
                </c:pt>
                <c:pt idx="15">
                  <c:v>41.73</c:v>
                </c:pt>
                <c:pt idx="16">
                  <c:v>41.88</c:v>
                </c:pt>
                <c:pt idx="17">
                  <c:v>41.73</c:v>
                </c:pt>
                <c:pt idx="18">
                  <c:v>41.82</c:v>
                </c:pt>
                <c:pt idx="19">
                  <c:v>41.73</c:v>
                </c:pt>
                <c:pt idx="20">
                  <c:v>41.72</c:v>
                </c:pt>
                <c:pt idx="21">
                  <c:v>41.8</c:v>
                </c:pt>
                <c:pt idx="22">
                  <c:v>41.77</c:v>
                </c:pt>
                <c:pt idx="23">
                  <c:v>41.73</c:v>
                </c:pt>
                <c:pt idx="24">
                  <c:v>41.76</c:v>
                </c:pt>
                <c:pt idx="25">
                  <c:v>41.76</c:v>
                </c:pt>
                <c:pt idx="26">
                  <c:v>41.91</c:v>
                </c:pt>
                <c:pt idx="27">
                  <c:v>41.87</c:v>
                </c:pt>
                <c:pt idx="28">
                  <c:v>41.79</c:v>
                </c:pt>
                <c:pt idx="29">
                  <c:v>42.1</c:v>
                </c:pt>
                <c:pt idx="30">
                  <c:v>41.72</c:v>
                </c:pt>
                <c:pt idx="31">
                  <c:v>41.81</c:v>
                </c:pt>
                <c:pt idx="32">
                  <c:v>41.73</c:v>
                </c:pt>
                <c:pt idx="33">
                  <c:v>41.77</c:v>
                </c:pt>
                <c:pt idx="34">
                  <c:v>41.71</c:v>
                </c:pt>
                <c:pt idx="35">
                  <c:v>41.96</c:v>
                </c:pt>
                <c:pt idx="36">
                  <c:v>41.94</c:v>
                </c:pt>
                <c:pt idx="37">
                  <c:v>41.87</c:v>
                </c:pt>
                <c:pt idx="38">
                  <c:v>41.76</c:v>
                </c:pt>
                <c:pt idx="39">
                  <c:v>41.82</c:v>
                </c:pt>
                <c:pt idx="40">
                  <c:v>41.83</c:v>
                </c:pt>
                <c:pt idx="41">
                  <c:v>41.77</c:v>
                </c:pt>
                <c:pt idx="42">
                  <c:v>41.69</c:v>
                </c:pt>
                <c:pt idx="43">
                  <c:v>41.77</c:v>
                </c:pt>
                <c:pt idx="44">
                  <c:v>42.48</c:v>
                </c:pt>
                <c:pt idx="45">
                  <c:v>41.7</c:v>
                </c:pt>
                <c:pt idx="46">
                  <c:v>41.75</c:v>
                </c:pt>
                <c:pt idx="47">
                  <c:v>41.89</c:v>
                </c:pt>
                <c:pt idx="48">
                  <c:v>42.87</c:v>
                </c:pt>
                <c:pt idx="49">
                  <c:v>41.99</c:v>
                </c:pt>
                <c:pt idx="50">
                  <c:v>41.63</c:v>
                </c:pt>
                <c:pt idx="51">
                  <c:v>41.82</c:v>
                </c:pt>
                <c:pt idx="52">
                  <c:v>41.91</c:v>
                </c:pt>
                <c:pt idx="53">
                  <c:v>42.15</c:v>
                </c:pt>
                <c:pt idx="54">
                  <c:v>41.83</c:v>
                </c:pt>
                <c:pt idx="55">
                  <c:v>41.93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Mesnyki!$F$22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Mesnyki!$F$23:$F$83</c:f>
              <c:numCache>
                <c:formatCode>0.00</c:formatCode>
                <c:ptCount val="61"/>
                <c:pt idx="0">
                  <c:v>43.11</c:v>
                </c:pt>
                <c:pt idx="1">
                  <c:v>42.19</c:v>
                </c:pt>
                <c:pt idx="2">
                  <c:v>42.03</c:v>
                </c:pt>
                <c:pt idx="3">
                  <c:v>41.99</c:v>
                </c:pt>
                <c:pt idx="4">
                  <c:v>41.75</c:v>
                </c:pt>
                <c:pt idx="5">
                  <c:v>42.11</c:v>
                </c:pt>
                <c:pt idx="6">
                  <c:v>41.88</c:v>
                </c:pt>
                <c:pt idx="7">
                  <c:v>41.95</c:v>
                </c:pt>
                <c:pt idx="8">
                  <c:v>42.02</c:v>
                </c:pt>
                <c:pt idx="9">
                  <c:v>42.01</c:v>
                </c:pt>
                <c:pt idx="10">
                  <c:v>41.9</c:v>
                </c:pt>
                <c:pt idx="11">
                  <c:v>42.02</c:v>
                </c:pt>
                <c:pt idx="12">
                  <c:v>41.95</c:v>
                </c:pt>
                <c:pt idx="13">
                  <c:v>41.82</c:v>
                </c:pt>
                <c:pt idx="14">
                  <c:v>41.92</c:v>
                </c:pt>
                <c:pt idx="15">
                  <c:v>41.86</c:v>
                </c:pt>
                <c:pt idx="16">
                  <c:v>41.85</c:v>
                </c:pt>
                <c:pt idx="17">
                  <c:v>41.83</c:v>
                </c:pt>
                <c:pt idx="18">
                  <c:v>41.89</c:v>
                </c:pt>
                <c:pt idx="19">
                  <c:v>41.97</c:v>
                </c:pt>
                <c:pt idx="20">
                  <c:v>42.03</c:v>
                </c:pt>
                <c:pt idx="21">
                  <c:v>41.85</c:v>
                </c:pt>
                <c:pt idx="22">
                  <c:v>42.23</c:v>
                </c:pt>
                <c:pt idx="23">
                  <c:v>41.87</c:v>
                </c:pt>
                <c:pt idx="24">
                  <c:v>42.39</c:v>
                </c:pt>
                <c:pt idx="25">
                  <c:v>42.04</c:v>
                </c:pt>
                <c:pt idx="26">
                  <c:v>42.06</c:v>
                </c:pt>
                <c:pt idx="27">
                  <c:v>42.78</c:v>
                </c:pt>
                <c:pt idx="28">
                  <c:v>42.16</c:v>
                </c:pt>
                <c:pt idx="29">
                  <c:v>42.89</c:v>
                </c:pt>
                <c:pt idx="30">
                  <c:v>42.06</c:v>
                </c:pt>
                <c:pt idx="31">
                  <c:v>42.04</c:v>
                </c:pt>
                <c:pt idx="32">
                  <c:v>41.94</c:v>
                </c:pt>
                <c:pt idx="33">
                  <c:v>41.99</c:v>
                </c:pt>
                <c:pt idx="34">
                  <c:v>41.8</c:v>
                </c:pt>
                <c:pt idx="35">
                  <c:v>41.88</c:v>
                </c:pt>
                <c:pt idx="36">
                  <c:v>41.8</c:v>
                </c:pt>
                <c:pt idx="37">
                  <c:v>41.86</c:v>
                </c:pt>
                <c:pt idx="38">
                  <c:v>41.95</c:v>
                </c:pt>
                <c:pt idx="39">
                  <c:v>42.09</c:v>
                </c:pt>
                <c:pt idx="40">
                  <c:v>42.05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Mesnyki!$G$22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Mesnyki!$G$23:$G$83</c:f>
              <c:numCache>
                <c:formatCode>0.00</c:formatCode>
                <c:ptCount val="61"/>
                <c:pt idx="0">
                  <c:v>42.73</c:v>
                </c:pt>
                <c:pt idx="1">
                  <c:v>42.17</c:v>
                </c:pt>
                <c:pt idx="2">
                  <c:v>41.89</c:v>
                </c:pt>
                <c:pt idx="3">
                  <c:v>41.93</c:v>
                </c:pt>
                <c:pt idx="4">
                  <c:v>41.8</c:v>
                </c:pt>
                <c:pt idx="5">
                  <c:v>41.84</c:v>
                </c:pt>
                <c:pt idx="6">
                  <c:v>42.09</c:v>
                </c:pt>
                <c:pt idx="7">
                  <c:v>41.9</c:v>
                </c:pt>
                <c:pt idx="8">
                  <c:v>42.07</c:v>
                </c:pt>
                <c:pt idx="9">
                  <c:v>42.04</c:v>
                </c:pt>
                <c:pt idx="10">
                  <c:v>42.02</c:v>
                </c:pt>
                <c:pt idx="11">
                  <c:v>42.33</c:v>
                </c:pt>
                <c:pt idx="12">
                  <c:v>42.33</c:v>
                </c:pt>
                <c:pt idx="13">
                  <c:v>42.51</c:v>
                </c:pt>
                <c:pt idx="14">
                  <c:v>42.47</c:v>
                </c:pt>
                <c:pt idx="15">
                  <c:v>42.48</c:v>
                </c:pt>
                <c:pt idx="16">
                  <c:v>42.22</c:v>
                </c:pt>
                <c:pt idx="17">
                  <c:v>42.8</c:v>
                </c:pt>
                <c:pt idx="18">
                  <c:v>42.72</c:v>
                </c:pt>
                <c:pt idx="19">
                  <c:v>42.42</c:v>
                </c:pt>
                <c:pt idx="20">
                  <c:v>42.5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Mesnyki!$H$22</c:f>
              <c:strCache>
                <c:ptCount val="1"/>
                <c:pt idx="0">
                  <c:v>Звягин Григорий</c:v>
                </c:pt>
              </c:strCache>
            </c:strRef>
          </c:tx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Mesnyki!$H$23:$H$83</c:f>
              <c:numCache>
                <c:formatCode>0.00</c:formatCode>
                <c:ptCount val="61"/>
                <c:pt idx="0">
                  <c:v>42.81</c:v>
                </c:pt>
                <c:pt idx="1">
                  <c:v>42.2</c:v>
                </c:pt>
                <c:pt idx="2">
                  <c:v>42.15</c:v>
                </c:pt>
                <c:pt idx="3">
                  <c:v>42.2</c:v>
                </c:pt>
                <c:pt idx="4">
                  <c:v>42.02</c:v>
                </c:pt>
                <c:pt idx="5">
                  <c:v>42.09</c:v>
                </c:pt>
                <c:pt idx="6">
                  <c:v>42.14</c:v>
                </c:pt>
                <c:pt idx="7">
                  <c:v>42.02</c:v>
                </c:pt>
                <c:pt idx="8">
                  <c:v>42.01</c:v>
                </c:pt>
                <c:pt idx="9">
                  <c:v>42.16</c:v>
                </c:pt>
                <c:pt idx="10">
                  <c:v>42.12</c:v>
                </c:pt>
                <c:pt idx="11">
                  <c:v>42.76</c:v>
                </c:pt>
                <c:pt idx="12">
                  <c:v>41.96</c:v>
                </c:pt>
                <c:pt idx="13">
                  <c:v>42.03</c:v>
                </c:pt>
                <c:pt idx="14">
                  <c:v>42.08</c:v>
                </c:pt>
                <c:pt idx="15">
                  <c:v>41.94</c:v>
                </c:pt>
                <c:pt idx="16">
                  <c:v>42.03</c:v>
                </c:pt>
                <c:pt idx="17">
                  <c:v>42.13</c:v>
                </c:pt>
                <c:pt idx="18">
                  <c:v>42.11</c:v>
                </c:pt>
                <c:pt idx="19">
                  <c:v>42.53</c:v>
                </c:pt>
                <c:pt idx="20">
                  <c:v>42.12</c:v>
                </c:pt>
                <c:pt idx="21">
                  <c:v>42.34</c:v>
                </c:pt>
                <c:pt idx="22">
                  <c:v>42.22</c:v>
                </c:pt>
                <c:pt idx="23">
                  <c:v>42.17</c:v>
                </c:pt>
                <c:pt idx="24">
                  <c:v>42.12</c:v>
                </c:pt>
                <c:pt idx="25">
                  <c:v>41.98</c:v>
                </c:pt>
                <c:pt idx="26">
                  <c:v>42.03</c:v>
                </c:pt>
                <c:pt idx="27">
                  <c:v>42.26</c:v>
                </c:pt>
                <c:pt idx="28">
                  <c:v>42.72</c:v>
                </c:pt>
                <c:pt idx="29">
                  <c:v>42.04</c:v>
                </c:pt>
                <c:pt idx="30">
                  <c:v>42.13</c:v>
                </c:pt>
                <c:pt idx="31">
                  <c:v>42.03</c:v>
                </c:pt>
                <c:pt idx="32">
                  <c:v>42.35</c:v>
                </c:pt>
                <c:pt idx="33">
                  <c:v>42.25</c:v>
                </c:pt>
                <c:pt idx="34">
                  <c:v>42.04</c:v>
                </c:pt>
                <c:pt idx="35">
                  <c:v>42.04</c:v>
                </c:pt>
                <c:pt idx="36">
                  <c:v>42.05</c:v>
                </c:pt>
                <c:pt idx="37">
                  <c:v>42.22</c:v>
                </c:pt>
                <c:pt idx="38">
                  <c:v>42.16</c:v>
                </c:pt>
                <c:pt idx="39">
                  <c:v>42.93</c:v>
                </c:pt>
                <c:pt idx="40">
                  <c:v>42.34</c:v>
                </c:pt>
                <c:pt idx="41">
                  <c:v>42.22</c:v>
                </c:pt>
                <c:pt idx="42">
                  <c:v>42.21</c:v>
                </c:pt>
                <c:pt idx="43">
                  <c:v>42.08</c:v>
                </c:pt>
                <c:pt idx="44">
                  <c:v>42.16</c:v>
                </c:pt>
                <c:pt idx="45">
                  <c:v>42.1</c:v>
                </c:pt>
                <c:pt idx="46">
                  <c:v>42.15</c:v>
                </c:pt>
                <c:pt idx="47">
                  <c:v>42.17</c:v>
                </c:pt>
                <c:pt idx="48">
                  <c:v>42.0</c:v>
                </c:pt>
                <c:pt idx="49">
                  <c:v>42.05</c:v>
                </c:pt>
                <c:pt idx="50">
                  <c:v>42.09</c:v>
                </c:pt>
                <c:pt idx="51">
                  <c:v>42.11</c:v>
                </c:pt>
                <c:pt idx="52">
                  <c:v>42.05</c:v>
                </c:pt>
                <c:pt idx="53">
                  <c:v>42.08</c:v>
                </c:pt>
                <c:pt idx="54">
                  <c:v>42.0</c:v>
                </c:pt>
                <c:pt idx="55">
                  <c:v>42.15</c:v>
                </c:pt>
                <c:pt idx="56">
                  <c:v>42.05</c:v>
                </c:pt>
                <c:pt idx="57">
                  <c:v>42.17</c:v>
                </c:pt>
                <c:pt idx="58">
                  <c:v>42.14</c:v>
                </c:pt>
                <c:pt idx="59">
                  <c:v>42.18</c:v>
                </c:pt>
                <c:pt idx="60">
                  <c:v>42.1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Mesnyki!$I$22</c:f>
              <c:strCache>
                <c:ptCount val="1"/>
                <c:pt idx="0">
                  <c:v>Наум</c:v>
                </c:pt>
              </c:strCache>
            </c:strRef>
          </c:tx>
          <c:marker>
            <c:symbol val="none"/>
          </c:marker>
          <c:cat>
            <c:numRef>
              <c:f>Mesnyki!$A$23:$A$83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Mesnyki!$I$23:$I$83</c:f>
              <c:numCache>
                <c:formatCode>0.00</c:formatCode>
                <c:ptCount val="61"/>
                <c:pt idx="0">
                  <c:v>42.6</c:v>
                </c:pt>
                <c:pt idx="1">
                  <c:v>42.04</c:v>
                </c:pt>
                <c:pt idx="2">
                  <c:v>41.76</c:v>
                </c:pt>
                <c:pt idx="3">
                  <c:v>41.88</c:v>
                </c:pt>
                <c:pt idx="4">
                  <c:v>41.58</c:v>
                </c:pt>
                <c:pt idx="5">
                  <c:v>41.68</c:v>
                </c:pt>
                <c:pt idx="6">
                  <c:v>41.67</c:v>
                </c:pt>
                <c:pt idx="7">
                  <c:v>41.56</c:v>
                </c:pt>
                <c:pt idx="8">
                  <c:v>41.56</c:v>
                </c:pt>
                <c:pt idx="9">
                  <c:v>41.65</c:v>
                </c:pt>
                <c:pt idx="10">
                  <c:v>41.92</c:v>
                </c:pt>
                <c:pt idx="11">
                  <c:v>41.7</c:v>
                </c:pt>
                <c:pt idx="12">
                  <c:v>41.81</c:v>
                </c:pt>
                <c:pt idx="13">
                  <c:v>41.72</c:v>
                </c:pt>
                <c:pt idx="14">
                  <c:v>41.78</c:v>
                </c:pt>
                <c:pt idx="15">
                  <c:v>41.73</c:v>
                </c:pt>
                <c:pt idx="16">
                  <c:v>41.95</c:v>
                </c:pt>
                <c:pt idx="17">
                  <c:v>41.77</c:v>
                </c:pt>
                <c:pt idx="18">
                  <c:v>41.67</c:v>
                </c:pt>
                <c:pt idx="19">
                  <c:v>41.51</c:v>
                </c:pt>
                <c:pt idx="20">
                  <c:v>41.67</c:v>
                </c:pt>
                <c:pt idx="21">
                  <c:v>41.55</c:v>
                </c:pt>
                <c:pt idx="22">
                  <c:v>41.68</c:v>
                </c:pt>
                <c:pt idx="23">
                  <c:v>41.97</c:v>
                </c:pt>
                <c:pt idx="24">
                  <c:v>41.44</c:v>
                </c:pt>
                <c:pt idx="25">
                  <c:v>43.28</c:v>
                </c:pt>
                <c:pt idx="26">
                  <c:v>42.18</c:v>
                </c:pt>
                <c:pt idx="27">
                  <c:v>41.52</c:v>
                </c:pt>
                <c:pt idx="28">
                  <c:v>41.61</c:v>
                </c:pt>
                <c:pt idx="29">
                  <c:v>41.65</c:v>
                </c:pt>
                <c:pt idx="30">
                  <c:v>41.73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9204968"/>
        <c:axId val="2129546888"/>
      </c:lineChart>
      <c:catAx>
        <c:axId val="2129204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9546888"/>
        <c:crosses val="autoZero"/>
        <c:auto val="1"/>
        <c:lblAlgn val="ctr"/>
        <c:lblOffset val="100"/>
        <c:noMultiLvlLbl val="0"/>
      </c:catAx>
      <c:valAx>
        <c:axId val="2129546888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9204968"/>
        <c:crosses val="autoZero"/>
        <c:crossBetween val="between"/>
        <c:majorUnit val="1.0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MST!$B$22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MST!$B$23:$B$83</c:f>
              <c:numCache>
                <c:formatCode>0.00</c:formatCode>
                <c:ptCount val="61"/>
                <c:pt idx="0">
                  <c:v>43.44</c:v>
                </c:pt>
                <c:pt idx="1">
                  <c:v>42.54</c:v>
                </c:pt>
                <c:pt idx="2">
                  <c:v>42.27</c:v>
                </c:pt>
                <c:pt idx="3">
                  <c:v>42.61</c:v>
                </c:pt>
                <c:pt idx="4">
                  <c:v>43.05</c:v>
                </c:pt>
                <c:pt idx="5">
                  <c:v>42.03</c:v>
                </c:pt>
                <c:pt idx="6">
                  <c:v>42.78</c:v>
                </c:pt>
                <c:pt idx="7">
                  <c:v>42.3</c:v>
                </c:pt>
                <c:pt idx="8">
                  <c:v>42.1</c:v>
                </c:pt>
                <c:pt idx="9">
                  <c:v>42.1</c:v>
                </c:pt>
                <c:pt idx="10">
                  <c:v>42.04</c:v>
                </c:pt>
                <c:pt idx="11">
                  <c:v>43.13</c:v>
                </c:pt>
                <c:pt idx="12">
                  <c:v>42.3</c:v>
                </c:pt>
                <c:pt idx="13">
                  <c:v>42.22</c:v>
                </c:pt>
                <c:pt idx="14">
                  <c:v>42.44</c:v>
                </c:pt>
                <c:pt idx="15">
                  <c:v>42.23</c:v>
                </c:pt>
                <c:pt idx="16">
                  <c:v>42.27</c:v>
                </c:pt>
                <c:pt idx="17">
                  <c:v>42.5</c:v>
                </c:pt>
                <c:pt idx="18">
                  <c:v>42.41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MST!$C$22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MST!$C$23:$C$83</c:f>
              <c:numCache>
                <c:formatCode>0.00</c:formatCode>
                <c:ptCount val="61"/>
                <c:pt idx="0">
                  <c:v>43.53</c:v>
                </c:pt>
                <c:pt idx="1">
                  <c:v>42.32</c:v>
                </c:pt>
                <c:pt idx="2">
                  <c:v>42.48</c:v>
                </c:pt>
                <c:pt idx="3">
                  <c:v>42.32</c:v>
                </c:pt>
                <c:pt idx="4">
                  <c:v>42.15</c:v>
                </c:pt>
                <c:pt idx="5">
                  <c:v>42.11</c:v>
                </c:pt>
                <c:pt idx="6">
                  <c:v>42.06</c:v>
                </c:pt>
                <c:pt idx="7">
                  <c:v>42.02</c:v>
                </c:pt>
                <c:pt idx="8">
                  <c:v>42.09</c:v>
                </c:pt>
                <c:pt idx="9">
                  <c:v>41.88</c:v>
                </c:pt>
                <c:pt idx="10">
                  <c:v>42.01</c:v>
                </c:pt>
                <c:pt idx="11">
                  <c:v>41.92</c:v>
                </c:pt>
                <c:pt idx="12">
                  <c:v>42.01</c:v>
                </c:pt>
                <c:pt idx="13">
                  <c:v>41.97</c:v>
                </c:pt>
                <c:pt idx="14">
                  <c:v>41.99</c:v>
                </c:pt>
                <c:pt idx="15">
                  <c:v>41.96</c:v>
                </c:pt>
                <c:pt idx="16">
                  <c:v>42.06</c:v>
                </c:pt>
                <c:pt idx="17">
                  <c:v>41.96</c:v>
                </c:pt>
                <c:pt idx="18">
                  <c:v>41.96</c:v>
                </c:pt>
                <c:pt idx="19">
                  <c:v>43.21</c:v>
                </c:pt>
                <c:pt idx="20">
                  <c:v>42.06</c:v>
                </c:pt>
                <c:pt idx="21">
                  <c:v>42.02</c:v>
                </c:pt>
                <c:pt idx="22">
                  <c:v>42.03</c:v>
                </c:pt>
                <c:pt idx="23">
                  <c:v>41.96</c:v>
                </c:pt>
                <c:pt idx="24">
                  <c:v>42.09</c:v>
                </c:pt>
                <c:pt idx="25">
                  <c:v>42.27</c:v>
                </c:pt>
                <c:pt idx="26">
                  <c:v>42.0</c:v>
                </c:pt>
                <c:pt idx="27">
                  <c:v>41.97</c:v>
                </c:pt>
                <c:pt idx="28">
                  <c:v>41.97</c:v>
                </c:pt>
                <c:pt idx="29">
                  <c:v>41.94</c:v>
                </c:pt>
                <c:pt idx="30">
                  <c:v>42.12</c:v>
                </c:pt>
                <c:pt idx="31">
                  <c:v>42.27</c:v>
                </c:pt>
                <c:pt idx="32">
                  <c:v>41.92</c:v>
                </c:pt>
                <c:pt idx="33">
                  <c:v>41.92</c:v>
                </c:pt>
                <c:pt idx="34">
                  <c:v>41.93</c:v>
                </c:pt>
                <c:pt idx="35">
                  <c:v>42.03</c:v>
                </c:pt>
                <c:pt idx="36">
                  <c:v>41.94</c:v>
                </c:pt>
                <c:pt idx="37">
                  <c:v>41.95</c:v>
                </c:pt>
                <c:pt idx="38">
                  <c:v>41.87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MST!$D$22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MST!$D$23:$D$83</c:f>
              <c:numCache>
                <c:formatCode>0.00</c:formatCode>
                <c:ptCount val="61"/>
                <c:pt idx="0">
                  <c:v>42.99</c:v>
                </c:pt>
                <c:pt idx="1">
                  <c:v>42.15</c:v>
                </c:pt>
                <c:pt idx="2">
                  <c:v>41.99</c:v>
                </c:pt>
                <c:pt idx="3">
                  <c:v>42.07</c:v>
                </c:pt>
                <c:pt idx="4">
                  <c:v>42.01</c:v>
                </c:pt>
                <c:pt idx="5">
                  <c:v>41.93</c:v>
                </c:pt>
                <c:pt idx="6">
                  <c:v>41.99</c:v>
                </c:pt>
                <c:pt idx="7">
                  <c:v>41.99</c:v>
                </c:pt>
                <c:pt idx="8">
                  <c:v>41.85</c:v>
                </c:pt>
                <c:pt idx="9">
                  <c:v>41.92</c:v>
                </c:pt>
                <c:pt idx="10">
                  <c:v>42.0</c:v>
                </c:pt>
                <c:pt idx="11">
                  <c:v>41.85</c:v>
                </c:pt>
                <c:pt idx="12">
                  <c:v>41.95</c:v>
                </c:pt>
                <c:pt idx="13">
                  <c:v>42.14</c:v>
                </c:pt>
                <c:pt idx="14">
                  <c:v>41.97</c:v>
                </c:pt>
                <c:pt idx="15">
                  <c:v>42.01</c:v>
                </c:pt>
                <c:pt idx="16">
                  <c:v>41.86</c:v>
                </c:pt>
                <c:pt idx="17">
                  <c:v>41.96</c:v>
                </c:pt>
                <c:pt idx="18">
                  <c:v>41.81</c:v>
                </c:pt>
                <c:pt idx="19">
                  <c:v>42.03</c:v>
                </c:pt>
                <c:pt idx="20">
                  <c:v>41.82</c:v>
                </c:pt>
                <c:pt idx="21">
                  <c:v>41.84</c:v>
                </c:pt>
                <c:pt idx="22">
                  <c:v>41.79</c:v>
                </c:pt>
                <c:pt idx="23">
                  <c:v>41.91</c:v>
                </c:pt>
                <c:pt idx="24">
                  <c:v>41.84</c:v>
                </c:pt>
                <c:pt idx="25">
                  <c:v>41.79</c:v>
                </c:pt>
                <c:pt idx="26">
                  <c:v>41.77</c:v>
                </c:pt>
                <c:pt idx="27">
                  <c:v>41.76</c:v>
                </c:pt>
                <c:pt idx="28">
                  <c:v>41.93</c:v>
                </c:pt>
                <c:pt idx="29">
                  <c:v>41.83</c:v>
                </c:pt>
                <c:pt idx="30">
                  <c:v>41.76</c:v>
                </c:pt>
                <c:pt idx="31">
                  <c:v>41.65</c:v>
                </c:pt>
                <c:pt idx="32">
                  <c:v>41.84</c:v>
                </c:pt>
                <c:pt idx="33">
                  <c:v>41.92</c:v>
                </c:pt>
                <c:pt idx="34">
                  <c:v>41.89</c:v>
                </c:pt>
                <c:pt idx="35">
                  <c:v>41.98</c:v>
                </c:pt>
                <c:pt idx="36">
                  <c:v>41.87</c:v>
                </c:pt>
                <c:pt idx="37">
                  <c:v>41.85</c:v>
                </c:pt>
                <c:pt idx="38">
                  <c:v>41.72</c:v>
                </c:pt>
                <c:pt idx="39">
                  <c:v>41.88</c:v>
                </c:pt>
                <c:pt idx="40">
                  <c:v>41.95</c:v>
                </c:pt>
                <c:pt idx="41">
                  <c:v>41.82</c:v>
                </c:pt>
                <c:pt idx="42">
                  <c:v>41.97</c:v>
                </c:pt>
                <c:pt idx="43">
                  <c:v>41.87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MST!$E$22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MST!$E$23:$E$83</c:f>
              <c:numCache>
                <c:formatCode>0.00</c:formatCode>
                <c:ptCount val="61"/>
                <c:pt idx="0">
                  <c:v>42.81</c:v>
                </c:pt>
                <c:pt idx="1">
                  <c:v>42.24</c:v>
                </c:pt>
                <c:pt idx="2">
                  <c:v>42.26</c:v>
                </c:pt>
                <c:pt idx="3">
                  <c:v>42.09</c:v>
                </c:pt>
                <c:pt idx="4">
                  <c:v>42.02</c:v>
                </c:pt>
                <c:pt idx="5">
                  <c:v>41.99</c:v>
                </c:pt>
                <c:pt idx="6">
                  <c:v>42.13</c:v>
                </c:pt>
                <c:pt idx="7">
                  <c:v>42.06</c:v>
                </c:pt>
                <c:pt idx="8">
                  <c:v>41.9</c:v>
                </c:pt>
                <c:pt idx="9">
                  <c:v>42.09</c:v>
                </c:pt>
                <c:pt idx="10">
                  <c:v>42.08</c:v>
                </c:pt>
                <c:pt idx="11">
                  <c:v>41.91</c:v>
                </c:pt>
                <c:pt idx="12">
                  <c:v>41.93</c:v>
                </c:pt>
                <c:pt idx="13">
                  <c:v>41.91</c:v>
                </c:pt>
                <c:pt idx="14">
                  <c:v>41.99</c:v>
                </c:pt>
                <c:pt idx="15">
                  <c:v>41.85</c:v>
                </c:pt>
                <c:pt idx="16">
                  <c:v>41.98</c:v>
                </c:pt>
                <c:pt idx="17">
                  <c:v>41.88</c:v>
                </c:pt>
                <c:pt idx="18">
                  <c:v>41.88</c:v>
                </c:pt>
                <c:pt idx="19">
                  <c:v>41.94</c:v>
                </c:pt>
                <c:pt idx="20">
                  <c:v>41.8</c:v>
                </c:pt>
                <c:pt idx="21">
                  <c:v>41.92</c:v>
                </c:pt>
                <c:pt idx="22">
                  <c:v>41.81</c:v>
                </c:pt>
                <c:pt idx="23">
                  <c:v>42.08</c:v>
                </c:pt>
                <c:pt idx="24">
                  <c:v>42.36</c:v>
                </c:pt>
                <c:pt idx="25">
                  <c:v>41.93</c:v>
                </c:pt>
                <c:pt idx="26">
                  <c:v>41.85</c:v>
                </c:pt>
                <c:pt idx="27">
                  <c:v>42.08</c:v>
                </c:pt>
                <c:pt idx="28">
                  <c:v>41.86</c:v>
                </c:pt>
                <c:pt idx="29">
                  <c:v>41.93</c:v>
                </c:pt>
                <c:pt idx="30">
                  <c:v>41.87</c:v>
                </c:pt>
                <c:pt idx="31">
                  <c:v>41.97</c:v>
                </c:pt>
                <c:pt idx="32">
                  <c:v>41.86</c:v>
                </c:pt>
                <c:pt idx="33">
                  <c:v>41.91</c:v>
                </c:pt>
                <c:pt idx="34">
                  <c:v>41.88</c:v>
                </c:pt>
                <c:pt idx="35">
                  <c:v>41.94</c:v>
                </c:pt>
                <c:pt idx="36">
                  <c:v>41.86</c:v>
                </c:pt>
                <c:pt idx="37">
                  <c:v>42.04</c:v>
                </c:pt>
                <c:pt idx="38">
                  <c:v>41.85</c:v>
                </c:pt>
                <c:pt idx="39">
                  <c:v>41.93</c:v>
                </c:pt>
                <c:pt idx="40">
                  <c:v>42.07</c:v>
                </c:pt>
                <c:pt idx="41">
                  <c:v>41.97</c:v>
                </c:pt>
                <c:pt idx="42">
                  <c:v>41.85</c:v>
                </c:pt>
                <c:pt idx="43">
                  <c:v>42.84</c:v>
                </c:pt>
                <c:pt idx="44">
                  <c:v>41.79</c:v>
                </c:pt>
                <c:pt idx="45">
                  <c:v>41.78</c:v>
                </c:pt>
                <c:pt idx="46">
                  <c:v>41.82</c:v>
                </c:pt>
                <c:pt idx="47">
                  <c:v>42.21</c:v>
                </c:pt>
                <c:pt idx="48">
                  <c:v>42.23</c:v>
                </c:pt>
                <c:pt idx="49">
                  <c:v>41.91</c:v>
                </c:pt>
                <c:pt idx="50">
                  <c:v>42.05</c:v>
                </c:pt>
                <c:pt idx="51">
                  <c:v>42.05</c:v>
                </c:pt>
                <c:pt idx="52">
                  <c:v>42.07</c:v>
                </c:pt>
                <c:pt idx="53">
                  <c:v>41.92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MST!$F$22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MST!$F$23:$F$83</c:f>
              <c:numCache>
                <c:formatCode>0.00</c:formatCode>
                <c:ptCount val="61"/>
                <c:pt idx="0">
                  <c:v>43.08</c:v>
                </c:pt>
                <c:pt idx="1">
                  <c:v>42.31</c:v>
                </c:pt>
                <c:pt idx="2">
                  <c:v>42.27</c:v>
                </c:pt>
                <c:pt idx="3">
                  <c:v>42.44</c:v>
                </c:pt>
                <c:pt idx="4">
                  <c:v>42.17</c:v>
                </c:pt>
                <c:pt idx="5">
                  <c:v>42.22</c:v>
                </c:pt>
                <c:pt idx="6">
                  <c:v>42.26</c:v>
                </c:pt>
                <c:pt idx="7">
                  <c:v>42.19</c:v>
                </c:pt>
                <c:pt idx="8">
                  <c:v>42.17</c:v>
                </c:pt>
                <c:pt idx="9">
                  <c:v>42.21</c:v>
                </c:pt>
                <c:pt idx="10">
                  <c:v>42.36</c:v>
                </c:pt>
                <c:pt idx="11">
                  <c:v>42.05</c:v>
                </c:pt>
                <c:pt idx="12">
                  <c:v>42.94</c:v>
                </c:pt>
                <c:pt idx="13">
                  <c:v>42.37</c:v>
                </c:pt>
                <c:pt idx="14">
                  <c:v>42.11</c:v>
                </c:pt>
                <c:pt idx="15">
                  <c:v>42.05</c:v>
                </c:pt>
                <c:pt idx="16">
                  <c:v>42.19</c:v>
                </c:pt>
                <c:pt idx="17">
                  <c:v>42.13</c:v>
                </c:pt>
                <c:pt idx="18">
                  <c:v>42.25</c:v>
                </c:pt>
                <c:pt idx="19">
                  <c:v>42.18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MST!$G$22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MST!$G$23:$G$83</c:f>
              <c:numCache>
                <c:formatCode>0.00</c:formatCode>
                <c:ptCount val="61"/>
                <c:pt idx="0">
                  <c:v>42.79</c:v>
                </c:pt>
                <c:pt idx="1">
                  <c:v>42.32</c:v>
                </c:pt>
                <c:pt idx="2">
                  <c:v>42.19</c:v>
                </c:pt>
                <c:pt idx="3">
                  <c:v>41.94</c:v>
                </c:pt>
                <c:pt idx="4">
                  <c:v>42.05</c:v>
                </c:pt>
                <c:pt idx="5">
                  <c:v>42.57</c:v>
                </c:pt>
                <c:pt idx="6">
                  <c:v>42.01</c:v>
                </c:pt>
                <c:pt idx="7">
                  <c:v>41.92</c:v>
                </c:pt>
                <c:pt idx="8">
                  <c:v>41.75</c:v>
                </c:pt>
                <c:pt idx="9">
                  <c:v>41.95</c:v>
                </c:pt>
                <c:pt idx="10">
                  <c:v>41.91</c:v>
                </c:pt>
                <c:pt idx="11">
                  <c:v>41.9</c:v>
                </c:pt>
                <c:pt idx="12">
                  <c:v>42.01</c:v>
                </c:pt>
                <c:pt idx="13">
                  <c:v>41.8</c:v>
                </c:pt>
                <c:pt idx="14">
                  <c:v>42.02</c:v>
                </c:pt>
                <c:pt idx="15">
                  <c:v>42.15</c:v>
                </c:pt>
                <c:pt idx="16">
                  <c:v>42.0</c:v>
                </c:pt>
                <c:pt idx="17">
                  <c:v>41.93</c:v>
                </c:pt>
                <c:pt idx="18">
                  <c:v>42.15</c:v>
                </c:pt>
                <c:pt idx="19">
                  <c:v>42.0</c:v>
                </c:pt>
                <c:pt idx="20">
                  <c:v>41.91</c:v>
                </c:pt>
                <c:pt idx="21">
                  <c:v>42.61</c:v>
                </c:pt>
                <c:pt idx="22">
                  <c:v>42.07</c:v>
                </c:pt>
                <c:pt idx="23">
                  <c:v>42.06</c:v>
                </c:pt>
                <c:pt idx="24">
                  <c:v>42.29</c:v>
                </c:pt>
                <c:pt idx="25">
                  <c:v>42.17</c:v>
                </c:pt>
                <c:pt idx="26">
                  <c:v>41.84</c:v>
                </c:pt>
                <c:pt idx="27">
                  <c:v>42.0</c:v>
                </c:pt>
                <c:pt idx="28">
                  <c:v>42.31</c:v>
                </c:pt>
                <c:pt idx="29">
                  <c:v>42.04</c:v>
                </c:pt>
                <c:pt idx="30">
                  <c:v>41.99</c:v>
                </c:pt>
                <c:pt idx="31">
                  <c:v>41.87</c:v>
                </c:pt>
                <c:pt idx="32">
                  <c:v>42.03</c:v>
                </c:pt>
                <c:pt idx="33">
                  <c:v>41.92</c:v>
                </c:pt>
                <c:pt idx="34">
                  <c:v>41.9</c:v>
                </c:pt>
                <c:pt idx="35">
                  <c:v>42.07</c:v>
                </c:pt>
                <c:pt idx="36">
                  <c:v>42.3</c:v>
                </c:pt>
                <c:pt idx="37">
                  <c:v>42.08</c:v>
                </c:pt>
                <c:pt idx="38">
                  <c:v>42.41</c:v>
                </c:pt>
                <c:pt idx="39">
                  <c:v>41.87</c:v>
                </c:pt>
                <c:pt idx="40">
                  <c:v>41.96</c:v>
                </c:pt>
                <c:pt idx="41">
                  <c:v>41.97</c:v>
                </c:pt>
                <c:pt idx="42">
                  <c:v>41.92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MST!$H$22</c:f>
              <c:strCache>
                <c:ptCount val="1"/>
                <c:pt idx="0">
                  <c:v>Тыщенко Миша</c:v>
                </c:pt>
              </c:strCache>
            </c:strRef>
          </c:tx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MST!$H$23:$H$83</c:f>
              <c:numCache>
                <c:formatCode>0.00</c:formatCode>
                <c:ptCount val="61"/>
                <c:pt idx="0">
                  <c:v>42.38</c:v>
                </c:pt>
                <c:pt idx="1">
                  <c:v>41.91</c:v>
                </c:pt>
                <c:pt idx="2">
                  <c:v>41.76</c:v>
                </c:pt>
                <c:pt idx="3">
                  <c:v>42.12</c:v>
                </c:pt>
                <c:pt idx="4">
                  <c:v>41.93</c:v>
                </c:pt>
                <c:pt idx="5">
                  <c:v>41.71</c:v>
                </c:pt>
                <c:pt idx="6">
                  <c:v>41.76</c:v>
                </c:pt>
                <c:pt idx="7">
                  <c:v>41.61</c:v>
                </c:pt>
                <c:pt idx="8">
                  <c:v>41.47</c:v>
                </c:pt>
                <c:pt idx="9">
                  <c:v>41.65</c:v>
                </c:pt>
                <c:pt idx="10">
                  <c:v>41.43</c:v>
                </c:pt>
                <c:pt idx="11">
                  <c:v>41.5</c:v>
                </c:pt>
                <c:pt idx="12">
                  <c:v>41.46</c:v>
                </c:pt>
                <c:pt idx="13">
                  <c:v>41.6</c:v>
                </c:pt>
                <c:pt idx="14">
                  <c:v>41.57</c:v>
                </c:pt>
                <c:pt idx="15">
                  <c:v>41.65</c:v>
                </c:pt>
                <c:pt idx="16">
                  <c:v>41.49</c:v>
                </c:pt>
                <c:pt idx="17">
                  <c:v>41.54</c:v>
                </c:pt>
                <c:pt idx="18">
                  <c:v>41.5</c:v>
                </c:pt>
                <c:pt idx="19">
                  <c:v>41.5</c:v>
                </c:pt>
                <c:pt idx="20">
                  <c:v>41.51</c:v>
                </c:pt>
                <c:pt idx="21">
                  <c:v>41.57</c:v>
                </c:pt>
                <c:pt idx="22">
                  <c:v>41.51</c:v>
                </c:pt>
                <c:pt idx="23">
                  <c:v>42.25</c:v>
                </c:pt>
                <c:pt idx="24">
                  <c:v>41.6</c:v>
                </c:pt>
                <c:pt idx="25">
                  <c:v>41.5</c:v>
                </c:pt>
                <c:pt idx="26">
                  <c:v>41.5</c:v>
                </c:pt>
                <c:pt idx="27">
                  <c:v>41.61</c:v>
                </c:pt>
                <c:pt idx="28">
                  <c:v>41.7</c:v>
                </c:pt>
                <c:pt idx="29">
                  <c:v>41.48</c:v>
                </c:pt>
                <c:pt idx="30">
                  <c:v>41.38</c:v>
                </c:pt>
                <c:pt idx="31">
                  <c:v>41.53</c:v>
                </c:pt>
                <c:pt idx="32">
                  <c:v>41.54</c:v>
                </c:pt>
                <c:pt idx="33">
                  <c:v>41.53</c:v>
                </c:pt>
                <c:pt idx="34">
                  <c:v>41.44</c:v>
                </c:pt>
                <c:pt idx="35">
                  <c:v>41.69</c:v>
                </c:pt>
                <c:pt idx="36">
                  <c:v>41.49</c:v>
                </c:pt>
                <c:pt idx="37">
                  <c:v>41.39</c:v>
                </c:pt>
                <c:pt idx="38">
                  <c:v>41.53</c:v>
                </c:pt>
                <c:pt idx="39">
                  <c:v>41.82</c:v>
                </c:pt>
                <c:pt idx="40">
                  <c:v>41.75</c:v>
                </c:pt>
                <c:pt idx="41">
                  <c:v>41.47</c:v>
                </c:pt>
                <c:pt idx="42">
                  <c:v>41.48</c:v>
                </c:pt>
                <c:pt idx="43">
                  <c:v>42.02</c:v>
                </c:pt>
                <c:pt idx="44">
                  <c:v>41.86</c:v>
                </c:pt>
                <c:pt idx="45">
                  <c:v>41.56</c:v>
                </c:pt>
                <c:pt idx="46">
                  <c:v>41.7</c:v>
                </c:pt>
                <c:pt idx="47">
                  <c:v>41.64</c:v>
                </c:pt>
                <c:pt idx="48">
                  <c:v>41.71</c:v>
                </c:pt>
                <c:pt idx="49">
                  <c:v>41.49</c:v>
                </c:pt>
                <c:pt idx="50">
                  <c:v>41.5</c:v>
                </c:pt>
                <c:pt idx="51">
                  <c:v>41.32</c:v>
                </c:pt>
                <c:pt idx="52">
                  <c:v>41.85</c:v>
                </c:pt>
                <c:pt idx="53">
                  <c:v>41.65</c:v>
                </c:pt>
                <c:pt idx="54">
                  <c:v>41.47</c:v>
                </c:pt>
                <c:pt idx="55">
                  <c:v>41.5</c:v>
                </c:pt>
                <c:pt idx="56">
                  <c:v>41.44</c:v>
                </c:pt>
                <c:pt idx="57">
                  <c:v>41.76</c:v>
                </c:pt>
                <c:pt idx="58">
                  <c:v>41.52</c:v>
                </c:pt>
                <c:pt idx="59">
                  <c:v>42.32</c:v>
                </c:pt>
                <c:pt idx="60">
                  <c:v>41.72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MST!$I$22</c:f>
              <c:strCache>
                <c:ptCount val="1"/>
                <c:pt idx="0">
                  <c:v>Петушков Андрей</c:v>
                </c:pt>
              </c:strCache>
            </c:strRef>
          </c:tx>
          <c:marker>
            <c:symbol val="none"/>
          </c:marker>
          <c:cat>
            <c:numRef>
              <c:f>MST!$A$23:$A$83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MST!$I$23:$I$83</c:f>
              <c:numCache>
                <c:formatCode>0.00</c:formatCode>
                <c:ptCount val="61"/>
                <c:pt idx="0">
                  <c:v>43.03</c:v>
                </c:pt>
                <c:pt idx="1">
                  <c:v>42.55</c:v>
                </c:pt>
                <c:pt idx="2">
                  <c:v>42.2</c:v>
                </c:pt>
                <c:pt idx="3">
                  <c:v>42.19</c:v>
                </c:pt>
                <c:pt idx="4">
                  <c:v>42.15</c:v>
                </c:pt>
                <c:pt idx="5">
                  <c:v>42.19</c:v>
                </c:pt>
                <c:pt idx="6">
                  <c:v>42.17</c:v>
                </c:pt>
                <c:pt idx="7">
                  <c:v>42.04</c:v>
                </c:pt>
                <c:pt idx="8">
                  <c:v>42.16</c:v>
                </c:pt>
                <c:pt idx="9">
                  <c:v>42.1</c:v>
                </c:pt>
                <c:pt idx="10">
                  <c:v>42.06</c:v>
                </c:pt>
                <c:pt idx="11">
                  <c:v>41.97</c:v>
                </c:pt>
                <c:pt idx="12">
                  <c:v>42.1</c:v>
                </c:pt>
                <c:pt idx="13">
                  <c:v>41.93</c:v>
                </c:pt>
                <c:pt idx="14">
                  <c:v>42.01</c:v>
                </c:pt>
                <c:pt idx="15">
                  <c:v>42.2</c:v>
                </c:pt>
                <c:pt idx="16">
                  <c:v>42.43</c:v>
                </c:pt>
                <c:pt idx="17">
                  <c:v>42.22</c:v>
                </c:pt>
                <c:pt idx="18">
                  <c:v>42.53</c:v>
                </c:pt>
                <c:pt idx="19">
                  <c:v>43.3</c:v>
                </c:pt>
                <c:pt idx="20">
                  <c:v>42.55</c:v>
                </c:pt>
                <c:pt idx="21">
                  <c:v>42.38</c:v>
                </c:pt>
                <c:pt idx="22">
                  <c:v>42.22</c:v>
                </c:pt>
                <c:pt idx="23">
                  <c:v>42.2</c:v>
                </c:pt>
                <c:pt idx="24">
                  <c:v>42.07</c:v>
                </c:pt>
                <c:pt idx="25">
                  <c:v>42.22</c:v>
                </c:pt>
                <c:pt idx="26">
                  <c:v>42.18</c:v>
                </c:pt>
                <c:pt idx="27">
                  <c:v>42.24</c:v>
                </c:pt>
                <c:pt idx="28">
                  <c:v>42.22</c:v>
                </c:pt>
                <c:pt idx="29">
                  <c:v>43.27</c:v>
                </c:pt>
                <c:pt idx="30">
                  <c:v>43.48</c:v>
                </c:pt>
                <c:pt idx="31">
                  <c:v>42.03</c:v>
                </c:pt>
                <c:pt idx="32">
                  <c:v>42.14</c:v>
                </c:pt>
                <c:pt idx="33">
                  <c:v>42.12</c:v>
                </c:pt>
                <c:pt idx="34">
                  <c:v>42.23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9168264"/>
        <c:axId val="2129171304"/>
      </c:lineChart>
      <c:catAx>
        <c:axId val="2129168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9171304"/>
        <c:crosses val="autoZero"/>
        <c:auto val="1"/>
        <c:lblAlgn val="ctr"/>
        <c:lblOffset val="100"/>
        <c:noMultiLvlLbl val="0"/>
      </c:catAx>
      <c:valAx>
        <c:axId val="2129171304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9168264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NSJ!$B$22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NSJ!$B$23:$B$83</c:f>
              <c:numCache>
                <c:formatCode>0.00</c:formatCode>
                <c:ptCount val="61"/>
                <c:pt idx="0">
                  <c:v>43.52</c:v>
                </c:pt>
                <c:pt idx="1">
                  <c:v>42.43</c:v>
                </c:pt>
                <c:pt idx="2">
                  <c:v>42.46</c:v>
                </c:pt>
                <c:pt idx="3">
                  <c:v>41.94</c:v>
                </c:pt>
                <c:pt idx="4">
                  <c:v>41.7</c:v>
                </c:pt>
                <c:pt idx="5">
                  <c:v>41.63</c:v>
                </c:pt>
                <c:pt idx="6">
                  <c:v>41.52</c:v>
                </c:pt>
                <c:pt idx="7">
                  <c:v>41.83</c:v>
                </c:pt>
                <c:pt idx="8">
                  <c:v>41.76</c:v>
                </c:pt>
                <c:pt idx="9">
                  <c:v>41.49</c:v>
                </c:pt>
                <c:pt idx="10">
                  <c:v>41.52</c:v>
                </c:pt>
                <c:pt idx="11">
                  <c:v>41.38</c:v>
                </c:pt>
                <c:pt idx="12">
                  <c:v>41.41</c:v>
                </c:pt>
                <c:pt idx="13">
                  <c:v>41.7</c:v>
                </c:pt>
                <c:pt idx="14">
                  <c:v>41.45</c:v>
                </c:pt>
                <c:pt idx="15">
                  <c:v>41.56</c:v>
                </c:pt>
                <c:pt idx="16">
                  <c:v>41.62</c:v>
                </c:pt>
                <c:pt idx="17">
                  <c:v>41.58</c:v>
                </c:pt>
                <c:pt idx="18">
                  <c:v>41.64</c:v>
                </c:pt>
                <c:pt idx="19">
                  <c:v>41.61</c:v>
                </c:pt>
                <c:pt idx="20">
                  <c:v>41.75</c:v>
                </c:pt>
                <c:pt idx="21">
                  <c:v>41.73</c:v>
                </c:pt>
                <c:pt idx="22">
                  <c:v>41.77</c:v>
                </c:pt>
                <c:pt idx="23">
                  <c:v>41.63</c:v>
                </c:pt>
                <c:pt idx="24">
                  <c:v>41.74</c:v>
                </c:pt>
                <c:pt idx="25">
                  <c:v>41.62</c:v>
                </c:pt>
                <c:pt idx="26">
                  <c:v>41.57</c:v>
                </c:pt>
                <c:pt idx="27">
                  <c:v>41.49</c:v>
                </c:pt>
                <c:pt idx="28">
                  <c:v>41.6</c:v>
                </c:pt>
                <c:pt idx="29">
                  <c:v>41.6</c:v>
                </c:pt>
                <c:pt idx="30">
                  <c:v>41.68</c:v>
                </c:pt>
                <c:pt idx="31">
                  <c:v>41.48</c:v>
                </c:pt>
                <c:pt idx="32">
                  <c:v>41.58</c:v>
                </c:pt>
                <c:pt idx="33">
                  <c:v>41.7</c:v>
                </c:pt>
                <c:pt idx="34">
                  <c:v>41.49</c:v>
                </c:pt>
                <c:pt idx="35">
                  <c:v>41.55</c:v>
                </c:pt>
                <c:pt idx="36">
                  <c:v>41.63</c:v>
                </c:pt>
                <c:pt idx="37">
                  <c:v>41.8</c:v>
                </c:pt>
                <c:pt idx="38">
                  <c:v>41.71</c:v>
                </c:pt>
                <c:pt idx="39">
                  <c:v>41.51</c:v>
                </c:pt>
                <c:pt idx="40">
                  <c:v>41.51</c:v>
                </c:pt>
                <c:pt idx="41">
                  <c:v>41.56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NSJ!$C$22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NSJ!$C$23:$C$83</c:f>
              <c:numCache>
                <c:formatCode>0.00</c:formatCode>
                <c:ptCount val="61"/>
                <c:pt idx="0">
                  <c:v>42.54</c:v>
                </c:pt>
                <c:pt idx="1">
                  <c:v>42.09</c:v>
                </c:pt>
                <c:pt idx="2">
                  <c:v>42.21</c:v>
                </c:pt>
                <c:pt idx="3">
                  <c:v>42.1</c:v>
                </c:pt>
                <c:pt idx="4">
                  <c:v>42.19</c:v>
                </c:pt>
                <c:pt idx="5">
                  <c:v>42.08</c:v>
                </c:pt>
                <c:pt idx="6">
                  <c:v>41.95</c:v>
                </c:pt>
                <c:pt idx="7">
                  <c:v>42.09</c:v>
                </c:pt>
                <c:pt idx="8">
                  <c:v>42.13</c:v>
                </c:pt>
                <c:pt idx="9">
                  <c:v>42.67</c:v>
                </c:pt>
                <c:pt idx="10">
                  <c:v>42.01</c:v>
                </c:pt>
                <c:pt idx="11">
                  <c:v>41.99</c:v>
                </c:pt>
                <c:pt idx="12">
                  <c:v>41.98</c:v>
                </c:pt>
                <c:pt idx="13">
                  <c:v>42.18</c:v>
                </c:pt>
                <c:pt idx="14">
                  <c:v>42.26</c:v>
                </c:pt>
                <c:pt idx="15">
                  <c:v>42.04</c:v>
                </c:pt>
                <c:pt idx="16">
                  <c:v>42.03</c:v>
                </c:pt>
                <c:pt idx="17">
                  <c:v>41.99</c:v>
                </c:pt>
                <c:pt idx="18">
                  <c:v>42.28</c:v>
                </c:pt>
                <c:pt idx="19">
                  <c:v>41.98</c:v>
                </c:pt>
                <c:pt idx="20">
                  <c:v>42.24</c:v>
                </c:pt>
                <c:pt idx="21">
                  <c:v>41.95</c:v>
                </c:pt>
                <c:pt idx="22">
                  <c:v>42.02</c:v>
                </c:pt>
                <c:pt idx="23">
                  <c:v>41.98</c:v>
                </c:pt>
                <c:pt idx="24">
                  <c:v>41.83</c:v>
                </c:pt>
                <c:pt idx="25">
                  <c:v>42.16</c:v>
                </c:pt>
                <c:pt idx="26">
                  <c:v>41.87</c:v>
                </c:pt>
                <c:pt idx="27">
                  <c:v>42.13</c:v>
                </c:pt>
                <c:pt idx="28">
                  <c:v>42.22</c:v>
                </c:pt>
                <c:pt idx="29">
                  <c:v>42.04</c:v>
                </c:pt>
                <c:pt idx="30">
                  <c:v>42.39</c:v>
                </c:pt>
                <c:pt idx="31">
                  <c:v>42.02</c:v>
                </c:pt>
                <c:pt idx="32">
                  <c:v>42.34</c:v>
                </c:pt>
                <c:pt idx="33">
                  <c:v>42.06</c:v>
                </c:pt>
                <c:pt idx="34">
                  <c:v>42.0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NSJ!$D$22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NSJ!$D$23:$D$83</c:f>
              <c:numCache>
                <c:formatCode>0.00</c:formatCode>
                <c:ptCount val="61"/>
                <c:pt idx="0">
                  <c:v>44.04</c:v>
                </c:pt>
                <c:pt idx="1">
                  <c:v>42.36</c:v>
                </c:pt>
                <c:pt idx="2">
                  <c:v>42.19</c:v>
                </c:pt>
                <c:pt idx="3">
                  <c:v>42.45</c:v>
                </c:pt>
                <c:pt idx="4">
                  <c:v>42.05</c:v>
                </c:pt>
                <c:pt idx="5">
                  <c:v>42.07</c:v>
                </c:pt>
                <c:pt idx="6">
                  <c:v>41.98</c:v>
                </c:pt>
                <c:pt idx="7">
                  <c:v>42.11</c:v>
                </c:pt>
                <c:pt idx="8">
                  <c:v>42.25</c:v>
                </c:pt>
                <c:pt idx="9">
                  <c:v>42.08</c:v>
                </c:pt>
                <c:pt idx="10">
                  <c:v>42.21</c:v>
                </c:pt>
                <c:pt idx="11">
                  <c:v>42.11</c:v>
                </c:pt>
                <c:pt idx="12">
                  <c:v>42.04</c:v>
                </c:pt>
                <c:pt idx="13">
                  <c:v>42.08</c:v>
                </c:pt>
                <c:pt idx="14">
                  <c:v>42.34</c:v>
                </c:pt>
                <c:pt idx="15">
                  <c:v>42.11</c:v>
                </c:pt>
                <c:pt idx="16">
                  <c:v>42.49</c:v>
                </c:pt>
                <c:pt idx="17">
                  <c:v>42.27</c:v>
                </c:pt>
                <c:pt idx="18">
                  <c:v>42.04</c:v>
                </c:pt>
                <c:pt idx="19">
                  <c:v>42.17</c:v>
                </c:pt>
                <c:pt idx="20">
                  <c:v>42.05</c:v>
                </c:pt>
                <c:pt idx="21">
                  <c:v>42.14</c:v>
                </c:pt>
                <c:pt idx="22">
                  <c:v>42.24</c:v>
                </c:pt>
                <c:pt idx="23">
                  <c:v>43.02</c:v>
                </c:pt>
                <c:pt idx="24">
                  <c:v>43.16</c:v>
                </c:pt>
                <c:pt idx="25">
                  <c:v>44.05</c:v>
                </c:pt>
                <c:pt idx="26">
                  <c:v>42.09</c:v>
                </c:pt>
                <c:pt idx="27">
                  <c:v>42.22</c:v>
                </c:pt>
                <c:pt idx="28">
                  <c:v>42.33</c:v>
                </c:pt>
                <c:pt idx="29">
                  <c:v>42.29</c:v>
                </c:pt>
                <c:pt idx="30">
                  <c:v>42.21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NSJ!$E$22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NSJ!$E$23:$E$83</c:f>
              <c:numCache>
                <c:formatCode>0.00</c:formatCode>
                <c:ptCount val="61"/>
                <c:pt idx="0">
                  <c:v>42.52</c:v>
                </c:pt>
                <c:pt idx="1">
                  <c:v>42.19</c:v>
                </c:pt>
                <c:pt idx="2">
                  <c:v>42.15</c:v>
                </c:pt>
                <c:pt idx="3">
                  <c:v>41.95</c:v>
                </c:pt>
                <c:pt idx="4">
                  <c:v>42.1</c:v>
                </c:pt>
                <c:pt idx="5">
                  <c:v>41.78</c:v>
                </c:pt>
                <c:pt idx="6">
                  <c:v>41.79</c:v>
                </c:pt>
                <c:pt idx="7">
                  <c:v>41.66</c:v>
                </c:pt>
                <c:pt idx="8">
                  <c:v>41.77</c:v>
                </c:pt>
                <c:pt idx="9">
                  <c:v>41.87</c:v>
                </c:pt>
                <c:pt idx="10">
                  <c:v>42.23</c:v>
                </c:pt>
                <c:pt idx="11">
                  <c:v>41.76</c:v>
                </c:pt>
                <c:pt idx="12">
                  <c:v>41.89</c:v>
                </c:pt>
                <c:pt idx="13">
                  <c:v>41.65</c:v>
                </c:pt>
                <c:pt idx="14">
                  <c:v>41.68</c:v>
                </c:pt>
                <c:pt idx="15">
                  <c:v>41.44</c:v>
                </c:pt>
                <c:pt idx="16">
                  <c:v>41.75</c:v>
                </c:pt>
                <c:pt idx="17">
                  <c:v>41.79</c:v>
                </c:pt>
                <c:pt idx="18">
                  <c:v>41.64</c:v>
                </c:pt>
                <c:pt idx="19">
                  <c:v>41.81</c:v>
                </c:pt>
                <c:pt idx="20">
                  <c:v>42.01</c:v>
                </c:pt>
                <c:pt idx="21">
                  <c:v>41.78</c:v>
                </c:pt>
                <c:pt idx="22">
                  <c:v>42.0</c:v>
                </c:pt>
                <c:pt idx="23">
                  <c:v>41.68</c:v>
                </c:pt>
                <c:pt idx="24">
                  <c:v>41.65</c:v>
                </c:pt>
                <c:pt idx="25">
                  <c:v>41.43</c:v>
                </c:pt>
                <c:pt idx="26">
                  <c:v>42.0</c:v>
                </c:pt>
                <c:pt idx="27">
                  <c:v>42.13</c:v>
                </c:pt>
                <c:pt idx="28">
                  <c:v>41.53</c:v>
                </c:pt>
                <c:pt idx="29">
                  <c:v>41.54</c:v>
                </c:pt>
                <c:pt idx="30">
                  <c:v>41.59</c:v>
                </c:pt>
                <c:pt idx="31">
                  <c:v>41.58</c:v>
                </c:pt>
                <c:pt idx="32">
                  <c:v>42.27</c:v>
                </c:pt>
                <c:pt idx="33">
                  <c:v>41.74</c:v>
                </c:pt>
                <c:pt idx="34">
                  <c:v>41.67</c:v>
                </c:pt>
                <c:pt idx="35">
                  <c:v>41.65</c:v>
                </c:pt>
                <c:pt idx="36">
                  <c:v>41.47</c:v>
                </c:pt>
                <c:pt idx="37">
                  <c:v>41.61</c:v>
                </c:pt>
                <c:pt idx="38">
                  <c:v>41.49</c:v>
                </c:pt>
                <c:pt idx="39">
                  <c:v>41.56</c:v>
                </c:pt>
                <c:pt idx="40">
                  <c:v>41.63</c:v>
                </c:pt>
                <c:pt idx="41">
                  <c:v>41.74</c:v>
                </c:pt>
                <c:pt idx="42">
                  <c:v>41.66</c:v>
                </c:pt>
                <c:pt idx="43">
                  <c:v>41.83</c:v>
                </c:pt>
                <c:pt idx="44">
                  <c:v>41.95</c:v>
                </c:pt>
                <c:pt idx="45">
                  <c:v>43.52</c:v>
                </c:pt>
                <c:pt idx="46">
                  <c:v>42.44</c:v>
                </c:pt>
                <c:pt idx="47">
                  <c:v>41.8</c:v>
                </c:pt>
                <c:pt idx="48">
                  <c:v>41.82</c:v>
                </c:pt>
                <c:pt idx="49">
                  <c:v>41.7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NSJ!$F$22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NSJ!$F$23:$F$83</c:f>
              <c:numCache>
                <c:formatCode>0.00</c:formatCode>
                <c:ptCount val="61"/>
                <c:pt idx="0">
                  <c:v>43.17</c:v>
                </c:pt>
                <c:pt idx="1">
                  <c:v>42.37</c:v>
                </c:pt>
                <c:pt idx="2">
                  <c:v>41.99</c:v>
                </c:pt>
                <c:pt idx="3">
                  <c:v>42.12</c:v>
                </c:pt>
                <c:pt idx="4">
                  <c:v>42.02</c:v>
                </c:pt>
                <c:pt idx="5">
                  <c:v>41.88</c:v>
                </c:pt>
                <c:pt idx="6">
                  <c:v>41.75</c:v>
                </c:pt>
                <c:pt idx="7">
                  <c:v>41.95</c:v>
                </c:pt>
                <c:pt idx="8">
                  <c:v>41.99</c:v>
                </c:pt>
                <c:pt idx="9">
                  <c:v>41.83</c:v>
                </c:pt>
                <c:pt idx="10">
                  <c:v>42.09</c:v>
                </c:pt>
                <c:pt idx="11">
                  <c:v>41.87</c:v>
                </c:pt>
                <c:pt idx="12">
                  <c:v>41.91</c:v>
                </c:pt>
                <c:pt idx="13">
                  <c:v>42.05</c:v>
                </c:pt>
                <c:pt idx="14">
                  <c:v>41.85</c:v>
                </c:pt>
                <c:pt idx="15">
                  <c:v>41.81</c:v>
                </c:pt>
                <c:pt idx="16">
                  <c:v>41.91</c:v>
                </c:pt>
                <c:pt idx="17">
                  <c:v>41.81</c:v>
                </c:pt>
                <c:pt idx="18">
                  <c:v>41.68</c:v>
                </c:pt>
                <c:pt idx="19">
                  <c:v>41.73</c:v>
                </c:pt>
                <c:pt idx="20">
                  <c:v>41.79</c:v>
                </c:pt>
                <c:pt idx="21">
                  <c:v>41.77</c:v>
                </c:pt>
                <c:pt idx="22">
                  <c:v>41.77</c:v>
                </c:pt>
                <c:pt idx="23">
                  <c:v>41.76</c:v>
                </c:pt>
                <c:pt idx="24">
                  <c:v>41.72</c:v>
                </c:pt>
                <c:pt idx="25">
                  <c:v>41.76</c:v>
                </c:pt>
                <c:pt idx="26">
                  <c:v>41.74</c:v>
                </c:pt>
                <c:pt idx="27">
                  <c:v>41.99</c:v>
                </c:pt>
                <c:pt idx="28">
                  <c:v>41.98</c:v>
                </c:pt>
                <c:pt idx="29">
                  <c:v>42.05</c:v>
                </c:pt>
                <c:pt idx="30">
                  <c:v>42.78</c:v>
                </c:pt>
                <c:pt idx="31">
                  <c:v>42.28</c:v>
                </c:pt>
                <c:pt idx="32">
                  <c:v>41.77</c:v>
                </c:pt>
                <c:pt idx="33">
                  <c:v>41.88</c:v>
                </c:pt>
                <c:pt idx="34">
                  <c:v>41.78</c:v>
                </c:pt>
                <c:pt idx="35">
                  <c:v>41.84</c:v>
                </c:pt>
                <c:pt idx="36">
                  <c:v>41.84</c:v>
                </c:pt>
                <c:pt idx="37">
                  <c:v>41.9</c:v>
                </c:pt>
                <c:pt idx="38">
                  <c:v>41.76</c:v>
                </c:pt>
                <c:pt idx="39">
                  <c:v>41.74</c:v>
                </c:pt>
                <c:pt idx="40">
                  <c:v>41.65</c:v>
                </c:pt>
                <c:pt idx="41">
                  <c:v>41.93</c:v>
                </c:pt>
                <c:pt idx="42">
                  <c:v>41.81</c:v>
                </c:pt>
                <c:pt idx="43">
                  <c:v>42.0</c:v>
                </c:pt>
                <c:pt idx="44">
                  <c:v>41.83</c:v>
                </c:pt>
                <c:pt idx="45">
                  <c:v>41.92</c:v>
                </c:pt>
                <c:pt idx="46">
                  <c:v>41.97</c:v>
                </c:pt>
                <c:pt idx="47">
                  <c:v>41.75</c:v>
                </c:pt>
                <c:pt idx="48">
                  <c:v>41.86</c:v>
                </c:pt>
                <c:pt idx="49">
                  <c:v>42.28</c:v>
                </c:pt>
                <c:pt idx="50">
                  <c:v>41.84</c:v>
                </c:pt>
                <c:pt idx="51">
                  <c:v>41.87</c:v>
                </c:pt>
                <c:pt idx="52">
                  <c:v>41.93</c:v>
                </c:pt>
                <c:pt idx="53">
                  <c:v>42.05</c:v>
                </c:pt>
                <c:pt idx="54">
                  <c:v>41.78</c:v>
                </c:pt>
                <c:pt idx="55">
                  <c:v>41.89</c:v>
                </c:pt>
                <c:pt idx="56">
                  <c:v>41.98</c:v>
                </c:pt>
                <c:pt idx="57">
                  <c:v>42.01</c:v>
                </c:pt>
                <c:pt idx="58">
                  <c:v>41.94</c:v>
                </c:pt>
                <c:pt idx="59">
                  <c:v>41.74</c:v>
                </c:pt>
                <c:pt idx="60" formatCode="General">
                  <c:v>42.21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NSJ!$G$22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NSJ!$G$23:$G$83</c:f>
              <c:numCache>
                <c:formatCode>0.00</c:formatCode>
                <c:ptCount val="61"/>
                <c:pt idx="0">
                  <c:v>43.0</c:v>
                </c:pt>
                <c:pt idx="1">
                  <c:v>42.33</c:v>
                </c:pt>
                <c:pt idx="2">
                  <c:v>42.13</c:v>
                </c:pt>
                <c:pt idx="3">
                  <c:v>42.25</c:v>
                </c:pt>
                <c:pt idx="4">
                  <c:v>42.15</c:v>
                </c:pt>
                <c:pt idx="5">
                  <c:v>42.22</c:v>
                </c:pt>
                <c:pt idx="6">
                  <c:v>42.27</c:v>
                </c:pt>
                <c:pt idx="7">
                  <c:v>42.93</c:v>
                </c:pt>
                <c:pt idx="8">
                  <c:v>42.49</c:v>
                </c:pt>
                <c:pt idx="9">
                  <c:v>42.19</c:v>
                </c:pt>
                <c:pt idx="10">
                  <c:v>42.22</c:v>
                </c:pt>
                <c:pt idx="11">
                  <c:v>42.09</c:v>
                </c:pt>
                <c:pt idx="12">
                  <c:v>42.16</c:v>
                </c:pt>
                <c:pt idx="13">
                  <c:v>41.99</c:v>
                </c:pt>
                <c:pt idx="14">
                  <c:v>42.02</c:v>
                </c:pt>
                <c:pt idx="15">
                  <c:v>42.0</c:v>
                </c:pt>
                <c:pt idx="16">
                  <c:v>41.93</c:v>
                </c:pt>
                <c:pt idx="17">
                  <c:v>42.07</c:v>
                </c:pt>
                <c:pt idx="18">
                  <c:v>42.12</c:v>
                </c:pt>
                <c:pt idx="19">
                  <c:v>41.99</c:v>
                </c:pt>
                <c:pt idx="20">
                  <c:v>41.98</c:v>
                </c:pt>
                <c:pt idx="21">
                  <c:v>42.11</c:v>
                </c:pt>
                <c:pt idx="22">
                  <c:v>42.14</c:v>
                </c:pt>
                <c:pt idx="23">
                  <c:v>42.01</c:v>
                </c:pt>
                <c:pt idx="24">
                  <c:v>43.05</c:v>
                </c:pt>
                <c:pt idx="25">
                  <c:v>42.1</c:v>
                </c:pt>
                <c:pt idx="26">
                  <c:v>41.89</c:v>
                </c:pt>
                <c:pt idx="27">
                  <c:v>42.1</c:v>
                </c:pt>
                <c:pt idx="28">
                  <c:v>41.94</c:v>
                </c:pt>
                <c:pt idx="29">
                  <c:v>42.01</c:v>
                </c:pt>
                <c:pt idx="30">
                  <c:v>41.81</c:v>
                </c:pt>
                <c:pt idx="31">
                  <c:v>42.03</c:v>
                </c:pt>
                <c:pt idx="32">
                  <c:v>41.92</c:v>
                </c:pt>
                <c:pt idx="33">
                  <c:v>42.07</c:v>
                </c:pt>
                <c:pt idx="34">
                  <c:v>42.29</c:v>
                </c:pt>
                <c:pt idx="35">
                  <c:v>42.15</c:v>
                </c:pt>
                <c:pt idx="36">
                  <c:v>42.05</c:v>
                </c:pt>
                <c:pt idx="37">
                  <c:v>41.98</c:v>
                </c:pt>
                <c:pt idx="38">
                  <c:v>41.92</c:v>
                </c:pt>
                <c:pt idx="39">
                  <c:v>42.01</c:v>
                </c:pt>
                <c:pt idx="40">
                  <c:v>42.2</c:v>
                </c:pt>
                <c:pt idx="41">
                  <c:v>42.15</c:v>
                </c:pt>
                <c:pt idx="42">
                  <c:v>42.28</c:v>
                </c:pt>
                <c:pt idx="43">
                  <c:v>41.98</c:v>
                </c:pt>
                <c:pt idx="44">
                  <c:v>41.98</c:v>
                </c:pt>
                <c:pt idx="45">
                  <c:v>42.26</c:v>
                </c:pt>
                <c:pt idx="46">
                  <c:v>42.1</c:v>
                </c:pt>
                <c:pt idx="47">
                  <c:v>42.2</c:v>
                </c:pt>
                <c:pt idx="48">
                  <c:v>42.22</c:v>
                </c:pt>
                <c:pt idx="49">
                  <c:v>42.31</c:v>
                </c:pt>
                <c:pt idx="50">
                  <c:v>42.07</c:v>
                </c:pt>
                <c:pt idx="51">
                  <c:v>42.15</c:v>
                </c:pt>
                <c:pt idx="52">
                  <c:v>42.23</c:v>
                </c:pt>
                <c:pt idx="53">
                  <c:v>42.18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NSJ!$H$22</c:f>
              <c:strCache>
                <c:ptCount val="1"/>
                <c:pt idx="0">
                  <c:v>Лантушенко Игорь</c:v>
                </c:pt>
              </c:strCache>
            </c:strRef>
          </c:tx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NSJ!$H$23:$H$83</c:f>
              <c:numCache>
                <c:formatCode>0.00</c:formatCode>
                <c:ptCount val="61"/>
                <c:pt idx="0">
                  <c:v>42.49</c:v>
                </c:pt>
                <c:pt idx="1">
                  <c:v>42.25</c:v>
                </c:pt>
                <c:pt idx="2">
                  <c:v>42.28</c:v>
                </c:pt>
                <c:pt idx="3">
                  <c:v>41.99</c:v>
                </c:pt>
                <c:pt idx="4">
                  <c:v>42.0</c:v>
                </c:pt>
                <c:pt idx="5">
                  <c:v>42.75</c:v>
                </c:pt>
                <c:pt idx="6">
                  <c:v>42.35</c:v>
                </c:pt>
                <c:pt idx="7">
                  <c:v>42.11</c:v>
                </c:pt>
                <c:pt idx="8">
                  <c:v>42.04</c:v>
                </c:pt>
                <c:pt idx="9">
                  <c:v>41.88</c:v>
                </c:pt>
                <c:pt idx="10">
                  <c:v>41.81</c:v>
                </c:pt>
                <c:pt idx="11">
                  <c:v>42.08</c:v>
                </c:pt>
                <c:pt idx="12">
                  <c:v>42.27</c:v>
                </c:pt>
                <c:pt idx="13">
                  <c:v>42.2</c:v>
                </c:pt>
                <c:pt idx="14">
                  <c:v>42.06</c:v>
                </c:pt>
                <c:pt idx="15">
                  <c:v>42.05</c:v>
                </c:pt>
                <c:pt idx="16">
                  <c:v>41.91</c:v>
                </c:pt>
                <c:pt idx="17">
                  <c:v>42.03</c:v>
                </c:pt>
                <c:pt idx="18">
                  <c:v>42.0</c:v>
                </c:pt>
                <c:pt idx="19">
                  <c:v>41.99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NSJ!$I$22</c:f>
              <c:strCache>
                <c:ptCount val="1"/>
                <c:pt idx="0">
                  <c:v>Стоцкий Андрей</c:v>
                </c:pt>
              </c:strCache>
            </c:strRef>
          </c:tx>
          <c:marker>
            <c:symbol val="none"/>
          </c:marker>
          <c:cat>
            <c:numRef>
              <c:f>NSJ!$A$23:$A$83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NSJ!$I$23:$I$83</c:f>
              <c:numCache>
                <c:formatCode>0.00</c:formatCode>
                <c:ptCount val="61"/>
                <c:pt idx="0">
                  <c:v>42.92</c:v>
                </c:pt>
                <c:pt idx="1">
                  <c:v>42.25</c:v>
                </c:pt>
                <c:pt idx="2">
                  <c:v>42.2</c:v>
                </c:pt>
                <c:pt idx="3">
                  <c:v>42.38</c:v>
                </c:pt>
                <c:pt idx="4">
                  <c:v>42.32</c:v>
                </c:pt>
                <c:pt idx="5">
                  <c:v>42.57</c:v>
                </c:pt>
                <c:pt idx="6">
                  <c:v>43.9</c:v>
                </c:pt>
                <c:pt idx="7">
                  <c:v>42.65</c:v>
                </c:pt>
                <c:pt idx="8">
                  <c:v>42.28</c:v>
                </c:pt>
                <c:pt idx="9">
                  <c:v>42.28</c:v>
                </c:pt>
                <c:pt idx="10">
                  <c:v>42.25</c:v>
                </c:pt>
                <c:pt idx="11">
                  <c:v>42.1</c:v>
                </c:pt>
                <c:pt idx="12">
                  <c:v>42.29</c:v>
                </c:pt>
                <c:pt idx="13">
                  <c:v>42.3</c:v>
                </c:pt>
                <c:pt idx="14">
                  <c:v>43.22</c:v>
                </c:pt>
                <c:pt idx="15">
                  <c:v>42.48</c:v>
                </c:pt>
                <c:pt idx="16">
                  <c:v>42.4</c:v>
                </c:pt>
                <c:pt idx="17">
                  <c:v>42.83</c:v>
                </c:pt>
                <c:pt idx="18">
                  <c:v>42.13</c:v>
                </c:pt>
                <c:pt idx="19">
                  <c:v>42.29</c:v>
                </c:pt>
                <c:pt idx="20">
                  <c:v>42.29</c:v>
                </c:pt>
                <c:pt idx="21">
                  <c:v>42.18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9366840"/>
        <c:axId val="2128688584"/>
      </c:lineChart>
      <c:catAx>
        <c:axId val="2129366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28688584"/>
        <c:crosses val="autoZero"/>
        <c:auto val="1"/>
        <c:lblAlgn val="ctr"/>
        <c:lblOffset val="100"/>
        <c:noMultiLvlLbl val="0"/>
      </c:catAx>
      <c:valAx>
        <c:axId val="2128688584"/>
        <c:scaling>
          <c:orientation val="minMax"/>
          <c:max val="46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9366840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'х racing team'!$B$22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team'!$B$23:$B$82</c:f>
              <c:numCache>
                <c:formatCode>0.00</c:formatCode>
                <c:ptCount val="60"/>
                <c:pt idx="0">
                  <c:v>43.56</c:v>
                </c:pt>
                <c:pt idx="1">
                  <c:v>42.29</c:v>
                </c:pt>
                <c:pt idx="2">
                  <c:v>42.36</c:v>
                </c:pt>
                <c:pt idx="3">
                  <c:v>42.27</c:v>
                </c:pt>
                <c:pt idx="4">
                  <c:v>42.06</c:v>
                </c:pt>
                <c:pt idx="5">
                  <c:v>41.89</c:v>
                </c:pt>
                <c:pt idx="6">
                  <c:v>41.81</c:v>
                </c:pt>
                <c:pt idx="7">
                  <c:v>41.76</c:v>
                </c:pt>
                <c:pt idx="8">
                  <c:v>41.88</c:v>
                </c:pt>
                <c:pt idx="9">
                  <c:v>41.88</c:v>
                </c:pt>
                <c:pt idx="10">
                  <c:v>41.93</c:v>
                </c:pt>
                <c:pt idx="11">
                  <c:v>41.97</c:v>
                </c:pt>
                <c:pt idx="12">
                  <c:v>41.82</c:v>
                </c:pt>
                <c:pt idx="13">
                  <c:v>42.51</c:v>
                </c:pt>
                <c:pt idx="14">
                  <c:v>42.04</c:v>
                </c:pt>
                <c:pt idx="15">
                  <c:v>42.03</c:v>
                </c:pt>
                <c:pt idx="16">
                  <c:v>42.17</c:v>
                </c:pt>
                <c:pt idx="17">
                  <c:v>42.05</c:v>
                </c:pt>
                <c:pt idx="18">
                  <c:v>42.35</c:v>
                </c:pt>
                <c:pt idx="19">
                  <c:v>42.19</c:v>
                </c:pt>
                <c:pt idx="20">
                  <c:v>42.31</c:v>
                </c:pt>
                <c:pt idx="21">
                  <c:v>42.19</c:v>
                </c:pt>
                <c:pt idx="22">
                  <c:v>42.25</c:v>
                </c:pt>
                <c:pt idx="23">
                  <c:v>42.28</c:v>
                </c:pt>
                <c:pt idx="24">
                  <c:v>42.07</c:v>
                </c:pt>
                <c:pt idx="25">
                  <c:v>42.16</c:v>
                </c:pt>
                <c:pt idx="26">
                  <c:v>42.16</c:v>
                </c:pt>
                <c:pt idx="27">
                  <c:v>42.26</c:v>
                </c:pt>
                <c:pt idx="28">
                  <c:v>42.15</c:v>
                </c:pt>
                <c:pt idx="29">
                  <c:v>42.15</c:v>
                </c:pt>
                <c:pt idx="30">
                  <c:v>42.92</c:v>
                </c:pt>
                <c:pt idx="31">
                  <c:v>42.77</c:v>
                </c:pt>
                <c:pt idx="32">
                  <c:v>42.1</c:v>
                </c:pt>
                <c:pt idx="33">
                  <c:v>42.09</c:v>
                </c:pt>
                <c:pt idx="34">
                  <c:v>43.32</c:v>
                </c:pt>
                <c:pt idx="35">
                  <c:v>42.14</c:v>
                </c:pt>
                <c:pt idx="36">
                  <c:v>43.35</c:v>
                </c:pt>
                <c:pt idx="37">
                  <c:v>42.1</c:v>
                </c:pt>
                <c:pt idx="38">
                  <c:v>42.3</c:v>
                </c:pt>
                <c:pt idx="39">
                  <c:v>42.27</c:v>
                </c:pt>
                <c:pt idx="40">
                  <c:v>42.25</c:v>
                </c:pt>
                <c:pt idx="41">
                  <c:v>42.18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'х racing team'!$C$22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team'!$C$23:$C$82</c:f>
              <c:numCache>
                <c:formatCode>0.00</c:formatCode>
                <c:ptCount val="60"/>
                <c:pt idx="0">
                  <c:v>42.45</c:v>
                </c:pt>
                <c:pt idx="1">
                  <c:v>42.3</c:v>
                </c:pt>
                <c:pt idx="2">
                  <c:v>41.94</c:v>
                </c:pt>
                <c:pt idx="3">
                  <c:v>41.92</c:v>
                </c:pt>
                <c:pt idx="4">
                  <c:v>42.31</c:v>
                </c:pt>
                <c:pt idx="5">
                  <c:v>41.88</c:v>
                </c:pt>
                <c:pt idx="6">
                  <c:v>42.18</c:v>
                </c:pt>
                <c:pt idx="7">
                  <c:v>42.02</c:v>
                </c:pt>
                <c:pt idx="8">
                  <c:v>42.02</c:v>
                </c:pt>
                <c:pt idx="9">
                  <c:v>41.94</c:v>
                </c:pt>
                <c:pt idx="10">
                  <c:v>41.94</c:v>
                </c:pt>
                <c:pt idx="11">
                  <c:v>42.14</c:v>
                </c:pt>
                <c:pt idx="12">
                  <c:v>42.18</c:v>
                </c:pt>
                <c:pt idx="13">
                  <c:v>41.68</c:v>
                </c:pt>
                <c:pt idx="14">
                  <c:v>41.81</c:v>
                </c:pt>
                <c:pt idx="15">
                  <c:v>41.85</c:v>
                </c:pt>
                <c:pt idx="16">
                  <c:v>42.0</c:v>
                </c:pt>
                <c:pt idx="17">
                  <c:v>42.1</c:v>
                </c:pt>
                <c:pt idx="18">
                  <c:v>42.21</c:v>
                </c:pt>
                <c:pt idx="19">
                  <c:v>41.94</c:v>
                </c:pt>
                <c:pt idx="20">
                  <c:v>41.89</c:v>
                </c:pt>
                <c:pt idx="21">
                  <c:v>41.87</c:v>
                </c:pt>
                <c:pt idx="22">
                  <c:v>41.77</c:v>
                </c:pt>
                <c:pt idx="23">
                  <c:v>41.71</c:v>
                </c:pt>
                <c:pt idx="24">
                  <c:v>41.91</c:v>
                </c:pt>
                <c:pt idx="25">
                  <c:v>41.87</c:v>
                </c:pt>
                <c:pt idx="26">
                  <c:v>41.63</c:v>
                </c:pt>
                <c:pt idx="27">
                  <c:v>41.63</c:v>
                </c:pt>
                <c:pt idx="28">
                  <c:v>41.73</c:v>
                </c:pt>
                <c:pt idx="29">
                  <c:v>42.0</c:v>
                </c:pt>
                <c:pt idx="30">
                  <c:v>41.96</c:v>
                </c:pt>
                <c:pt idx="31">
                  <c:v>41.7</c:v>
                </c:pt>
                <c:pt idx="32">
                  <c:v>41.67</c:v>
                </c:pt>
                <c:pt idx="33">
                  <c:v>41.85</c:v>
                </c:pt>
                <c:pt idx="34">
                  <c:v>42.23</c:v>
                </c:pt>
                <c:pt idx="35">
                  <c:v>41.81</c:v>
                </c:pt>
                <c:pt idx="36">
                  <c:v>41.53</c:v>
                </c:pt>
                <c:pt idx="37">
                  <c:v>41.5</c:v>
                </c:pt>
                <c:pt idx="38">
                  <c:v>42.75</c:v>
                </c:pt>
                <c:pt idx="39">
                  <c:v>41.77</c:v>
                </c:pt>
                <c:pt idx="40">
                  <c:v>41.57</c:v>
                </c:pt>
                <c:pt idx="41">
                  <c:v>41.67</c:v>
                </c:pt>
                <c:pt idx="42">
                  <c:v>42.02</c:v>
                </c:pt>
                <c:pt idx="43">
                  <c:v>41.88</c:v>
                </c:pt>
                <c:pt idx="44">
                  <c:v>41.74</c:v>
                </c:pt>
                <c:pt idx="45">
                  <c:v>41.88</c:v>
                </c:pt>
                <c:pt idx="46">
                  <c:v>41.6</c:v>
                </c:pt>
                <c:pt idx="47">
                  <c:v>41.99</c:v>
                </c:pt>
                <c:pt idx="48">
                  <c:v>41.7</c:v>
                </c:pt>
                <c:pt idx="49">
                  <c:v>41.73</c:v>
                </c:pt>
                <c:pt idx="50">
                  <c:v>41.58</c:v>
                </c:pt>
                <c:pt idx="51">
                  <c:v>41.61</c:v>
                </c:pt>
                <c:pt idx="52">
                  <c:v>41.73</c:v>
                </c:pt>
                <c:pt idx="53">
                  <c:v>42.06</c:v>
                </c:pt>
                <c:pt idx="54">
                  <c:v>41.52</c:v>
                </c:pt>
                <c:pt idx="55">
                  <c:v>41.64</c:v>
                </c:pt>
                <c:pt idx="56">
                  <c:v>41.63</c:v>
                </c:pt>
                <c:pt idx="57">
                  <c:v>41.74</c:v>
                </c:pt>
                <c:pt idx="58">
                  <c:v>41.59</c:v>
                </c:pt>
                <c:pt idx="59">
                  <c:v>42.11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'х racing team'!$D$22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team'!$D$23:$D$82</c:f>
              <c:numCache>
                <c:formatCode>0.00</c:formatCode>
                <c:ptCount val="60"/>
                <c:pt idx="0">
                  <c:v>43.2</c:v>
                </c:pt>
                <c:pt idx="1">
                  <c:v>42.44</c:v>
                </c:pt>
                <c:pt idx="2">
                  <c:v>42.36</c:v>
                </c:pt>
                <c:pt idx="3">
                  <c:v>42.15</c:v>
                </c:pt>
                <c:pt idx="4">
                  <c:v>42.16</c:v>
                </c:pt>
                <c:pt idx="5">
                  <c:v>42.04</c:v>
                </c:pt>
                <c:pt idx="6">
                  <c:v>42.24</c:v>
                </c:pt>
                <c:pt idx="7">
                  <c:v>42.12</c:v>
                </c:pt>
                <c:pt idx="8">
                  <c:v>42.15</c:v>
                </c:pt>
                <c:pt idx="9">
                  <c:v>42.26</c:v>
                </c:pt>
                <c:pt idx="10">
                  <c:v>42.06</c:v>
                </c:pt>
                <c:pt idx="11">
                  <c:v>42.27</c:v>
                </c:pt>
                <c:pt idx="12">
                  <c:v>42.05</c:v>
                </c:pt>
                <c:pt idx="13">
                  <c:v>42.36</c:v>
                </c:pt>
                <c:pt idx="14">
                  <c:v>42.19</c:v>
                </c:pt>
                <c:pt idx="15">
                  <c:v>42.32</c:v>
                </c:pt>
                <c:pt idx="16">
                  <c:v>42.17</c:v>
                </c:pt>
                <c:pt idx="17">
                  <c:v>42.08</c:v>
                </c:pt>
                <c:pt idx="18">
                  <c:v>42.28</c:v>
                </c:pt>
                <c:pt idx="19">
                  <c:v>44.11</c:v>
                </c:pt>
                <c:pt idx="20">
                  <c:v>42.53</c:v>
                </c:pt>
                <c:pt idx="21">
                  <c:v>42.25</c:v>
                </c:pt>
                <c:pt idx="22">
                  <c:v>42.25</c:v>
                </c:pt>
                <c:pt idx="23">
                  <c:v>42.98</c:v>
                </c:pt>
                <c:pt idx="24">
                  <c:v>42.33</c:v>
                </c:pt>
                <c:pt idx="25">
                  <c:v>41.99</c:v>
                </c:pt>
                <c:pt idx="26">
                  <c:v>42.04</c:v>
                </c:pt>
                <c:pt idx="27">
                  <c:v>42.02</c:v>
                </c:pt>
                <c:pt idx="28">
                  <c:v>42.13</c:v>
                </c:pt>
                <c:pt idx="29">
                  <c:v>41.88</c:v>
                </c:pt>
                <c:pt idx="30">
                  <c:v>41.99</c:v>
                </c:pt>
                <c:pt idx="31">
                  <c:v>42.07</c:v>
                </c:pt>
                <c:pt idx="32">
                  <c:v>42.05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'х racing team'!$E$22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team'!$E$23:$E$82</c:f>
              <c:numCache>
                <c:formatCode>0.00</c:formatCode>
                <c:ptCount val="60"/>
                <c:pt idx="0">
                  <c:v>43.14</c:v>
                </c:pt>
                <c:pt idx="1">
                  <c:v>42.22</c:v>
                </c:pt>
                <c:pt idx="2">
                  <c:v>41.88</c:v>
                </c:pt>
                <c:pt idx="3">
                  <c:v>42.01</c:v>
                </c:pt>
                <c:pt idx="4">
                  <c:v>41.78</c:v>
                </c:pt>
                <c:pt idx="5">
                  <c:v>41.97</c:v>
                </c:pt>
                <c:pt idx="6">
                  <c:v>41.88</c:v>
                </c:pt>
                <c:pt idx="7">
                  <c:v>42.31</c:v>
                </c:pt>
                <c:pt idx="8">
                  <c:v>42.39</c:v>
                </c:pt>
                <c:pt idx="9">
                  <c:v>42.05</c:v>
                </c:pt>
                <c:pt idx="10">
                  <c:v>41.88</c:v>
                </c:pt>
                <c:pt idx="11">
                  <c:v>41.78</c:v>
                </c:pt>
                <c:pt idx="12">
                  <c:v>42.56</c:v>
                </c:pt>
                <c:pt idx="13">
                  <c:v>41.74</c:v>
                </c:pt>
                <c:pt idx="14">
                  <c:v>41.91</c:v>
                </c:pt>
                <c:pt idx="15">
                  <c:v>42.01</c:v>
                </c:pt>
                <c:pt idx="16">
                  <c:v>41.98</c:v>
                </c:pt>
                <c:pt idx="17">
                  <c:v>42.39</c:v>
                </c:pt>
                <c:pt idx="18">
                  <c:v>41.92</c:v>
                </c:pt>
                <c:pt idx="19">
                  <c:v>41.87</c:v>
                </c:pt>
                <c:pt idx="20">
                  <c:v>42.15</c:v>
                </c:pt>
                <c:pt idx="21">
                  <c:v>41.86</c:v>
                </c:pt>
                <c:pt idx="22">
                  <c:v>42.01</c:v>
                </c:pt>
                <c:pt idx="23">
                  <c:v>42.02</c:v>
                </c:pt>
                <c:pt idx="24">
                  <c:v>42.0</c:v>
                </c:pt>
                <c:pt idx="25">
                  <c:v>42.12</c:v>
                </c:pt>
                <c:pt idx="26">
                  <c:v>42.25</c:v>
                </c:pt>
                <c:pt idx="27">
                  <c:v>42.18</c:v>
                </c:pt>
                <c:pt idx="28">
                  <c:v>41.92</c:v>
                </c:pt>
                <c:pt idx="29">
                  <c:v>42.31</c:v>
                </c:pt>
                <c:pt idx="30">
                  <c:v>41.95</c:v>
                </c:pt>
                <c:pt idx="31">
                  <c:v>42.0</c:v>
                </c:pt>
                <c:pt idx="32">
                  <c:v>41.81</c:v>
                </c:pt>
                <c:pt idx="33">
                  <c:v>42.44</c:v>
                </c:pt>
                <c:pt idx="34">
                  <c:v>42.14</c:v>
                </c:pt>
                <c:pt idx="35">
                  <c:v>41.87</c:v>
                </c:pt>
                <c:pt idx="36">
                  <c:v>42.03</c:v>
                </c:pt>
                <c:pt idx="37">
                  <c:v>41.84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'х racing team'!$F$22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team'!$F$23:$F$82</c:f>
              <c:numCache>
                <c:formatCode>0.00</c:formatCode>
                <c:ptCount val="60"/>
                <c:pt idx="0">
                  <c:v>43.06</c:v>
                </c:pt>
                <c:pt idx="1">
                  <c:v>42.35</c:v>
                </c:pt>
                <c:pt idx="2">
                  <c:v>42.33</c:v>
                </c:pt>
                <c:pt idx="3">
                  <c:v>42.13</c:v>
                </c:pt>
                <c:pt idx="4">
                  <c:v>42.23</c:v>
                </c:pt>
                <c:pt idx="5">
                  <c:v>42.01</c:v>
                </c:pt>
                <c:pt idx="6">
                  <c:v>42.02</c:v>
                </c:pt>
                <c:pt idx="7">
                  <c:v>42.02</c:v>
                </c:pt>
                <c:pt idx="8">
                  <c:v>41.91</c:v>
                </c:pt>
                <c:pt idx="9">
                  <c:v>41.99</c:v>
                </c:pt>
                <c:pt idx="10">
                  <c:v>42.12</c:v>
                </c:pt>
                <c:pt idx="11">
                  <c:v>42.04</c:v>
                </c:pt>
                <c:pt idx="12">
                  <c:v>42.01</c:v>
                </c:pt>
                <c:pt idx="13">
                  <c:v>41.95</c:v>
                </c:pt>
                <c:pt idx="14">
                  <c:v>42.1</c:v>
                </c:pt>
                <c:pt idx="15">
                  <c:v>42.33</c:v>
                </c:pt>
                <c:pt idx="16">
                  <c:v>41.9</c:v>
                </c:pt>
                <c:pt idx="17">
                  <c:v>42.03</c:v>
                </c:pt>
                <c:pt idx="18">
                  <c:v>42.13</c:v>
                </c:pt>
                <c:pt idx="19">
                  <c:v>42.0</c:v>
                </c:pt>
                <c:pt idx="20">
                  <c:v>42.05</c:v>
                </c:pt>
                <c:pt idx="21">
                  <c:v>42.05</c:v>
                </c:pt>
                <c:pt idx="22">
                  <c:v>42.02</c:v>
                </c:pt>
                <c:pt idx="23">
                  <c:v>42.37</c:v>
                </c:pt>
                <c:pt idx="24">
                  <c:v>42.23</c:v>
                </c:pt>
                <c:pt idx="25">
                  <c:v>42.18</c:v>
                </c:pt>
                <c:pt idx="26">
                  <c:v>42.09</c:v>
                </c:pt>
                <c:pt idx="27">
                  <c:v>42.17</c:v>
                </c:pt>
                <c:pt idx="28">
                  <c:v>42.16</c:v>
                </c:pt>
                <c:pt idx="29">
                  <c:v>42.14</c:v>
                </c:pt>
                <c:pt idx="30">
                  <c:v>42.3</c:v>
                </c:pt>
                <c:pt idx="31">
                  <c:v>42.9</c:v>
                </c:pt>
                <c:pt idx="32">
                  <c:v>42.08</c:v>
                </c:pt>
                <c:pt idx="33">
                  <c:v>42.04</c:v>
                </c:pt>
                <c:pt idx="34">
                  <c:v>42.1</c:v>
                </c:pt>
                <c:pt idx="35">
                  <c:v>42.12</c:v>
                </c:pt>
                <c:pt idx="36">
                  <c:v>42.14</c:v>
                </c:pt>
                <c:pt idx="37">
                  <c:v>41.92</c:v>
                </c:pt>
                <c:pt idx="38">
                  <c:v>42.11</c:v>
                </c:pt>
                <c:pt idx="39">
                  <c:v>42.21</c:v>
                </c:pt>
                <c:pt idx="40">
                  <c:v>42.79</c:v>
                </c:pt>
                <c:pt idx="41">
                  <c:v>42.67</c:v>
                </c:pt>
                <c:pt idx="42">
                  <c:v>42.21</c:v>
                </c:pt>
                <c:pt idx="43">
                  <c:v>42.11</c:v>
                </c:pt>
                <c:pt idx="44">
                  <c:v>42.24</c:v>
                </c:pt>
                <c:pt idx="45">
                  <c:v>42.28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'х racing team'!$G$22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team'!$G$23:$G$82</c:f>
              <c:numCache>
                <c:formatCode>0.00</c:formatCode>
                <c:ptCount val="60"/>
                <c:pt idx="0">
                  <c:v>42.71</c:v>
                </c:pt>
                <c:pt idx="1">
                  <c:v>41.95</c:v>
                </c:pt>
                <c:pt idx="2">
                  <c:v>41.99</c:v>
                </c:pt>
                <c:pt idx="3">
                  <c:v>41.99</c:v>
                </c:pt>
                <c:pt idx="4">
                  <c:v>41.95</c:v>
                </c:pt>
                <c:pt idx="5">
                  <c:v>41.85</c:v>
                </c:pt>
                <c:pt idx="6">
                  <c:v>41.82</c:v>
                </c:pt>
                <c:pt idx="7">
                  <c:v>41.88</c:v>
                </c:pt>
                <c:pt idx="8">
                  <c:v>41.53</c:v>
                </c:pt>
                <c:pt idx="9">
                  <c:v>41.83</c:v>
                </c:pt>
                <c:pt idx="10">
                  <c:v>41.9</c:v>
                </c:pt>
                <c:pt idx="11">
                  <c:v>42.0</c:v>
                </c:pt>
                <c:pt idx="12">
                  <c:v>41.68</c:v>
                </c:pt>
                <c:pt idx="13">
                  <c:v>41.59</c:v>
                </c:pt>
                <c:pt idx="14">
                  <c:v>42.19</c:v>
                </c:pt>
                <c:pt idx="15">
                  <c:v>42.12</c:v>
                </c:pt>
                <c:pt idx="16">
                  <c:v>42.19</c:v>
                </c:pt>
                <c:pt idx="17">
                  <c:v>41.84</c:v>
                </c:pt>
                <c:pt idx="18">
                  <c:v>41.82</c:v>
                </c:pt>
                <c:pt idx="19">
                  <c:v>41.73</c:v>
                </c:pt>
                <c:pt idx="20">
                  <c:v>41.77</c:v>
                </c:pt>
                <c:pt idx="21">
                  <c:v>41.83</c:v>
                </c:pt>
                <c:pt idx="22">
                  <c:v>41.68</c:v>
                </c:pt>
                <c:pt idx="23">
                  <c:v>41.8</c:v>
                </c:pt>
                <c:pt idx="24">
                  <c:v>41.69</c:v>
                </c:pt>
                <c:pt idx="25">
                  <c:v>42.08</c:v>
                </c:pt>
                <c:pt idx="26">
                  <c:v>41.7</c:v>
                </c:pt>
                <c:pt idx="27">
                  <c:v>41.8</c:v>
                </c:pt>
                <c:pt idx="28">
                  <c:v>41.8</c:v>
                </c:pt>
                <c:pt idx="29">
                  <c:v>41.97</c:v>
                </c:pt>
                <c:pt idx="30">
                  <c:v>41.79</c:v>
                </c:pt>
                <c:pt idx="31">
                  <c:v>41.7</c:v>
                </c:pt>
                <c:pt idx="32">
                  <c:v>41.65</c:v>
                </c:pt>
                <c:pt idx="33">
                  <c:v>41.97</c:v>
                </c:pt>
                <c:pt idx="34">
                  <c:v>41.69</c:v>
                </c:pt>
                <c:pt idx="35">
                  <c:v>41.72</c:v>
                </c:pt>
                <c:pt idx="36">
                  <c:v>41.73</c:v>
                </c:pt>
                <c:pt idx="37">
                  <c:v>41.76</c:v>
                </c:pt>
                <c:pt idx="38">
                  <c:v>42.65</c:v>
                </c:pt>
                <c:pt idx="39">
                  <c:v>42.16</c:v>
                </c:pt>
                <c:pt idx="40">
                  <c:v>41.55</c:v>
                </c:pt>
                <c:pt idx="41">
                  <c:v>41.78</c:v>
                </c:pt>
                <c:pt idx="42">
                  <c:v>41.64</c:v>
                </c:pt>
                <c:pt idx="43">
                  <c:v>41.63</c:v>
                </c:pt>
                <c:pt idx="44">
                  <c:v>41.88</c:v>
                </c:pt>
                <c:pt idx="45">
                  <c:v>41.93</c:v>
                </c:pt>
                <c:pt idx="46">
                  <c:v>41.85</c:v>
                </c:pt>
                <c:pt idx="47">
                  <c:v>42.2</c:v>
                </c:pt>
                <c:pt idx="48">
                  <c:v>42.01</c:v>
                </c:pt>
                <c:pt idx="49">
                  <c:v>41.87</c:v>
                </c:pt>
                <c:pt idx="50">
                  <c:v>41.89</c:v>
                </c:pt>
                <c:pt idx="51">
                  <c:v>41.6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'х racing team'!$H$22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team'!$H$23:$H$82</c:f>
              <c:numCache>
                <c:formatCode>0.00</c:formatCode>
                <c:ptCount val="60"/>
                <c:pt idx="0">
                  <c:v>42.87</c:v>
                </c:pt>
                <c:pt idx="1">
                  <c:v>42.23</c:v>
                </c:pt>
                <c:pt idx="2">
                  <c:v>42.06</c:v>
                </c:pt>
                <c:pt idx="3">
                  <c:v>42.01</c:v>
                </c:pt>
                <c:pt idx="4">
                  <c:v>42.09</c:v>
                </c:pt>
                <c:pt idx="5">
                  <c:v>41.89</c:v>
                </c:pt>
                <c:pt idx="6">
                  <c:v>41.97</c:v>
                </c:pt>
                <c:pt idx="7">
                  <c:v>41.99</c:v>
                </c:pt>
                <c:pt idx="8">
                  <c:v>42.04</c:v>
                </c:pt>
                <c:pt idx="9">
                  <c:v>41.99</c:v>
                </c:pt>
                <c:pt idx="10">
                  <c:v>41.8</c:v>
                </c:pt>
                <c:pt idx="11">
                  <c:v>41.98</c:v>
                </c:pt>
                <c:pt idx="12">
                  <c:v>41.83</c:v>
                </c:pt>
                <c:pt idx="13">
                  <c:v>42.14</c:v>
                </c:pt>
                <c:pt idx="14">
                  <c:v>41.76</c:v>
                </c:pt>
                <c:pt idx="15">
                  <c:v>42.12</c:v>
                </c:pt>
                <c:pt idx="16">
                  <c:v>41.86</c:v>
                </c:pt>
                <c:pt idx="17">
                  <c:v>41.9</c:v>
                </c:pt>
                <c:pt idx="18">
                  <c:v>41.81</c:v>
                </c:pt>
                <c:pt idx="19">
                  <c:v>41.85</c:v>
                </c:pt>
                <c:pt idx="20">
                  <c:v>41.76</c:v>
                </c:pt>
                <c:pt idx="21">
                  <c:v>41.84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'х racing team'!$I$22</c:f>
              <c:strCache>
                <c:ptCount val="1"/>
                <c:pt idx="0">
                  <c:v>Пикулин Паша</c:v>
                </c:pt>
              </c:strCache>
            </c:strRef>
          </c:tx>
          <c:marker>
            <c:symbol val="none"/>
          </c:marker>
          <c:cat>
            <c:numRef>
              <c:f>'х racing team'!$A$23:$A$82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'х racing team'!$I$23:$I$82</c:f>
              <c:numCache>
                <c:formatCode>0.00</c:formatCode>
                <c:ptCount val="60"/>
                <c:pt idx="0">
                  <c:v>42.79</c:v>
                </c:pt>
                <c:pt idx="1">
                  <c:v>42.19</c:v>
                </c:pt>
                <c:pt idx="2">
                  <c:v>42.23</c:v>
                </c:pt>
                <c:pt idx="3">
                  <c:v>42.4</c:v>
                </c:pt>
                <c:pt idx="4">
                  <c:v>42.21</c:v>
                </c:pt>
                <c:pt idx="5">
                  <c:v>42.38</c:v>
                </c:pt>
                <c:pt idx="6">
                  <c:v>42.27</c:v>
                </c:pt>
                <c:pt idx="7">
                  <c:v>42.19</c:v>
                </c:pt>
                <c:pt idx="8">
                  <c:v>42.08</c:v>
                </c:pt>
                <c:pt idx="9">
                  <c:v>42.57</c:v>
                </c:pt>
                <c:pt idx="10">
                  <c:v>42.39</c:v>
                </c:pt>
                <c:pt idx="11">
                  <c:v>42.3</c:v>
                </c:pt>
                <c:pt idx="12">
                  <c:v>42.32</c:v>
                </c:pt>
                <c:pt idx="13">
                  <c:v>42.31</c:v>
                </c:pt>
                <c:pt idx="14">
                  <c:v>42.15</c:v>
                </c:pt>
                <c:pt idx="15">
                  <c:v>42.38</c:v>
                </c:pt>
                <c:pt idx="16">
                  <c:v>42.47</c:v>
                </c:pt>
                <c:pt idx="17">
                  <c:v>42.3</c:v>
                </c:pt>
                <c:pt idx="18">
                  <c:v>42.14</c:v>
                </c:pt>
                <c:pt idx="19">
                  <c:v>42.42</c:v>
                </c:pt>
                <c:pt idx="20">
                  <c:v>42.31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6792424"/>
        <c:axId val="2146795464"/>
      </c:lineChart>
      <c:catAx>
        <c:axId val="2146792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46795464"/>
        <c:crosses val="autoZero"/>
        <c:auto val="1"/>
        <c:lblAlgn val="ctr"/>
        <c:lblOffset val="100"/>
        <c:noMultiLvlLbl val="0"/>
      </c:catAx>
      <c:valAx>
        <c:axId val="2146795464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46792424"/>
        <c:crosses val="autoZero"/>
        <c:crossBetween val="between"/>
        <c:majorUnit val="1.0"/>
      </c:valAx>
    </c:plotArea>
    <c:legend>
      <c:legendPos val="b"/>
      <c:layout/>
      <c:overlay val="0"/>
    </c:legend>
    <c:plotVisOnly val="1"/>
    <c:dispBlanksAs val="gap"/>
    <c:showDLblsOverMax val="0"/>
  </c:chart>
  <c:spPr>
    <a:ln w="9525" cmpd="sng">
      <a:solidFill>
        <a:schemeClr val="tx1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KartFreedom!$B$21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KartFreedom!$B$22:$B$82</c:f>
              <c:numCache>
                <c:formatCode>0.00</c:formatCode>
                <c:ptCount val="61"/>
                <c:pt idx="0">
                  <c:v>44.64</c:v>
                </c:pt>
                <c:pt idx="1">
                  <c:v>42.5</c:v>
                </c:pt>
                <c:pt idx="2">
                  <c:v>42.48</c:v>
                </c:pt>
                <c:pt idx="3">
                  <c:v>42.12</c:v>
                </c:pt>
                <c:pt idx="4">
                  <c:v>41.86</c:v>
                </c:pt>
                <c:pt idx="5">
                  <c:v>42.11</c:v>
                </c:pt>
                <c:pt idx="6">
                  <c:v>41.89</c:v>
                </c:pt>
                <c:pt idx="7">
                  <c:v>42.0</c:v>
                </c:pt>
                <c:pt idx="8">
                  <c:v>42.17</c:v>
                </c:pt>
                <c:pt idx="9">
                  <c:v>42.32</c:v>
                </c:pt>
                <c:pt idx="10">
                  <c:v>41.62</c:v>
                </c:pt>
                <c:pt idx="11">
                  <c:v>42.38</c:v>
                </c:pt>
                <c:pt idx="12">
                  <c:v>42.29</c:v>
                </c:pt>
                <c:pt idx="13">
                  <c:v>42.05</c:v>
                </c:pt>
                <c:pt idx="14">
                  <c:v>42.1</c:v>
                </c:pt>
                <c:pt idx="15">
                  <c:v>41.89</c:v>
                </c:pt>
                <c:pt idx="16">
                  <c:v>42.09</c:v>
                </c:pt>
                <c:pt idx="17">
                  <c:v>42.02</c:v>
                </c:pt>
                <c:pt idx="18">
                  <c:v>42.13</c:v>
                </c:pt>
                <c:pt idx="19">
                  <c:v>41.87</c:v>
                </c:pt>
                <c:pt idx="20">
                  <c:v>41.86</c:v>
                </c:pt>
                <c:pt idx="21">
                  <c:v>41.94</c:v>
                </c:pt>
                <c:pt idx="22">
                  <c:v>41.82</c:v>
                </c:pt>
                <c:pt idx="23">
                  <c:v>42.12</c:v>
                </c:pt>
                <c:pt idx="24">
                  <c:v>42.09</c:v>
                </c:pt>
                <c:pt idx="25">
                  <c:v>41.91</c:v>
                </c:pt>
                <c:pt idx="26">
                  <c:v>41.81</c:v>
                </c:pt>
                <c:pt idx="27">
                  <c:v>42.02</c:v>
                </c:pt>
                <c:pt idx="28">
                  <c:v>41.98</c:v>
                </c:pt>
                <c:pt idx="29">
                  <c:v>42.02</c:v>
                </c:pt>
                <c:pt idx="30">
                  <c:v>42.42</c:v>
                </c:pt>
                <c:pt idx="31">
                  <c:v>42.18</c:v>
                </c:pt>
                <c:pt idx="32">
                  <c:v>42.04</c:v>
                </c:pt>
                <c:pt idx="33">
                  <c:v>41.89</c:v>
                </c:pt>
                <c:pt idx="34">
                  <c:v>41.75</c:v>
                </c:pt>
                <c:pt idx="35">
                  <c:v>41.88</c:v>
                </c:pt>
                <c:pt idx="36">
                  <c:v>42.01</c:v>
                </c:pt>
                <c:pt idx="37">
                  <c:v>42.36</c:v>
                </c:pt>
                <c:pt idx="38">
                  <c:v>42.01</c:v>
                </c:pt>
                <c:pt idx="39">
                  <c:v>42.06</c:v>
                </c:pt>
                <c:pt idx="40">
                  <c:v>41.82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KartFreedom!$C$21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KartFreedom!$C$22:$C$82</c:f>
              <c:numCache>
                <c:formatCode>0.00</c:formatCode>
                <c:ptCount val="61"/>
                <c:pt idx="0">
                  <c:v>43.23</c:v>
                </c:pt>
                <c:pt idx="1">
                  <c:v>42.23</c:v>
                </c:pt>
                <c:pt idx="2">
                  <c:v>42.24</c:v>
                </c:pt>
                <c:pt idx="3">
                  <c:v>43.0</c:v>
                </c:pt>
                <c:pt idx="4">
                  <c:v>42.3</c:v>
                </c:pt>
                <c:pt idx="5">
                  <c:v>42.24</c:v>
                </c:pt>
                <c:pt idx="6">
                  <c:v>42.2</c:v>
                </c:pt>
                <c:pt idx="7">
                  <c:v>42.16</c:v>
                </c:pt>
                <c:pt idx="8">
                  <c:v>42.32</c:v>
                </c:pt>
                <c:pt idx="9">
                  <c:v>42.2</c:v>
                </c:pt>
                <c:pt idx="10">
                  <c:v>42.35</c:v>
                </c:pt>
                <c:pt idx="11">
                  <c:v>42.3</c:v>
                </c:pt>
                <c:pt idx="12">
                  <c:v>42.24</c:v>
                </c:pt>
                <c:pt idx="13">
                  <c:v>42.34</c:v>
                </c:pt>
                <c:pt idx="14">
                  <c:v>42.71</c:v>
                </c:pt>
                <c:pt idx="15">
                  <c:v>42.28</c:v>
                </c:pt>
                <c:pt idx="16">
                  <c:v>42.33</c:v>
                </c:pt>
                <c:pt idx="17">
                  <c:v>42.36</c:v>
                </c:pt>
                <c:pt idx="18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KartFreedom!$D$21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KartFreedom!$D$22:$D$82</c:f>
              <c:numCache>
                <c:formatCode>0.00</c:formatCode>
                <c:ptCount val="61"/>
                <c:pt idx="0">
                  <c:v>43.17</c:v>
                </c:pt>
                <c:pt idx="1">
                  <c:v>42.57</c:v>
                </c:pt>
                <c:pt idx="2">
                  <c:v>42.17</c:v>
                </c:pt>
                <c:pt idx="3">
                  <c:v>42.3</c:v>
                </c:pt>
                <c:pt idx="4">
                  <c:v>42.25</c:v>
                </c:pt>
                <c:pt idx="5">
                  <c:v>42.46</c:v>
                </c:pt>
                <c:pt idx="6">
                  <c:v>42.18</c:v>
                </c:pt>
                <c:pt idx="7">
                  <c:v>42.89</c:v>
                </c:pt>
                <c:pt idx="8">
                  <c:v>42.39</c:v>
                </c:pt>
                <c:pt idx="9">
                  <c:v>42.48</c:v>
                </c:pt>
                <c:pt idx="10">
                  <c:v>42.22</c:v>
                </c:pt>
                <c:pt idx="11">
                  <c:v>42.1</c:v>
                </c:pt>
                <c:pt idx="12">
                  <c:v>42.18</c:v>
                </c:pt>
                <c:pt idx="13">
                  <c:v>42.72</c:v>
                </c:pt>
                <c:pt idx="14">
                  <c:v>42.76</c:v>
                </c:pt>
                <c:pt idx="15">
                  <c:v>42.34</c:v>
                </c:pt>
                <c:pt idx="16">
                  <c:v>42.78</c:v>
                </c:pt>
                <c:pt idx="17">
                  <c:v>42.88</c:v>
                </c:pt>
                <c:pt idx="18">
                  <c:v>42.37</c:v>
                </c:pt>
                <c:pt idx="19">
                  <c:v>42.48</c:v>
                </c:pt>
                <c:pt idx="20">
                  <c:v>42.36</c:v>
                </c:pt>
                <c:pt idx="21">
                  <c:v>42.85</c:v>
                </c:pt>
                <c:pt idx="22">
                  <c:v>42.76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KartFreedom!$E$21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KartFreedom!$E$22:$E$82</c:f>
              <c:numCache>
                <c:formatCode>0.00</c:formatCode>
                <c:ptCount val="61"/>
                <c:pt idx="0">
                  <c:v>42.93</c:v>
                </c:pt>
                <c:pt idx="1">
                  <c:v>42.33</c:v>
                </c:pt>
                <c:pt idx="2">
                  <c:v>42.37</c:v>
                </c:pt>
                <c:pt idx="3">
                  <c:v>42.64</c:v>
                </c:pt>
                <c:pt idx="4">
                  <c:v>42.05</c:v>
                </c:pt>
                <c:pt idx="5">
                  <c:v>42.08</c:v>
                </c:pt>
                <c:pt idx="6">
                  <c:v>42.26</c:v>
                </c:pt>
                <c:pt idx="7">
                  <c:v>42.18</c:v>
                </c:pt>
                <c:pt idx="8">
                  <c:v>42.14</c:v>
                </c:pt>
                <c:pt idx="9">
                  <c:v>42.2</c:v>
                </c:pt>
                <c:pt idx="10">
                  <c:v>42.28</c:v>
                </c:pt>
                <c:pt idx="11">
                  <c:v>42.14</c:v>
                </c:pt>
                <c:pt idx="12">
                  <c:v>42.21</c:v>
                </c:pt>
                <c:pt idx="13">
                  <c:v>42.2</c:v>
                </c:pt>
                <c:pt idx="14">
                  <c:v>42.39</c:v>
                </c:pt>
                <c:pt idx="15">
                  <c:v>42.27</c:v>
                </c:pt>
                <c:pt idx="16">
                  <c:v>42.25</c:v>
                </c:pt>
                <c:pt idx="17">
                  <c:v>42.28</c:v>
                </c:pt>
                <c:pt idx="18">
                  <c:v>42.25</c:v>
                </c:pt>
                <c:pt idx="19">
                  <c:v>42.41</c:v>
                </c:pt>
                <c:pt idx="20">
                  <c:v>42.26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KartFreedom!$F$21</c:f>
              <c:strCache>
                <c:ptCount val="1"/>
                <c:pt idx="0">
                  <c:v>Медведева Даша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KartFreedom!$F$22:$F$82</c:f>
              <c:numCache>
                <c:formatCode>0.00</c:formatCode>
                <c:ptCount val="61"/>
                <c:pt idx="0">
                  <c:v>43.09</c:v>
                </c:pt>
                <c:pt idx="1">
                  <c:v>42.22</c:v>
                </c:pt>
                <c:pt idx="2">
                  <c:v>42.29</c:v>
                </c:pt>
                <c:pt idx="3">
                  <c:v>42.01</c:v>
                </c:pt>
                <c:pt idx="4">
                  <c:v>41.86</c:v>
                </c:pt>
                <c:pt idx="5">
                  <c:v>41.88</c:v>
                </c:pt>
                <c:pt idx="6">
                  <c:v>42.02</c:v>
                </c:pt>
                <c:pt idx="7">
                  <c:v>42.5</c:v>
                </c:pt>
                <c:pt idx="8">
                  <c:v>42.5</c:v>
                </c:pt>
                <c:pt idx="9">
                  <c:v>41.83</c:v>
                </c:pt>
                <c:pt idx="10">
                  <c:v>42.24</c:v>
                </c:pt>
                <c:pt idx="11">
                  <c:v>42.11</c:v>
                </c:pt>
                <c:pt idx="12">
                  <c:v>42.08</c:v>
                </c:pt>
                <c:pt idx="13">
                  <c:v>41.72</c:v>
                </c:pt>
                <c:pt idx="14">
                  <c:v>41.88</c:v>
                </c:pt>
                <c:pt idx="15">
                  <c:v>41.82</c:v>
                </c:pt>
                <c:pt idx="16">
                  <c:v>42.01</c:v>
                </c:pt>
                <c:pt idx="17">
                  <c:v>42.02</c:v>
                </c:pt>
                <c:pt idx="18">
                  <c:v>41.93</c:v>
                </c:pt>
                <c:pt idx="19">
                  <c:v>42.35</c:v>
                </c:pt>
                <c:pt idx="20">
                  <c:v>42.1</c:v>
                </c:pt>
                <c:pt idx="21">
                  <c:v>41.97</c:v>
                </c:pt>
                <c:pt idx="22">
                  <c:v>41.91</c:v>
                </c:pt>
                <c:pt idx="23">
                  <c:v>42.04</c:v>
                </c:pt>
                <c:pt idx="24">
                  <c:v>41.84</c:v>
                </c:pt>
                <c:pt idx="25">
                  <c:v>41.86</c:v>
                </c:pt>
                <c:pt idx="26">
                  <c:v>41.98</c:v>
                </c:pt>
                <c:pt idx="27">
                  <c:v>42.04</c:v>
                </c:pt>
                <c:pt idx="28">
                  <c:v>42.36</c:v>
                </c:pt>
                <c:pt idx="29">
                  <c:v>42.13</c:v>
                </c:pt>
                <c:pt idx="30">
                  <c:v>42.36</c:v>
                </c:pt>
                <c:pt idx="31">
                  <c:v>42.31</c:v>
                </c:pt>
                <c:pt idx="32">
                  <c:v>42.1</c:v>
                </c:pt>
                <c:pt idx="33">
                  <c:v>42.27</c:v>
                </c:pt>
                <c:pt idx="34">
                  <c:v>41.91</c:v>
                </c:pt>
                <c:pt idx="35">
                  <c:v>41.91</c:v>
                </c:pt>
                <c:pt idx="36">
                  <c:v>43.55</c:v>
                </c:pt>
                <c:pt idx="37">
                  <c:v>41.98</c:v>
                </c:pt>
                <c:pt idx="38">
                  <c:v>42.22</c:v>
                </c:pt>
                <c:pt idx="39">
                  <c:v>42.69</c:v>
                </c:pt>
                <c:pt idx="40">
                  <c:v>42.28</c:v>
                </c:pt>
                <c:pt idx="41">
                  <c:v>42.73</c:v>
                </c:pt>
                <c:pt idx="42">
                  <c:v>42.15</c:v>
                </c:pt>
                <c:pt idx="43">
                  <c:v>42.57</c:v>
                </c:pt>
                <c:pt idx="44">
                  <c:v>41.94</c:v>
                </c:pt>
                <c:pt idx="45">
                  <c:v>42.65</c:v>
                </c:pt>
                <c:pt idx="46">
                  <c:v>42.05</c:v>
                </c:pt>
                <c:pt idx="47">
                  <c:v>42.27</c:v>
                </c:pt>
                <c:pt idx="48">
                  <c:v>42.65</c:v>
                </c:pt>
                <c:pt idx="49">
                  <c:v>42.7</c:v>
                </c:pt>
                <c:pt idx="50">
                  <c:v>42.22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KartFreedom!$G$21</c:f>
              <c:strCache>
                <c:ptCount val="1"/>
                <c:pt idx="0">
                  <c:v>Паненко Женя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KartFreedom!$G$22:$G$82</c:f>
              <c:numCache>
                <c:formatCode>0.00</c:formatCode>
                <c:ptCount val="61"/>
                <c:pt idx="0">
                  <c:v>42.53</c:v>
                </c:pt>
                <c:pt idx="1">
                  <c:v>42.31</c:v>
                </c:pt>
                <c:pt idx="2">
                  <c:v>42.33</c:v>
                </c:pt>
                <c:pt idx="3">
                  <c:v>41.96</c:v>
                </c:pt>
                <c:pt idx="4">
                  <c:v>41.91</c:v>
                </c:pt>
                <c:pt idx="5">
                  <c:v>41.83</c:v>
                </c:pt>
                <c:pt idx="6">
                  <c:v>41.75</c:v>
                </c:pt>
                <c:pt idx="7">
                  <c:v>41.7</c:v>
                </c:pt>
                <c:pt idx="8">
                  <c:v>41.94</c:v>
                </c:pt>
                <c:pt idx="9">
                  <c:v>41.7</c:v>
                </c:pt>
                <c:pt idx="10">
                  <c:v>41.72</c:v>
                </c:pt>
                <c:pt idx="11">
                  <c:v>41.94</c:v>
                </c:pt>
                <c:pt idx="12">
                  <c:v>41.9</c:v>
                </c:pt>
                <c:pt idx="13">
                  <c:v>41.58</c:v>
                </c:pt>
                <c:pt idx="14">
                  <c:v>41.71</c:v>
                </c:pt>
                <c:pt idx="15">
                  <c:v>41.69</c:v>
                </c:pt>
                <c:pt idx="16">
                  <c:v>41.6</c:v>
                </c:pt>
                <c:pt idx="17">
                  <c:v>41.81</c:v>
                </c:pt>
                <c:pt idx="18">
                  <c:v>41.7</c:v>
                </c:pt>
                <c:pt idx="19">
                  <c:v>41.73</c:v>
                </c:pt>
                <c:pt idx="20">
                  <c:v>41.63</c:v>
                </c:pt>
                <c:pt idx="21">
                  <c:v>41.7</c:v>
                </c:pt>
                <c:pt idx="22">
                  <c:v>41.69</c:v>
                </c:pt>
                <c:pt idx="23">
                  <c:v>41.7</c:v>
                </c:pt>
                <c:pt idx="24">
                  <c:v>41.77</c:v>
                </c:pt>
                <c:pt idx="25">
                  <c:v>41.68</c:v>
                </c:pt>
                <c:pt idx="26">
                  <c:v>41.54</c:v>
                </c:pt>
                <c:pt idx="27">
                  <c:v>41.65</c:v>
                </c:pt>
                <c:pt idx="28">
                  <c:v>41.54</c:v>
                </c:pt>
                <c:pt idx="29">
                  <c:v>41.77</c:v>
                </c:pt>
                <c:pt idx="30">
                  <c:v>41.54</c:v>
                </c:pt>
                <c:pt idx="31">
                  <c:v>41.7</c:v>
                </c:pt>
                <c:pt idx="32">
                  <c:v>41.78</c:v>
                </c:pt>
                <c:pt idx="33">
                  <c:v>41.7</c:v>
                </c:pt>
                <c:pt idx="34">
                  <c:v>41.85</c:v>
                </c:pt>
                <c:pt idx="35">
                  <c:v>41.77</c:v>
                </c:pt>
                <c:pt idx="36">
                  <c:v>41.86</c:v>
                </c:pt>
                <c:pt idx="37">
                  <c:v>41.64</c:v>
                </c:pt>
                <c:pt idx="38">
                  <c:v>41.79</c:v>
                </c:pt>
                <c:pt idx="39">
                  <c:v>42.18</c:v>
                </c:pt>
                <c:pt idx="40">
                  <c:v>41.76</c:v>
                </c:pt>
                <c:pt idx="41">
                  <c:v>41.65</c:v>
                </c:pt>
                <c:pt idx="42">
                  <c:v>41.7</c:v>
                </c:pt>
                <c:pt idx="43">
                  <c:v>42.0</c:v>
                </c:pt>
                <c:pt idx="44">
                  <c:v>41.86</c:v>
                </c:pt>
                <c:pt idx="45">
                  <c:v>41.67</c:v>
                </c:pt>
                <c:pt idx="46">
                  <c:v>41.7</c:v>
                </c:pt>
                <c:pt idx="47">
                  <c:v>41.81</c:v>
                </c:pt>
                <c:pt idx="48">
                  <c:v>41.67</c:v>
                </c:pt>
                <c:pt idx="49">
                  <c:v>41.64</c:v>
                </c:pt>
                <c:pt idx="50">
                  <c:v>41.84</c:v>
                </c:pt>
                <c:pt idx="51">
                  <c:v>41.65</c:v>
                </c:pt>
                <c:pt idx="52">
                  <c:v>41.48</c:v>
                </c:pt>
                <c:pt idx="53">
                  <c:v>41.73</c:v>
                </c:pt>
                <c:pt idx="54">
                  <c:v>41.64</c:v>
                </c:pt>
                <c:pt idx="55">
                  <c:v>41.61</c:v>
                </c:pt>
                <c:pt idx="56">
                  <c:v>41.48</c:v>
                </c:pt>
                <c:pt idx="57">
                  <c:v>41.61</c:v>
                </c:pt>
                <c:pt idx="58">
                  <c:v>41.73</c:v>
                </c:pt>
                <c:pt idx="59">
                  <c:v>41.73</c:v>
                </c:pt>
                <c:pt idx="60">
                  <c:v>41.63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KartFreedom!$H$21</c:f>
              <c:strCache>
                <c:ptCount val="1"/>
                <c:pt idx="0">
                  <c:v>Медведева Даша</c:v>
                </c:pt>
              </c:strCache>
            </c:strRef>
          </c:tx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KartFreedom!$H$22:$H$82</c:f>
              <c:numCache>
                <c:formatCode>0.00</c:formatCode>
                <c:ptCount val="61"/>
                <c:pt idx="0">
                  <c:v>44.58</c:v>
                </c:pt>
                <c:pt idx="1">
                  <c:v>42.4</c:v>
                </c:pt>
                <c:pt idx="2">
                  <c:v>42.14</c:v>
                </c:pt>
                <c:pt idx="3">
                  <c:v>42.32</c:v>
                </c:pt>
                <c:pt idx="4">
                  <c:v>42.02</c:v>
                </c:pt>
                <c:pt idx="5">
                  <c:v>42.12</c:v>
                </c:pt>
                <c:pt idx="6">
                  <c:v>42.19</c:v>
                </c:pt>
                <c:pt idx="7">
                  <c:v>41.83</c:v>
                </c:pt>
                <c:pt idx="8">
                  <c:v>41.94</c:v>
                </c:pt>
                <c:pt idx="9">
                  <c:v>42.01</c:v>
                </c:pt>
                <c:pt idx="10">
                  <c:v>42.08</c:v>
                </c:pt>
                <c:pt idx="11">
                  <c:v>41.58</c:v>
                </c:pt>
                <c:pt idx="12">
                  <c:v>41.88</c:v>
                </c:pt>
                <c:pt idx="13">
                  <c:v>41.76</c:v>
                </c:pt>
                <c:pt idx="14">
                  <c:v>41.9</c:v>
                </c:pt>
                <c:pt idx="15">
                  <c:v>42.21</c:v>
                </c:pt>
                <c:pt idx="16">
                  <c:v>41.81</c:v>
                </c:pt>
                <c:pt idx="17">
                  <c:v>41.55</c:v>
                </c:pt>
                <c:pt idx="18">
                  <c:v>41.9</c:v>
                </c:pt>
                <c:pt idx="19">
                  <c:v>41.95</c:v>
                </c:pt>
                <c:pt idx="20">
                  <c:v>41.96</c:v>
                </c:pt>
                <c:pt idx="21">
                  <c:v>42.45</c:v>
                </c:pt>
                <c:pt idx="22">
                  <c:v>41.95</c:v>
                </c:pt>
                <c:pt idx="23">
                  <c:v>42.1</c:v>
                </c:pt>
                <c:pt idx="24">
                  <c:v>41.94</c:v>
                </c:pt>
                <c:pt idx="25">
                  <c:v>41.73</c:v>
                </c:pt>
                <c:pt idx="26">
                  <c:v>41.95</c:v>
                </c:pt>
                <c:pt idx="27">
                  <c:v>41.73</c:v>
                </c:pt>
                <c:pt idx="28">
                  <c:v>42.06</c:v>
                </c:pt>
                <c:pt idx="29">
                  <c:v>41.81</c:v>
                </c:pt>
                <c:pt idx="30">
                  <c:v>41.64</c:v>
                </c:pt>
                <c:pt idx="31">
                  <c:v>41.77</c:v>
                </c:pt>
                <c:pt idx="32">
                  <c:v>41.84</c:v>
                </c:pt>
                <c:pt idx="33">
                  <c:v>41.66</c:v>
                </c:pt>
                <c:pt idx="34">
                  <c:v>42.05</c:v>
                </c:pt>
                <c:pt idx="35">
                  <c:v>42.39</c:v>
                </c:pt>
                <c:pt idx="36">
                  <c:v>42.03</c:v>
                </c:pt>
                <c:pt idx="37">
                  <c:v>42.24</c:v>
                </c:pt>
                <c:pt idx="38">
                  <c:v>41.74</c:v>
                </c:pt>
                <c:pt idx="39">
                  <c:v>41.83</c:v>
                </c:pt>
                <c:pt idx="40">
                  <c:v>42.06</c:v>
                </c:pt>
                <c:pt idx="41">
                  <c:v>41.96</c:v>
                </c:pt>
                <c:pt idx="42">
                  <c:v>42.03</c:v>
                </c:pt>
                <c:pt idx="43">
                  <c:v>41.73</c:v>
                </c:pt>
                <c:pt idx="44">
                  <c:v>42.22</c:v>
                </c:pt>
                <c:pt idx="45">
                  <c:v>42.26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KartFreedom!$I$21</c:f>
              <c:strCache>
                <c:ptCount val="1"/>
                <c:pt idx="0">
                  <c:v>Паненко Женя</c:v>
                </c:pt>
              </c:strCache>
            </c:strRef>
          </c:tx>
          <c:marker>
            <c:symbol val="none"/>
          </c:marker>
          <c:cat>
            <c:numRef>
              <c:f>KartFreedom!$A$22:$A$82</c:f>
              <c:numCache>
                <c:formatCode>General</c:formatCode>
                <c:ptCount val="61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</c:numCache>
            </c:numRef>
          </c:cat>
          <c:val>
            <c:numRef>
              <c:f>KartFreedom!$I$22:$I$82</c:f>
              <c:numCache>
                <c:formatCode>0.00</c:formatCode>
                <c:ptCount val="61"/>
                <c:pt idx="0">
                  <c:v>42.67</c:v>
                </c:pt>
                <c:pt idx="1">
                  <c:v>42.2</c:v>
                </c:pt>
                <c:pt idx="2">
                  <c:v>42.11</c:v>
                </c:pt>
                <c:pt idx="3">
                  <c:v>42.09</c:v>
                </c:pt>
                <c:pt idx="4">
                  <c:v>42.09</c:v>
                </c:pt>
                <c:pt idx="5">
                  <c:v>42.2</c:v>
                </c:pt>
                <c:pt idx="6">
                  <c:v>42.01</c:v>
                </c:pt>
                <c:pt idx="7">
                  <c:v>42.25</c:v>
                </c:pt>
                <c:pt idx="8">
                  <c:v>41.85</c:v>
                </c:pt>
                <c:pt idx="9">
                  <c:v>41.96</c:v>
                </c:pt>
                <c:pt idx="10">
                  <c:v>42.05</c:v>
                </c:pt>
                <c:pt idx="11">
                  <c:v>42.08</c:v>
                </c:pt>
                <c:pt idx="12">
                  <c:v>41.98</c:v>
                </c:pt>
                <c:pt idx="13">
                  <c:v>41.99</c:v>
                </c:pt>
                <c:pt idx="14">
                  <c:v>42.13</c:v>
                </c:pt>
                <c:pt idx="15">
                  <c:v>42.16</c:v>
                </c:pt>
                <c:pt idx="16">
                  <c:v>41.9</c:v>
                </c:pt>
                <c:pt idx="17">
                  <c:v>41.91</c:v>
                </c:pt>
                <c:pt idx="18">
                  <c:v>42.18</c:v>
                </c:pt>
                <c:pt idx="19">
                  <c:v>42.33</c:v>
                </c:pt>
                <c:pt idx="20">
                  <c:v>41.96</c:v>
                </c:pt>
                <c:pt idx="21">
                  <c:v>42.07</c:v>
                </c:pt>
                <c:pt idx="22">
                  <c:v>41.9</c:v>
                </c:pt>
                <c:pt idx="23">
                  <c:v>41.92</c:v>
                </c:pt>
                <c:pt idx="24">
                  <c:v>42.06</c:v>
                </c:pt>
                <c:pt idx="25">
                  <c:v>42.12</c:v>
                </c:pt>
                <c:pt idx="26">
                  <c:v>42.11</c:v>
                </c:pt>
                <c:pt idx="27">
                  <c:v>41.87</c:v>
                </c:pt>
                <c:pt idx="28">
                  <c:v>41.89</c:v>
                </c:pt>
                <c:pt idx="29">
                  <c:v>42.03</c:v>
                </c:pt>
                <c:pt idx="30">
                  <c:v>42.0</c:v>
                </c:pt>
                <c:pt idx="31">
                  <c:v>41.86</c:v>
                </c:pt>
                <c:pt idx="32">
                  <c:v>42.12</c:v>
                </c:pt>
                <c:pt idx="33">
                  <c:v>41.94</c:v>
                </c:pt>
                <c:pt idx="34">
                  <c:v>41.91</c:v>
                </c:pt>
                <c:pt idx="35">
                  <c:v>41.93</c:v>
                </c:pt>
                <c:pt idx="36">
                  <c:v>41.94</c:v>
                </c:pt>
                <c:pt idx="37">
                  <c:v>42.08</c:v>
                </c:pt>
                <c:pt idx="38">
                  <c:v>41.99</c:v>
                </c:pt>
                <c:pt idx="39">
                  <c:v>41.85</c:v>
                </c:pt>
                <c:pt idx="40">
                  <c:v>41.93</c:v>
                </c:pt>
                <c:pt idx="41">
                  <c:v>41.98</c:v>
                </c:pt>
                <c:pt idx="42">
                  <c:v>41.95</c:v>
                </c:pt>
                <c:pt idx="43">
                  <c:v>42.08</c:v>
                </c:pt>
                <c:pt idx="44">
                  <c:v>42.05</c:v>
                </c:pt>
                <c:pt idx="45">
                  <c:v>41.97</c:v>
                </c:pt>
                <c:pt idx="46">
                  <c:v>41.94</c:v>
                </c:pt>
                <c:pt idx="47">
                  <c:v>41.93</c:v>
                </c:pt>
                <c:pt idx="48">
                  <c:v>42.11</c:v>
                </c:pt>
                <c:pt idx="49">
                  <c:v>42.06</c:v>
                </c:pt>
                <c:pt idx="50">
                  <c:v>41.92</c:v>
                </c:pt>
                <c:pt idx="51">
                  <c:v>42.02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20072280"/>
        <c:axId val="-2118679720"/>
      </c:lineChart>
      <c:catAx>
        <c:axId val="-2120072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18679720"/>
        <c:crosses val="autoZero"/>
        <c:auto val="1"/>
        <c:lblAlgn val="ctr"/>
        <c:lblOffset val="100"/>
        <c:noMultiLvlLbl val="0"/>
      </c:catAx>
      <c:valAx>
        <c:axId val="-2118679720"/>
        <c:scaling>
          <c:orientation val="minMax"/>
          <c:max val="46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-2120072280"/>
        <c:crosses val="autoZero"/>
        <c:crossBetween val="between"/>
        <c:majorUnit val="1.0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NeFart!$B$22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NeFart!$B$23:$B$84</c:f>
              <c:numCache>
                <c:formatCode>0.00</c:formatCode>
                <c:ptCount val="62"/>
                <c:pt idx="0">
                  <c:v>42.6</c:v>
                </c:pt>
                <c:pt idx="1">
                  <c:v>42.31</c:v>
                </c:pt>
                <c:pt idx="2">
                  <c:v>42.09</c:v>
                </c:pt>
                <c:pt idx="3">
                  <c:v>43.05</c:v>
                </c:pt>
                <c:pt idx="4">
                  <c:v>42.05</c:v>
                </c:pt>
                <c:pt idx="5">
                  <c:v>41.82</c:v>
                </c:pt>
                <c:pt idx="6">
                  <c:v>41.89</c:v>
                </c:pt>
                <c:pt idx="7">
                  <c:v>41.86</c:v>
                </c:pt>
                <c:pt idx="8">
                  <c:v>42.32</c:v>
                </c:pt>
                <c:pt idx="9">
                  <c:v>42.13</c:v>
                </c:pt>
                <c:pt idx="10">
                  <c:v>41.75</c:v>
                </c:pt>
                <c:pt idx="11">
                  <c:v>41.78</c:v>
                </c:pt>
                <c:pt idx="12">
                  <c:v>41.85</c:v>
                </c:pt>
                <c:pt idx="13">
                  <c:v>41.7</c:v>
                </c:pt>
                <c:pt idx="14">
                  <c:v>41.86</c:v>
                </c:pt>
                <c:pt idx="15">
                  <c:v>41.87</c:v>
                </c:pt>
                <c:pt idx="16">
                  <c:v>41.97</c:v>
                </c:pt>
                <c:pt idx="17">
                  <c:v>41.87</c:v>
                </c:pt>
                <c:pt idx="18">
                  <c:v>41.84</c:v>
                </c:pt>
                <c:pt idx="19">
                  <c:v>41.87</c:v>
                </c:pt>
                <c:pt idx="20">
                  <c:v>42.03</c:v>
                </c:pt>
                <c:pt idx="21">
                  <c:v>41.98</c:v>
                </c:pt>
                <c:pt idx="22">
                  <c:v>41.95</c:v>
                </c:pt>
                <c:pt idx="23">
                  <c:v>42.95</c:v>
                </c:pt>
                <c:pt idx="24">
                  <c:v>42.14</c:v>
                </c:pt>
                <c:pt idx="25">
                  <c:v>42.11</c:v>
                </c:pt>
                <c:pt idx="26">
                  <c:v>41.96</c:v>
                </c:pt>
                <c:pt idx="27">
                  <c:v>42.18</c:v>
                </c:pt>
                <c:pt idx="28">
                  <c:v>42.03</c:v>
                </c:pt>
                <c:pt idx="29">
                  <c:v>41.91</c:v>
                </c:pt>
                <c:pt idx="30">
                  <c:v>42.12</c:v>
                </c:pt>
                <c:pt idx="31">
                  <c:v>41.95</c:v>
                </c:pt>
                <c:pt idx="32">
                  <c:v>42.01</c:v>
                </c:pt>
                <c:pt idx="33">
                  <c:v>42.15</c:v>
                </c:pt>
                <c:pt idx="34">
                  <c:v>42.2</c:v>
                </c:pt>
                <c:pt idx="35">
                  <c:v>42.03</c:v>
                </c:pt>
                <c:pt idx="36">
                  <c:v>42.04</c:v>
                </c:pt>
                <c:pt idx="37">
                  <c:v>41.84</c:v>
                </c:pt>
                <c:pt idx="38">
                  <c:v>42.09</c:v>
                </c:pt>
                <c:pt idx="39">
                  <c:v>42.15</c:v>
                </c:pt>
                <c:pt idx="40">
                  <c:v>42.04</c:v>
                </c:pt>
                <c:pt idx="41">
                  <c:v>42.14</c:v>
                </c:pt>
                <c:pt idx="42">
                  <c:v>42.05</c:v>
                </c:pt>
                <c:pt idx="43">
                  <c:v>42.13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NeFart!$C$22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NeFart!$C$23:$C$84</c:f>
              <c:numCache>
                <c:formatCode>0.00</c:formatCode>
                <c:ptCount val="62"/>
                <c:pt idx="0">
                  <c:v>42.6</c:v>
                </c:pt>
                <c:pt idx="1">
                  <c:v>42.08</c:v>
                </c:pt>
                <c:pt idx="2">
                  <c:v>42.13</c:v>
                </c:pt>
                <c:pt idx="3">
                  <c:v>41.99</c:v>
                </c:pt>
                <c:pt idx="4">
                  <c:v>41.98</c:v>
                </c:pt>
                <c:pt idx="5">
                  <c:v>42.1</c:v>
                </c:pt>
                <c:pt idx="6">
                  <c:v>42.03</c:v>
                </c:pt>
                <c:pt idx="7">
                  <c:v>41.77</c:v>
                </c:pt>
                <c:pt idx="8">
                  <c:v>41.77</c:v>
                </c:pt>
                <c:pt idx="9">
                  <c:v>41.8</c:v>
                </c:pt>
                <c:pt idx="10">
                  <c:v>41.73</c:v>
                </c:pt>
                <c:pt idx="11">
                  <c:v>41.64</c:v>
                </c:pt>
                <c:pt idx="12">
                  <c:v>41.54</c:v>
                </c:pt>
                <c:pt idx="13">
                  <c:v>41.61</c:v>
                </c:pt>
                <c:pt idx="14">
                  <c:v>41.83</c:v>
                </c:pt>
                <c:pt idx="15">
                  <c:v>41.86</c:v>
                </c:pt>
                <c:pt idx="16">
                  <c:v>41.93</c:v>
                </c:pt>
                <c:pt idx="17">
                  <c:v>42.03</c:v>
                </c:pt>
                <c:pt idx="18">
                  <c:v>41.94</c:v>
                </c:pt>
                <c:pt idx="19">
                  <c:v>41.77</c:v>
                </c:pt>
                <c:pt idx="20">
                  <c:v>41.74</c:v>
                </c:pt>
                <c:pt idx="21">
                  <c:v>41.74</c:v>
                </c:pt>
                <c:pt idx="22">
                  <c:v>41.63</c:v>
                </c:pt>
                <c:pt idx="23">
                  <c:v>42.17</c:v>
                </c:pt>
                <c:pt idx="24">
                  <c:v>41.77</c:v>
                </c:pt>
                <c:pt idx="25">
                  <c:v>42.28</c:v>
                </c:pt>
                <c:pt idx="26">
                  <c:v>41.77</c:v>
                </c:pt>
                <c:pt idx="27">
                  <c:v>41.77</c:v>
                </c:pt>
                <c:pt idx="28">
                  <c:v>41.72</c:v>
                </c:pt>
                <c:pt idx="29">
                  <c:v>41.72</c:v>
                </c:pt>
                <c:pt idx="30">
                  <c:v>41.72</c:v>
                </c:pt>
                <c:pt idx="31">
                  <c:v>41.92</c:v>
                </c:pt>
                <c:pt idx="32">
                  <c:v>41.77</c:v>
                </c:pt>
                <c:pt idx="33">
                  <c:v>41.79</c:v>
                </c:pt>
                <c:pt idx="34">
                  <c:v>41.96</c:v>
                </c:pt>
                <c:pt idx="35">
                  <c:v>41.71</c:v>
                </c:pt>
                <c:pt idx="36">
                  <c:v>41.79</c:v>
                </c:pt>
                <c:pt idx="37">
                  <c:v>41.61</c:v>
                </c:pt>
                <c:pt idx="38">
                  <c:v>41.55</c:v>
                </c:pt>
                <c:pt idx="39">
                  <c:v>41.98</c:v>
                </c:pt>
                <c:pt idx="40">
                  <c:v>41.83</c:v>
                </c:pt>
                <c:pt idx="41">
                  <c:v>41.68</c:v>
                </c:pt>
                <c:pt idx="42">
                  <c:v>41.85</c:v>
                </c:pt>
                <c:pt idx="43">
                  <c:v>41.75</c:v>
                </c:pt>
                <c:pt idx="44">
                  <c:v>41.68</c:v>
                </c:pt>
                <c:pt idx="45">
                  <c:v>42.76</c:v>
                </c:pt>
                <c:pt idx="46">
                  <c:v>41.49</c:v>
                </c:pt>
                <c:pt idx="47">
                  <c:v>41.95</c:v>
                </c:pt>
                <c:pt idx="48">
                  <c:v>41.59</c:v>
                </c:pt>
                <c:pt idx="49">
                  <c:v>41.5</c:v>
                </c:pt>
                <c:pt idx="50">
                  <c:v>41.76</c:v>
                </c:pt>
                <c:pt idx="51">
                  <c:v>41.54</c:v>
                </c:pt>
                <c:pt idx="52">
                  <c:v>41.34</c:v>
                </c:pt>
                <c:pt idx="53">
                  <c:v>41.51</c:v>
                </c:pt>
                <c:pt idx="54">
                  <c:v>41.45</c:v>
                </c:pt>
                <c:pt idx="55">
                  <c:v>41.5</c:v>
                </c:pt>
                <c:pt idx="56">
                  <c:v>41.81</c:v>
                </c:pt>
                <c:pt idx="57">
                  <c:v>41.66</c:v>
                </c:pt>
                <c:pt idx="58">
                  <c:v>41.78</c:v>
                </c:pt>
                <c:pt idx="59">
                  <c:v>41.86</c:v>
                </c:pt>
                <c:pt idx="60">
                  <c:v>42.44</c:v>
                </c:pt>
                <c:pt idx="61" formatCode="General">
                  <c:v>42.3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NeFart!$D$22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NeFart!$D$23:$D$84</c:f>
              <c:numCache>
                <c:formatCode>0.00</c:formatCode>
                <c:ptCount val="62"/>
                <c:pt idx="0">
                  <c:v>42.78</c:v>
                </c:pt>
                <c:pt idx="1">
                  <c:v>42.13</c:v>
                </c:pt>
                <c:pt idx="2">
                  <c:v>41.93</c:v>
                </c:pt>
                <c:pt idx="3">
                  <c:v>42.11</c:v>
                </c:pt>
                <c:pt idx="4">
                  <c:v>42.08</c:v>
                </c:pt>
                <c:pt idx="5">
                  <c:v>41.85</c:v>
                </c:pt>
                <c:pt idx="6">
                  <c:v>42.04</c:v>
                </c:pt>
                <c:pt idx="7">
                  <c:v>41.99</c:v>
                </c:pt>
                <c:pt idx="8">
                  <c:v>42.02</c:v>
                </c:pt>
                <c:pt idx="9">
                  <c:v>41.91</c:v>
                </c:pt>
                <c:pt idx="10">
                  <c:v>42.26</c:v>
                </c:pt>
                <c:pt idx="11">
                  <c:v>42.29</c:v>
                </c:pt>
                <c:pt idx="12">
                  <c:v>41.9</c:v>
                </c:pt>
                <c:pt idx="13">
                  <c:v>41.86</c:v>
                </c:pt>
                <c:pt idx="14">
                  <c:v>42.05</c:v>
                </c:pt>
                <c:pt idx="15">
                  <c:v>41.91</c:v>
                </c:pt>
                <c:pt idx="16">
                  <c:v>42.03</c:v>
                </c:pt>
                <c:pt idx="17">
                  <c:v>41.95</c:v>
                </c:pt>
                <c:pt idx="18">
                  <c:v>41.83</c:v>
                </c:pt>
                <c:pt idx="19">
                  <c:v>42.01</c:v>
                </c:pt>
                <c:pt idx="20">
                  <c:v>42.1</c:v>
                </c:pt>
                <c:pt idx="21">
                  <c:v>41.99</c:v>
                </c:pt>
                <c:pt idx="22">
                  <c:v>41.93</c:v>
                </c:pt>
                <c:pt idx="23">
                  <c:v>41.97</c:v>
                </c:pt>
                <c:pt idx="24">
                  <c:v>42.89</c:v>
                </c:pt>
                <c:pt idx="25">
                  <c:v>41.72</c:v>
                </c:pt>
                <c:pt idx="26">
                  <c:v>41.95</c:v>
                </c:pt>
                <c:pt idx="27">
                  <c:v>41.95</c:v>
                </c:pt>
                <c:pt idx="28">
                  <c:v>41.86</c:v>
                </c:pt>
                <c:pt idx="29">
                  <c:v>42.03</c:v>
                </c:pt>
                <c:pt idx="30">
                  <c:v>42.1</c:v>
                </c:pt>
                <c:pt idx="31">
                  <c:v>42.04</c:v>
                </c:pt>
                <c:pt idx="32">
                  <c:v>41.94</c:v>
                </c:pt>
                <c:pt idx="33">
                  <c:v>41.99</c:v>
                </c:pt>
                <c:pt idx="34">
                  <c:v>42.51</c:v>
                </c:pt>
                <c:pt idx="35">
                  <c:v>42.07</c:v>
                </c:pt>
                <c:pt idx="36">
                  <c:v>42.0</c:v>
                </c:pt>
                <c:pt idx="37">
                  <c:v>42.08</c:v>
                </c:pt>
                <c:pt idx="38">
                  <c:v>42.06</c:v>
                </c:pt>
                <c:pt idx="39">
                  <c:v>42.16</c:v>
                </c:pt>
                <c:pt idx="40">
                  <c:v>42.02</c:v>
                </c:pt>
                <c:pt idx="41">
                  <c:v>42.0</c:v>
                </c:pt>
                <c:pt idx="42">
                  <c:v>42.03</c:v>
                </c:pt>
                <c:pt idx="43">
                  <c:v>41.99</c:v>
                </c:pt>
                <c:pt idx="44">
                  <c:v>42.0</c:v>
                </c:pt>
                <c:pt idx="45">
                  <c:v>42.07</c:v>
                </c:pt>
                <c:pt idx="46">
                  <c:v>42.0</c:v>
                </c:pt>
                <c:pt idx="47">
                  <c:v>42.04</c:v>
                </c:pt>
                <c:pt idx="48">
                  <c:v>41.96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NeFart!$E$22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NeFart!$E$23:$E$84</c:f>
              <c:numCache>
                <c:formatCode>0.00</c:formatCode>
                <c:ptCount val="62"/>
                <c:pt idx="0">
                  <c:v>43.09</c:v>
                </c:pt>
                <c:pt idx="1">
                  <c:v>42.38</c:v>
                </c:pt>
                <c:pt idx="2">
                  <c:v>42.21</c:v>
                </c:pt>
                <c:pt idx="3">
                  <c:v>42.2</c:v>
                </c:pt>
                <c:pt idx="4">
                  <c:v>42.33</c:v>
                </c:pt>
                <c:pt idx="5">
                  <c:v>42.24</c:v>
                </c:pt>
                <c:pt idx="6">
                  <c:v>42.03</c:v>
                </c:pt>
                <c:pt idx="7">
                  <c:v>42.18</c:v>
                </c:pt>
                <c:pt idx="8">
                  <c:v>42.36</c:v>
                </c:pt>
                <c:pt idx="9">
                  <c:v>42.01</c:v>
                </c:pt>
                <c:pt idx="10">
                  <c:v>42.08</c:v>
                </c:pt>
                <c:pt idx="11">
                  <c:v>42.0</c:v>
                </c:pt>
                <c:pt idx="12">
                  <c:v>41.96</c:v>
                </c:pt>
                <c:pt idx="13">
                  <c:v>41.91</c:v>
                </c:pt>
                <c:pt idx="14">
                  <c:v>41.89</c:v>
                </c:pt>
                <c:pt idx="15">
                  <c:v>42.31</c:v>
                </c:pt>
                <c:pt idx="16">
                  <c:v>41.98</c:v>
                </c:pt>
                <c:pt idx="17">
                  <c:v>42.02</c:v>
                </c:pt>
                <c:pt idx="18">
                  <c:v>42.22</c:v>
                </c:pt>
                <c:pt idx="19">
                  <c:v>41.97</c:v>
                </c:pt>
                <c:pt idx="20">
                  <c:v>42.16</c:v>
                </c:pt>
                <c:pt idx="21">
                  <c:v>42.17</c:v>
                </c:pt>
                <c:pt idx="22">
                  <c:v>42.01</c:v>
                </c:pt>
                <c:pt idx="23">
                  <c:v>42.03</c:v>
                </c:pt>
                <c:pt idx="24">
                  <c:v>42.11</c:v>
                </c:pt>
                <c:pt idx="25">
                  <c:v>42.1</c:v>
                </c:pt>
                <c:pt idx="26">
                  <c:v>42.74</c:v>
                </c:pt>
                <c:pt idx="27">
                  <c:v>43.11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NeFart!$F$22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NeFart!$F$23:$F$84</c:f>
              <c:numCache>
                <c:formatCode>0.00</c:formatCode>
                <c:ptCount val="62"/>
                <c:pt idx="0">
                  <c:v>42.97</c:v>
                </c:pt>
                <c:pt idx="1">
                  <c:v>42.31</c:v>
                </c:pt>
                <c:pt idx="2">
                  <c:v>42.29</c:v>
                </c:pt>
                <c:pt idx="3">
                  <c:v>42.44</c:v>
                </c:pt>
                <c:pt idx="4">
                  <c:v>42.05</c:v>
                </c:pt>
                <c:pt idx="5">
                  <c:v>42.26</c:v>
                </c:pt>
                <c:pt idx="6">
                  <c:v>42.18</c:v>
                </c:pt>
                <c:pt idx="7">
                  <c:v>42.4</c:v>
                </c:pt>
                <c:pt idx="8">
                  <c:v>42.23</c:v>
                </c:pt>
                <c:pt idx="9">
                  <c:v>42.3</c:v>
                </c:pt>
                <c:pt idx="10">
                  <c:v>42.29</c:v>
                </c:pt>
                <c:pt idx="11">
                  <c:v>42.38</c:v>
                </c:pt>
                <c:pt idx="12">
                  <c:v>42.13</c:v>
                </c:pt>
                <c:pt idx="13">
                  <c:v>42.24</c:v>
                </c:pt>
                <c:pt idx="14">
                  <c:v>42.34</c:v>
                </c:pt>
                <c:pt idx="15">
                  <c:v>42.99</c:v>
                </c:pt>
                <c:pt idx="16">
                  <c:v>42.44</c:v>
                </c:pt>
                <c:pt idx="17">
                  <c:v>42.46</c:v>
                </c:pt>
                <c:pt idx="18">
                  <c:v>42.22</c:v>
                </c:pt>
                <c:pt idx="19">
                  <c:v>42.25</c:v>
                </c:pt>
                <c:pt idx="20">
                  <c:v>43.48</c:v>
                </c:pt>
                <c:pt idx="21">
                  <c:v>42.44</c:v>
                </c:pt>
                <c:pt idx="22">
                  <c:v>42.33</c:v>
                </c:pt>
                <c:pt idx="23">
                  <c:v>42.28</c:v>
                </c:pt>
                <c:pt idx="24">
                  <c:v>42.69</c:v>
                </c:pt>
                <c:pt idx="25">
                  <c:v>42.25</c:v>
                </c:pt>
                <c:pt idx="26">
                  <c:v>42.33</c:v>
                </c:pt>
                <c:pt idx="27">
                  <c:v>42.06</c:v>
                </c:pt>
                <c:pt idx="28">
                  <c:v>42.1</c:v>
                </c:pt>
                <c:pt idx="29">
                  <c:v>42.56</c:v>
                </c:pt>
                <c:pt idx="30">
                  <c:v>42.17</c:v>
                </c:pt>
                <c:pt idx="31">
                  <c:v>42.42</c:v>
                </c:pt>
                <c:pt idx="32">
                  <c:v>42.35</c:v>
                </c:pt>
                <c:pt idx="33">
                  <c:v>42.6</c:v>
                </c:pt>
                <c:pt idx="34">
                  <c:v>42.32</c:v>
                </c:pt>
                <c:pt idx="35">
                  <c:v>42.2</c:v>
                </c:pt>
                <c:pt idx="36">
                  <c:v>42.32</c:v>
                </c:pt>
                <c:pt idx="37">
                  <c:v>42.38</c:v>
                </c:pt>
                <c:pt idx="38">
                  <c:v>42.57</c:v>
                </c:pt>
                <c:pt idx="39">
                  <c:v>42.25</c:v>
                </c:pt>
                <c:pt idx="40">
                  <c:v>42.4</c:v>
                </c:pt>
                <c:pt idx="41">
                  <c:v>42.38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NeFart!$G$22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NeFart!$G$23:$G$84</c:f>
              <c:numCache>
                <c:formatCode>0.00</c:formatCode>
                <c:ptCount val="62"/>
                <c:pt idx="0">
                  <c:v>42.77</c:v>
                </c:pt>
                <c:pt idx="1">
                  <c:v>42.49</c:v>
                </c:pt>
                <c:pt idx="2">
                  <c:v>42.24</c:v>
                </c:pt>
                <c:pt idx="3">
                  <c:v>42.05</c:v>
                </c:pt>
                <c:pt idx="4">
                  <c:v>42.26</c:v>
                </c:pt>
                <c:pt idx="5">
                  <c:v>42.26</c:v>
                </c:pt>
                <c:pt idx="6">
                  <c:v>42.0</c:v>
                </c:pt>
                <c:pt idx="7">
                  <c:v>42.19</c:v>
                </c:pt>
                <c:pt idx="8">
                  <c:v>42.18</c:v>
                </c:pt>
                <c:pt idx="9">
                  <c:v>42.35</c:v>
                </c:pt>
                <c:pt idx="10">
                  <c:v>41.95</c:v>
                </c:pt>
                <c:pt idx="11">
                  <c:v>42.19</c:v>
                </c:pt>
                <c:pt idx="12">
                  <c:v>42.08</c:v>
                </c:pt>
                <c:pt idx="13">
                  <c:v>42.63</c:v>
                </c:pt>
                <c:pt idx="14">
                  <c:v>42.15</c:v>
                </c:pt>
                <c:pt idx="15">
                  <c:v>42.35</c:v>
                </c:pt>
                <c:pt idx="16">
                  <c:v>42.15</c:v>
                </c:pt>
                <c:pt idx="17">
                  <c:v>42.55</c:v>
                </c:pt>
                <c:pt idx="18">
                  <c:v>42.04</c:v>
                </c:pt>
                <c:pt idx="19">
                  <c:v>42.04</c:v>
                </c:pt>
                <c:pt idx="20">
                  <c:v>42.03</c:v>
                </c:pt>
                <c:pt idx="21">
                  <c:v>43.02</c:v>
                </c:pt>
                <c:pt idx="22">
                  <c:v>41.9</c:v>
                </c:pt>
                <c:pt idx="23">
                  <c:v>42.55</c:v>
                </c:pt>
                <c:pt idx="24">
                  <c:v>42.29</c:v>
                </c:pt>
                <c:pt idx="25">
                  <c:v>42.35</c:v>
                </c:pt>
                <c:pt idx="26">
                  <c:v>42.27</c:v>
                </c:pt>
                <c:pt idx="27">
                  <c:v>42.59</c:v>
                </c:pt>
                <c:pt idx="28">
                  <c:v>42.45</c:v>
                </c:pt>
                <c:pt idx="29">
                  <c:v>42.72</c:v>
                </c:pt>
                <c:pt idx="30">
                  <c:v>42.38</c:v>
                </c:pt>
                <c:pt idx="31">
                  <c:v>42.11</c:v>
                </c:pt>
                <c:pt idx="32">
                  <c:v>42.3</c:v>
                </c:pt>
                <c:pt idx="33">
                  <c:v>42.58</c:v>
                </c:pt>
                <c:pt idx="34">
                  <c:v>42.32</c:v>
                </c:pt>
                <c:pt idx="35">
                  <c:v>42.01</c:v>
                </c:pt>
                <c:pt idx="36">
                  <c:v>42.08</c:v>
                </c:pt>
                <c:pt idx="37">
                  <c:v>42.16</c:v>
                </c:pt>
                <c:pt idx="38">
                  <c:v>41.9</c:v>
                </c:pt>
                <c:pt idx="39">
                  <c:v>42.17</c:v>
                </c:pt>
                <c:pt idx="40">
                  <c:v>42.18</c:v>
                </c:pt>
                <c:pt idx="41">
                  <c:v>42.46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NeFart!$H$22</c:f>
              <c:strCache>
                <c:ptCount val="1"/>
                <c:pt idx="0">
                  <c:v>Хлопонин Андрей</c:v>
                </c:pt>
              </c:strCache>
            </c:strRef>
          </c:tx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NeFart!$H$23:$H$84</c:f>
              <c:numCache>
                <c:formatCode>0.00</c:formatCode>
                <c:ptCount val="62"/>
                <c:pt idx="0">
                  <c:v>42.89</c:v>
                </c:pt>
                <c:pt idx="1">
                  <c:v>42.26</c:v>
                </c:pt>
                <c:pt idx="2">
                  <c:v>42.34</c:v>
                </c:pt>
                <c:pt idx="3">
                  <c:v>42.25</c:v>
                </c:pt>
                <c:pt idx="4">
                  <c:v>42.39</c:v>
                </c:pt>
                <c:pt idx="5">
                  <c:v>42.06</c:v>
                </c:pt>
                <c:pt idx="6">
                  <c:v>42.22</c:v>
                </c:pt>
                <c:pt idx="7">
                  <c:v>42.09</c:v>
                </c:pt>
                <c:pt idx="8">
                  <c:v>42.38</c:v>
                </c:pt>
                <c:pt idx="9">
                  <c:v>42.07</c:v>
                </c:pt>
                <c:pt idx="10">
                  <c:v>42.08</c:v>
                </c:pt>
                <c:pt idx="11">
                  <c:v>42.2</c:v>
                </c:pt>
                <c:pt idx="12">
                  <c:v>42.2</c:v>
                </c:pt>
                <c:pt idx="13">
                  <c:v>42.4</c:v>
                </c:pt>
                <c:pt idx="14">
                  <c:v>42.19</c:v>
                </c:pt>
                <c:pt idx="15">
                  <c:v>42.21</c:v>
                </c:pt>
                <c:pt idx="16">
                  <c:v>42.2</c:v>
                </c:pt>
                <c:pt idx="17">
                  <c:v>42.25</c:v>
                </c:pt>
                <c:pt idx="18">
                  <c:v>41.99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NeFart!$I$22</c:f>
              <c:strCache>
                <c:ptCount val="1"/>
                <c:pt idx="0">
                  <c:v>Онащук Максим</c:v>
                </c:pt>
              </c:strCache>
            </c:strRef>
          </c:tx>
          <c:marker>
            <c:symbol val="none"/>
          </c:marker>
          <c:cat>
            <c:numRef>
              <c:f>NeFart!$A$23:$A$84</c:f>
              <c:numCache>
                <c:formatCode>General</c:formatCode>
                <c:ptCount val="62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</c:numCache>
            </c:numRef>
          </c:cat>
          <c:val>
            <c:numRef>
              <c:f>NeFart!$I$23:$I$84</c:f>
              <c:numCache>
                <c:formatCode>0.00</c:formatCode>
                <c:ptCount val="62"/>
                <c:pt idx="0">
                  <c:v>42.83</c:v>
                </c:pt>
                <c:pt idx="1">
                  <c:v>42.4</c:v>
                </c:pt>
                <c:pt idx="2">
                  <c:v>42.18</c:v>
                </c:pt>
                <c:pt idx="3">
                  <c:v>42.0</c:v>
                </c:pt>
                <c:pt idx="4">
                  <c:v>41.93</c:v>
                </c:pt>
                <c:pt idx="5">
                  <c:v>41.96</c:v>
                </c:pt>
                <c:pt idx="6">
                  <c:v>42.26</c:v>
                </c:pt>
                <c:pt idx="7">
                  <c:v>42.16</c:v>
                </c:pt>
                <c:pt idx="8">
                  <c:v>41.85</c:v>
                </c:pt>
                <c:pt idx="9">
                  <c:v>42.22</c:v>
                </c:pt>
                <c:pt idx="10">
                  <c:v>42.1</c:v>
                </c:pt>
                <c:pt idx="11">
                  <c:v>42.46</c:v>
                </c:pt>
                <c:pt idx="12">
                  <c:v>42.1</c:v>
                </c:pt>
                <c:pt idx="13">
                  <c:v>42.33</c:v>
                </c:pt>
                <c:pt idx="14">
                  <c:v>42.22</c:v>
                </c:pt>
                <c:pt idx="15">
                  <c:v>42.06</c:v>
                </c:pt>
                <c:pt idx="16">
                  <c:v>42.09</c:v>
                </c:pt>
                <c:pt idx="17">
                  <c:v>42.1</c:v>
                </c:pt>
                <c:pt idx="18">
                  <c:v>42.23</c:v>
                </c:pt>
                <c:pt idx="19">
                  <c:v>42.22</c:v>
                </c:pt>
                <c:pt idx="20">
                  <c:v>42.67</c:v>
                </c:pt>
                <c:pt idx="21">
                  <c:v>42.11</c:v>
                </c:pt>
                <c:pt idx="22">
                  <c:v>42.38</c:v>
                </c:pt>
                <c:pt idx="23">
                  <c:v>42.21</c:v>
                </c:pt>
                <c:pt idx="24">
                  <c:v>42.07</c:v>
                </c:pt>
                <c:pt idx="25">
                  <c:v>42.34</c:v>
                </c:pt>
                <c:pt idx="26">
                  <c:v>42.13</c:v>
                </c:pt>
                <c:pt idx="27">
                  <c:v>42.54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7256936"/>
        <c:axId val="2147259976"/>
      </c:lineChart>
      <c:catAx>
        <c:axId val="2147256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47259976"/>
        <c:crosses val="autoZero"/>
        <c:auto val="1"/>
        <c:lblAlgn val="ctr"/>
        <c:lblOffset val="100"/>
        <c:noMultiLvlLbl val="0"/>
      </c:catAx>
      <c:valAx>
        <c:axId val="2147259976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47256936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Racing'!$B$22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Racing'!$B$23:$B$82</c:f>
              <c:numCache>
                <c:formatCode>0.00</c:formatCode>
                <c:ptCount val="60"/>
                <c:pt idx="0">
                  <c:v>44.01</c:v>
                </c:pt>
                <c:pt idx="1">
                  <c:v>42.16</c:v>
                </c:pt>
                <c:pt idx="2">
                  <c:v>43.19</c:v>
                </c:pt>
                <c:pt idx="3">
                  <c:v>41.77</c:v>
                </c:pt>
                <c:pt idx="4">
                  <c:v>41.92</c:v>
                </c:pt>
                <c:pt idx="5">
                  <c:v>41.85</c:v>
                </c:pt>
                <c:pt idx="6">
                  <c:v>41.97</c:v>
                </c:pt>
                <c:pt idx="7">
                  <c:v>41.88</c:v>
                </c:pt>
                <c:pt idx="8">
                  <c:v>41.83</c:v>
                </c:pt>
                <c:pt idx="9">
                  <c:v>41.67</c:v>
                </c:pt>
                <c:pt idx="10">
                  <c:v>41.66</c:v>
                </c:pt>
                <c:pt idx="11">
                  <c:v>41.77</c:v>
                </c:pt>
                <c:pt idx="12">
                  <c:v>41.6</c:v>
                </c:pt>
                <c:pt idx="13">
                  <c:v>41.73</c:v>
                </c:pt>
                <c:pt idx="14">
                  <c:v>41.79</c:v>
                </c:pt>
                <c:pt idx="15">
                  <c:v>41.81</c:v>
                </c:pt>
                <c:pt idx="16">
                  <c:v>41.63</c:v>
                </c:pt>
                <c:pt idx="17">
                  <c:v>41.62</c:v>
                </c:pt>
                <c:pt idx="18">
                  <c:v>41.82</c:v>
                </c:pt>
                <c:pt idx="19">
                  <c:v>41.59</c:v>
                </c:pt>
                <c:pt idx="20">
                  <c:v>41.79</c:v>
                </c:pt>
                <c:pt idx="21">
                  <c:v>41.97</c:v>
                </c:pt>
                <c:pt idx="22">
                  <c:v>41.93</c:v>
                </c:pt>
                <c:pt idx="23">
                  <c:v>41.82</c:v>
                </c:pt>
                <c:pt idx="24">
                  <c:v>41.86</c:v>
                </c:pt>
                <c:pt idx="25">
                  <c:v>41.69</c:v>
                </c:pt>
                <c:pt idx="26">
                  <c:v>41.78</c:v>
                </c:pt>
                <c:pt idx="27">
                  <c:v>41.76</c:v>
                </c:pt>
                <c:pt idx="28">
                  <c:v>41.62</c:v>
                </c:pt>
                <c:pt idx="29">
                  <c:v>42.04</c:v>
                </c:pt>
                <c:pt idx="30">
                  <c:v>41.72</c:v>
                </c:pt>
                <c:pt idx="31">
                  <c:v>41.72</c:v>
                </c:pt>
                <c:pt idx="32">
                  <c:v>42.0</c:v>
                </c:pt>
                <c:pt idx="33">
                  <c:v>41.76</c:v>
                </c:pt>
                <c:pt idx="34">
                  <c:v>41.72</c:v>
                </c:pt>
                <c:pt idx="35">
                  <c:v>41.88</c:v>
                </c:pt>
                <c:pt idx="36">
                  <c:v>41.54</c:v>
                </c:pt>
                <c:pt idx="37">
                  <c:v>41.71</c:v>
                </c:pt>
                <c:pt idx="38">
                  <c:v>41.8</c:v>
                </c:pt>
                <c:pt idx="39">
                  <c:v>41.83</c:v>
                </c:pt>
                <c:pt idx="40">
                  <c:v>41.77</c:v>
                </c:pt>
                <c:pt idx="41">
                  <c:v>41.88</c:v>
                </c:pt>
                <c:pt idx="42">
                  <c:v>42.3</c:v>
                </c:pt>
                <c:pt idx="43">
                  <c:v>42.21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Racing'!$C$22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Racing'!$C$23:$C$82</c:f>
              <c:numCache>
                <c:formatCode>0.00</c:formatCode>
                <c:ptCount val="60"/>
                <c:pt idx="0">
                  <c:v>43.13</c:v>
                </c:pt>
                <c:pt idx="1">
                  <c:v>42.34</c:v>
                </c:pt>
                <c:pt idx="2">
                  <c:v>42.29</c:v>
                </c:pt>
                <c:pt idx="3">
                  <c:v>41.98</c:v>
                </c:pt>
                <c:pt idx="4">
                  <c:v>42.93</c:v>
                </c:pt>
                <c:pt idx="5">
                  <c:v>42.08</c:v>
                </c:pt>
                <c:pt idx="6">
                  <c:v>42.1</c:v>
                </c:pt>
                <c:pt idx="7">
                  <c:v>42.09</c:v>
                </c:pt>
                <c:pt idx="8">
                  <c:v>41.84</c:v>
                </c:pt>
                <c:pt idx="9">
                  <c:v>42.04</c:v>
                </c:pt>
                <c:pt idx="10">
                  <c:v>41.96</c:v>
                </c:pt>
                <c:pt idx="11">
                  <c:v>42.01</c:v>
                </c:pt>
                <c:pt idx="12">
                  <c:v>41.93</c:v>
                </c:pt>
                <c:pt idx="13">
                  <c:v>41.84</c:v>
                </c:pt>
                <c:pt idx="14">
                  <c:v>42.16</c:v>
                </c:pt>
                <c:pt idx="15">
                  <c:v>42.03</c:v>
                </c:pt>
                <c:pt idx="16">
                  <c:v>42.12</c:v>
                </c:pt>
                <c:pt idx="17">
                  <c:v>42.11</c:v>
                </c:pt>
                <c:pt idx="18">
                  <c:v>41.95</c:v>
                </c:pt>
                <c:pt idx="19">
                  <c:v>42.13</c:v>
                </c:pt>
                <c:pt idx="20">
                  <c:v>42.06</c:v>
                </c:pt>
                <c:pt idx="21">
                  <c:v>42.03</c:v>
                </c:pt>
                <c:pt idx="22">
                  <c:v>42.01</c:v>
                </c:pt>
                <c:pt idx="23">
                  <c:v>42.81</c:v>
                </c:pt>
                <c:pt idx="24">
                  <c:v>42.15</c:v>
                </c:pt>
                <c:pt idx="25">
                  <c:v>42.23</c:v>
                </c:pt>
                <c:pt idx="26">
                  <c:v>42.22</c:v>
                </c:pt>
                <c:pt idx="27">
                  <c:v>41.88</c:v>
                </c:pt>
                <c:pt idx="28">
                  <c:v>41.96</c:v>
                </c:pt>
                <c:pt idx="29">
                  <c:v>42.06</c:v>
                </c:pt>
                <c:pt idx="30">
                  <c:v>41.93</c:v>
                </c:pt>
                <c:pt idx="31">
                  <c:v>41.98</c:v>
                </c:pt>
                <c:pt idx="32">
                  <c:v>42.01</c:v>
                </c:pt>
                <c:pt idx="33">
                  <c:v>43.03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Racing'!$D$22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Racing'!$D$23:$D$82</c:f>
              <c:numCache>
                <c:formatCode>0.00</c:formatCode>
                <c:ptCount val="60"/>
                <c:pt idx="0">
                  <c:v>43.21</c:v>
                </c:pt>
                <c:pt idx="1">
                  <c:v>42.21</c:v>
                </c:pt>
                <c:pt idx="2">
                  <c:v>42.11</c:v>
                </c:pt>
                <c:pt idx="3">
                  <c:v>42.14</c:v>
                </c:pt>
                <c:pt idx="4">
                  <c:v>41.99</c:v>
                </c:pt>
                <c:pt idx="5">
                  <c:v>42.19</c:v>
                </c:pt>
                <c:pt idx="6">
                  <c:v>42.09</c:v>
                </c:pt>
                <c:pt idx="7">
                  <c:v>42.64</c:v>
                </c:pt>
                <c:pt idx="8">
                  <c:v>42.02</c:v>
                </c:pt>
                <c:pt idx="9">
                  <c:v>42.16</c:v>
                </c:pt>
                <c:pt idx="10">
                  <c:v>42.06</c:v>
                </c:pt>
                <c:pt idx="11">
                  <c:v>42.05</c:v>
                </c:pt>
                <c:pt idx="12">
                  <c:v>42.25</c:v>
                </c:pt>
                <c:pt idx="13">
                  <c:v>42.18</c:v>
                </c:pt>
                <c:pt idx="14">
                  <c:v>42.25</c:v>
                </c:pt>
                <c:pt idx="15">
                  <c:v>42.09</c:v>
                </c:pt>
                <c:pt idx="16">
                  <c:v>42.2</c:v>
                </c:pt>
                <c:pt idx="17">
                  <c:v>42.13</c:v>
                </c:pt>
                <c:pt idx="18">
                  <c:v>42.16</c:v>
                </c:pt>
                <c:pt idx="19">
                  <c:v>42.39</c:v>
                </c:pt>
                <c:pt idx="20">
                  <c:v>42.41</c:v>
                </c:pt>
                <c:pt idx="21">
                  <c:v>42.32</c:v>
                </c:pt>
                <c:pt idx="22">
                  <c:v>42.21</c:v>
                </c:pt>
                <c:pt idx="23">
                  <c:v>42.51</c:v>
                </c:pt>
                <c:pt idx="24">
                  <c:v>42.38</c:v>
                </c:pt>
                <c:pt idx="25">
                  <c:v>42.43</c:v>
                </c:pt>
                <c:pt idx="26">
                  <c:v>42.98</c:v>
                </c:pt>
                <c:pt idx="27">
                  <c:v>42.5</c:v>
                </c:pt>
                <c:pt idx="28">
                  <c:v>42.32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Racing'!$E$22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Racing'!$E$23:$E$82</c:f>
              <c:numCache>
                <c:formatCode>0.00</c:formatCode>
                <c:ptCount val="60"/>
                <c:pt idx="0">
                  <c:v>43.39</c:v>
                </c:pt>
                <c:pt idx="1">
                  <c:v>42.56</c:v>
                </c:pt>
                <c:pt idx="2">
                  <c:v>42.31</c:v>
                </c:pt>
                <c:pt idx="3">
                  <c:v>42.28</c:v>
                </c:pt>
                <c:pt idx="4">
                  <c:v>42.38</c:v>
                </c:pt>
                <c:pt idx="5">
                  <c:v>42.22</c:v>
                </c:pt>
                <c:pt idx="6">
                  <c:v>42.37</c:v>
                </c:pt>
                <c:pt idx="7">
                  <c:v>42.14</c:v>
                </c:pt>
                <c:pt idx="8">
                  <c:v>42.32</c:v>
                </c:pt>
                <c:pt idx="9">
                  <c:v>42.03</c:v>
                </c:pt>
                <c:pt idx="10">
                  <c:v>41.88</c:v>
                </c:pt>
                <c:pt idx="11">
                  <c:v>42.15</c:v>
                </c:pt>
                <c:pt idx="12">
                  <c:v>41.98</c:v>
                </c:pt>
                <c:pt idx="13">
                  <c:v>42.16</c:v>
                </c:pt>
                <c:pt idx="14">
                  <c:v>42.06</c:v>
                </c:pt>
                <c:pt idx="15">
                  <c:v>42.04</c:v>
                </c:pt>
                <c:pt idx="16">
                  <c:v>42.0</c:v>
                </c:pt>
                <c:pt idx="17">
                  <c:v>42.03</c:v>
                </c:pt>
                <c:pt idx="18">
                  <c:v>42.13</c:v>
                </c:pt>
                <c:pt idx="19">
                  <c:v>42.01</c:v>
                </c:pt>
                <c:pt idx="20">
                  <c:v>42.06</c:v>
                </c:pt>
                <c:pt idx="21">
                  <c:v>42.25</c:v>
                </c:pt>
                <c:pt idx="22">
                  <c:v>42.13</c:v>
                </c:pt>
                <c:pt idx="23">
                  <c:v>42.13</c:v>
                </c:pt>
                <c:pt idx="24">
                  <c:v>42.23</c:v>
                </c:pt>
                <c:pt idx="25">
                  <c:v>42.04</c:v>
                </c:pt>
                <c:pt idx="26">
                  <c:v>43.35</c:v>
                </c:pt>
                <c:pt idx="27">
                  <c:v>41.96</c:v>
                </c:pt>
                <c:pt idx="28">
                  <c:v>42.04</c:v>
                </c:pt>
                <c:pt idx="29">
                  <c:v>42.09</c:v>
                </c:pt>
                <c:pt idx="30">
                  <c:v>42.35</c:v>
                </c:pt>
                <c:pt idx="31">
                  <c:v>42.25</c:v>
                </c:pt>
                <c:pt idx="32">
                  <c:v>42.88</c:v>
                </c:pt>
                <c:pt idx="33">
                  <c:v>42.53</c:v>
                </c:pt>
                <c:pt idx="34">
                  <c:v>42.1</c:v>
                </c:pt>
                <c:pt idx="35">
                  <c:v>42.28</c:v>
                </c:pt>
                <c:pt idx="36">
                  <c:v>42.13</c:v>
                </c:pt>
                <c:pt idx="37">
                  <c:v>42.33</c:v>
                </c:pt>
                <c:pt idx="38">
                  <c:v>41.97</c:v>
                </c:pt>
                <c:pt idx="39">
                  <c:v>42.07</c:v>
                </c:pt>
                <c:pt idx="40">
                  <c:v>42.35</c:v>
                </c:pt>
                <c:pt idx="41">
                  <c:v>41.99</c:v>
                </c:pt>
                <c:pt idx="42">
                  <c:v>42.22</c:v>
                </c:pt>
                <c:pt idx="43">
                  <c:v>42.11</c:v>
                </c:pt>
                <c:pt idx="44">
                  <c:v>42.14</c:v>
                </c:pt>
                <c:pt idx="45">
                  <c:v>42.28</c:v>
                </c:pt>
                <c:pt idx="46">
                  <c:v>42.31</c:v>
                </c:pt>
                <c:pt idx="47">
                  <c:v>42.59</c:v>
                </c:pt>
                <c:pt idx="48">
                  <c:v>42.46</c:v>
                </c:pt>
                <c:pt idx="49">
                  <c:v>42.25</c:v>
                </c:pt>
                <c:pt idx="50">
                  <c:v>42.98</c:v>
                </c:pt>
                <c:pt idx="51">
                  <c:v>42.54</c:v>
                </c:pt>
                <c:pt idx="52">
                  <c:v>43.16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Racing'!$F$22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Racing'!$F$23:$F$82</c:f>
              <c:numCache>
                <c:formatCode>0.00</c:formatCode>
                <c:ptCount val="60"/>
                <c:pt idx="0">
                  <c:v>43.38</c:v>
                </c:pt>
                <c:pt idx="1">
                  <c:v>43.17</c:v>
                </c:pt>
                <c:pt idx="2">
                  <c:v>42.58</c:v>
                </c:pt>
                <c:pt idx="3">
                  <c:v>42.13</c:v>
                </c:pt>
                <c:pt idx="4">
                  <c:v>42.03</c:v>
                </c:pt>
                <c:pt idx="5">
                  <c:v>42.3</c:v>
                </c:pt>
                <c:pt idx="6">
                  <c:v>43.12</c:v>
                </c:pt>
                <c:pt idx="7">
                  <c:v>42.11</c:v>
                </c:pt>
                <c:pt idx="8">
                  <c:v>42.12</c:v>
                </c:pt>
                <c:pt idx="9">
                  <c:v>42.11</c:v>
                </c:pt>
                <c:pt idx="10">
                  <c:v>42.03</c:v>
                </c:pt>
                <c:pt idx="11">
                  <c:v>42.34</c:v>
                </c:pt>
                <c:pt idx="12">
                  <c:v>41.99</c:v>
                </c:pt>
                <c:pt idx="13">
                  <c:v>41.96</c:v>
                </c:pt>
                <c:pt idx="14">
                  <c:v>42.04</c:v>
                </c:pt>
                <c:pt idx="15">
                  <c:v>42.05</c:v>
                </c:pt>
                <c:pt idx="16">
                  <c:v>42.07</c:v>
                </c:pt>
                <c:pt idx="17">
                  <c:v>42.64</c:v>
                </c:pt>
                <c:pt idx="18">
                  <c:v>42.69</c:v>
                </c:pt>
                <c:pt idx="19">
                  <c:v>43.22</c:v>
                </c:pt>
                <c:pt idx="20">
                  <c:v>42.31</c:v>
                </c:pt>
                <c:pt idx="21">
                  <c:v>42.13</c:v>
                </c:pt>
                <c:pt idx="22">
                  <c:v>42.25</c:v>
                </c:pt>
                <c:pt idx="23">
                  <c:v>42.29</c:v>
                </c:pt>
                <c:pt idx="24">
                  <c:v>42.16</c:v>
                </c:pt>
                <c:pt idx="25">
                  <c:v>42.33</c:v>
                </c:pt>
                <c:pt idx="26">
                  <c:v>42.32</c:v>
                </c:pt>
                <c:pt idx="27">
                  <c:v>42.14</c:v>
                </c:pt>
                <c:pt idx="28">
                  <c:v>42.21</c:v>
                </c:pt>
                <c:pt idx="29">
                  <c:v>42.17</c:v>
                </c:pt>
                <c:pt idx="30">
                  <c:v>42.17</c:v>
                </c:pt>
                <c:pt idx="31">
                  <c:v>42.01</c:v>
                </c:pt>
                <c:pt idx="32">
                  <c:v>42.08</c:v>
                </c:pt>
                <c:pt idx="33">
                  <c:v>42.11</c:v>
                </c:pt>
                <c:pt idx="34">
                  <c:v>42.98</c:v>
                </c:pt>
                <c:pt idx="35">
                  <c:v>42.13</c:v>
                </c:pt>
                <c:pt idx="36">
                  <c:v>41.97</c:v>
                </c:pt>
                <c:pt idx="37">
                  <c:v>41.95</c:v>
                </c:pt>
                <c:pt idx="38">
                  <c:v>41.96</c:v>
                </c:pt>
                <c:pt idx="39">
                  <c:v>42.17</c:v>
                </c:pt>
                <c:pt idx="40">
                  <c:v>42.07</c:v>
                </c:pt>
                <c:pt idx="41">
                  <c:v>42.08</c:v>
                </c:pt>
                <c:pt idx="42">
                  <c:v>42.38</c:v>
                </c:pt>
                <c:pt idx="43">
                  <c:v>42.27</c:v>
                </c:pt>
                <c:pt idx="44">
                  <c:v>42.54</c:v>
                </c:pt>
                <c:pt idx="45">
                  <c:v>41.96</c:v>
                </c:pt>
                <c:pt idx="46">
                  <c:v>41.86</c:v>
                </c:pt>
                <c:pt idx="47">
                  <c:v>41.9</c:v>
                </c:pt>
                <c:pt idx="48">
                  <c:v>42.07</c:v>
                </c:pt>
                <c:pt idx="49">
                  <c:v>41.91</c:v>
                </c:pt>
                <c:pt idx="50">
                  <c:v>41.95</c:v>
                </c:pt>
                <c:pt idx="51">
                  <c:v>41.93</c:v>
                </c:pt>
                <c:pt idx="52">
                  <c:v>42.24</c:v>
                </c:pt>
                <c:pt idx="53">
                  <c:v>42.14</c:v>
                </c:pt>
                <c:pt idx="54">
                  <c:v>41.95</c:v>
                </c:pt>
                <c:pt idx="55">
                  <c:v>42.14</c:v>
                </c:pt>
                <c:pt idx="56">
                  <c:v>41.93</c:v>
                </c:pt>
                <c:pt idx="57">
                  <c:v>41.9</c:v>
                </c:pt>
                <c:pt idx="58">
                  <c:v>42.12</c:v>
                </c:pt>
                <c:pt idx="59">
                  <c:v>41.97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Racing'!$G$22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Racing'!$G$23:$G$82</c:f>
              <c:numCache>
                <c:formatCode>0.00</c:formatCode>
                <c:ptCount val="60"/>
                <c:pt idx="0">
                  <c:v>43.11</c:v>
                </c:pt>
                <c:pt idx="1">
                  <c:v>42.48</c:v>
                </c:pt>
                <c:pt idx="2">
                  <c:v>42.18</c:v>
                </c:pt>
                <c:pt idx="3">
                  <c:v>43.0</c:v>
                </c:pt>
                <c:pt idx="4">
                  <c:v>42.26</c:v>
                </c:pt>
                <c:pt idx="5">
                  <c:v>42.04</c:v>
                </c:pt>
                <c:pt idx="6">
                  <c:v>42.24</c:v>
                </c:pt>
                <c:pt idx="7">
                  <c:v>42.38</c:v>
                </c:pt>
                <c:pt idx="8">
                  <c:v>42.43</c:v>
                </c:pt>
                <c:pt idx="9">
                  <c:v>42.28</c:v>
                </c:pt>
                <c:pt idx="10">
                  <c:v>42.44</c:v>
                </c:pt>
                <c:pt idx="11">
                  <c:v>42.16</c:v>
                </c:pt>
                <c:pt idx="12">
                  <c:v>42.17</c:v>
                </c:pt>
                <c:pt idx="13">
                  <c:v>42.17</c:v>
                </c:pt>
                <c:pt idx="14">
                  <c:v>42.17</c:v>
                </c:pt>
                <c:pt idx="15">
                  <c:v>42.35</c:v>
                </c:pt>
                <c:pt idx="16">
                  <c:v>42.32</c:v>
                </c:pt>
                <c:pt idx="17">
                  <c:v>42.31</c:v>
                </c:pt>
                <c:pt idx="18">
                  <c:v>42.35</c:v>
                </c:pt>
                <c:pt idx="19">
                  <c:v>42.36</c:v>
                </c:pt>
                <c:pt idx="20">
                  <c:v>42.04</c:v>
                </c:pt>
                <c:pt idx="21">
                  <c:v>42.23</c:v>
                </c:pt>
                <c:pt idx="22">
                  <c:v>42.15</c:v>
                </c:pt>
                <c:pt idx="23">
                  <c:v>42.17</c:v>
                </c:pt>
                <c:pt idx="24">
                  <c:v>43.1</c:v>
                </c:pt>
                <c:pt idx="25">
                  <c:v>42.21</c:v>
                </c:pt>
                <c:pt idx="26">
                  <c:v>42.1</c:v>
                </c:pt>
                <c:pt idx="27">
                  <c:v>42.28</c:v>
                </c:pt>
                <c:pt idx="28">
                  <c:v>42.29</c:v>
                </c:pt>
                <c:pt idx="29">
                  <c:v>42.19</c:v>
                </c:pt>
                <c:pt idx="30">
                  <c:v>42.4</c:v>
                </c:pt>
                <c:pt idx="31">
                  <c:v>42.29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'Fortuna Racing'!$H$22</c:f>
              <c:strCache>
                <c:ptCount val="1"/>
                <c:pt idx="0">
                  <c:v>Фортуна Таня</c:v>
                </c:pt>
              </c:strCache>
            </c:strRef>
          </c:tx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Racing'!$H$23:$H$82</c:f>
              <c:numCache>
                <c:formatCode>0.00</c:formatCode>
                <c:ptCount val="60"/>
                <c:pt idx="0">
                  <c:v>42.92</c:v>
                </c:pt>
                <c:pt idx="1">
                  <c:v>42.53</c:v>
                </c:pt>
                <c:pt idx="2">
                  <c:v>42.37</c:v>
                </c:pt>
                <c:pt idx="3">
                  <c:v>42.3</c:v>
                </c:pt>
                <c:pt idx="4">
                  <c:v>42.44</c:v>
                </c:pt>
                <c:pt idx="5">
                  <c:v>42.45</c:v>
                </c:pt>
                <c:pt idx="6">
                  <c:v>42.5</c:v>
                </c:pt>
                <c:pt idx="7">
                  <c:v>42.41</c:v>
                </c:pt>
                <c:pt idx="8">
                  <c:v>42.37</c:v>
                </c:pt>
                <c:pt idx="9">
                  <c:v>42.26</c:v>
                </c:pt>
                <c:pt idx="10">
                  <c:v>42.34</c:v>
                </c:pt>
                <c:pt idx="11">
                  <c:v>42.6</c:v>
                </c:pt>
                <c:pt idx="12">
                  <c:v>42.6</c:v>
                </c:pt>
                <c:pt idx="13">
                  <c:v>42.32</c:v>
                </c:pt>
                <c:pt idx="14">
                  <c:v>42.51</c:v>
                </c:pt>
                <c:pt idx="15">
                  <c:v>42.54</c:v>
                </c:pt>
                <c:pt idx="16">
                  <c:v>42.57</c:v>
                </c:pt>
                <c:pt idx="17">
                  <c:v>42.72</c:v>
                </c:pt>
                <c:pt idx="18">
                  <c:v>42.84</c:v>
                </c:pt>
                <c:pt idx="19">
                  <c:v>42.74</c:v>
                </c:pt>
                <c:pt idx="20">
                  <c:v>42.67</c:v>
                </c:pt>
                <c:pt idx="21">
                  <c:v>43.49</c:v>
                </c:pt>
                <c:pt idx="22">
                  <c:v>43.12</c:v>
                </c:pt>
                <c:pt idx="23">
                  <c:v>42.63</c:v>
                </c:pt>
                <c:pt idx="24">
                  <c:v>42.63</c:v>
                </c:pt>
                <c:pt idx="25">
                  <c:v>42.61</c:v>
                </c:pt>
                <c:pt idx="26">
                  <c:v>42.69</c:v>
                </c:pt>
                <c:pt idx="27">
                  <c:v>43.13</c:v>
                </c:pt>
                <c:pt idx="28">
                  <c:v>42.51</c:v>
                </c:pt>
                <c:pt idx="29">
                  <c:v>49.52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'Fortuna Racing'!$I$22</c:f>
              <c:strCache>
                <c:ptCount val="1"/>
                <c:pt idx="0">
                  <c:v>Шутка Виталий</c:v>
                </c:pt>
              </c:strCache>
            </c:strRef>
          </c:tx>
          <c:marker>
            <c:symbol val="none"/>
          </c:marker>
          <c:cat>
            <c:numRef>
              <c:f>'Fortuna Racing'!$A$23:$A$82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'Fortuna Racing'!$I$23:$I$82</c:f>
              <c:numCache>
                <c:formatCode>0.00</c:formatCode>
                <c:ptCount val="60"/>
                <c:pt idx="0">
                  <c:v>42.68</c:v>
                </c:pt>
                <c:pt idx="1">
                  <c:v>41.92</c:v>
                </c:pt>
                <c:pt idx="2">
                  <c:v>42.0</c:v>
                </c:pt>
                <c:pt idx="3">
                  <c:v>42.08</c:v>
                </c:pt>
                <c:pt idx="4">
                  <c:v>41.8</c:v>
                </c:pt>
                <c:pt idx="5">
                  <c:v>41.74</c:v>
                </c:pt>
                <c:pt idx="6">
                  <c:v>41.75</c:v>
                </c:pt>
                <c:pt idx="7">
                  <c:v>41.77</c:v>
                </c:pt>
                <c:pt idx="8">
                  <c:v>41.96</c:v>
                </c:pt>
                <c:pt idx="9">
                  <c:v>41.82</c:v>
                </c:pt>
                <c:pt idx="10">
                  <c:v>41.9</c:v>
                </c:pt>
                <c:pt idx="11">
                  <c:v>42.22</c:v>
                </c:pt>
                <c:pt idx="12">
                  <c:v>42.37</c:v>
                </c:pt>
                <c:pt idx="13">
                  <c:v>43.46</c:v>
                </c:pt>
                <c:pt idx="14">
                  <c:v>42.47</c:v>
                </c:pt>
                <c:pt idx="15">
                  <c:v>42.26</c:v>
                </c:pt>
                <c:pt idx="16">
                  <c:v>41.99</c:v>
                </c:pt>
                <c:pt idx="17">
                  <c:v>41.82</c:v>
                </c:pt>
                <c:pt idx="18">
                  <c:v>41.87</c:v>
                </c:pt>
                <c:pt idx="19">
                  <c:v>42.12</c:v>
                </c:pt>
                <c:pt idx="20">
                  <c:v>41.79</c:v>
                </c:pt>
                <c:pt idx="21">
                  <c:v>41.89</c:v>
                </c:pt>
                <c:pt idx="22">
                  <c:v>42.05</c:v>
                </c:pt>
                <c:pt idx="23">
                  <c:v>42.46</c:v>
                </c:pt>
                <c:pt idx="24">
                  <c:v>41.89</c:v>
                </c:pt>
                <c:pt idx="25">
                  <c:v>41.77</c:v>
                </c:pt>
                <c:pt idx="26">
                  <c:v>41.72</c:v>
                </c:pt>
                <c:pt idx="27">
                  <c:v>41.87</c:v>
                </c:pt>
                <c:pt idx="28">
                  <c:v>41.93</c:v>
                </c:pt>
                <c:pt idx="29">
                  <c:v>41.66</c:v>
                </c:pt>
                <c:pt idx="30">
                  <c:v>41.83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9329224"/>
        <c:axId val="2147433752"/>
      </c:lineChart>
      <c:catAx>
        <c:axId val="2129329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47433752"/>
        <c:crosses val="autoZero"/>
        <c:auto val="1"/>
        <c:lblAlgn val="ctr"/>
        <c:lblOffset val="100"/>
        <c:noMultiLvlLbl val="0"/>
      </c:catAx>
      <c:valAx>
        <c:axId val="2147433752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29329224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razboiniki'!$B$22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razboiniki'!$B$23:$B$80</c:f>
              <c:numCache>
                <c:formatCode>0.00</c:formatCode>
                <c:ptCount val="58"/>
                <c:pt idx="0">
                  <c:v>43.76</c:v>
                </c:pt>
                <c:pt idx="1">
                  <c:v>42.51</c:v>
                </c:pt>
                <c:pt idx="2">
                  <c:v>44.28</c:v>
                </c:pt>
                <c:pt idx="3">
                  <c:v>42.61</c:v>
                </c:pt>
                <c:pt idx="4">
                  <c:v>43.6</c:v>
                </c:pt>
                <c:pt idx="5">
                  <c:v>43.13</c:v>
                </c:pt>
                <c:pt idx="6">
                  <c:v>42.37</c:v>
                </c:pt>
                <c:pt idx="7">
                  <c:v>42.42</c:v>
                </c:pt>
                <c:pt idx="8">
                  <c:v>42.37</c:v>
                </c:pt>
                <c:pt idx="9">
                  <c:v>42.45</c:v>
                </c:pt>
                <c:pt idx="10">
                  <c:v>42.28</c:v>
                </c:pt>
                <c:pt idx="11">
                  <c:v>42.49</c:v>
                </c:pt>
                <c:pt idx="12">
                  <c:v>42.63</c:v>
                </c:pt>
                <c:pt idx="13">
                  <c:v>43.18</c:v>
                </c:pt>
                <c:pt idx="14">
                  <c:v>42.3</c:v>
                </c:pt>
                <c:pt idx="15">
                  <c:v>42.33</c:v>
                </c:pt>
                <c:pt idx="16">
                  <c:v>42.41</c:v>
                </c:pt>
                <c:pt idx="17">
                  <c:v>42.31</c:v>
                </c:pt>
                <c:pt idx="18">
                  <c:v>42.17</c:v>
                </c:pt>
                <c:pt idx="19">
                  <c:v>42.34</c:v>
                </c:pt>
                <c:pt idx="20">
                  <c:v>42.44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razboiniki'!$C$22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razboiniki'!$C$23:$C$80</c:f>
              <c:numCache>
                <c:formatCode>0.00</c:formatCode>
                <c:ptCount val="58"/>
                <c:pt idx="0">
                  <c:v>43.34</c:v>
                </c:pt>
                <c:pt idx="1">
                  <c:v>42.13</c:v>
                </c:pt>
                <c:pt idx="2">
                  <c:v>42.1</c:v>
                </c:pt>
                <c:pt idx="3">
                  <c:v>42.08</c:v>
                </c:pt>
                <c:pt idx="4">
                  <c:v>42.1</c:v>
                </c:pt>
                <c:pt idx="5">
                  <c:v>42.09</c:v>
                </c:pt>
                <c:pt idx="6">
                  <c:v>42.21</c:v>
                </c:pt>
                <c:pt idx="7">
                  <c:v>42.14</c:v>
                </c:pt>
                <c:pt idx="8">
                  <c:v>42.4</c:v>
                </c:pt>
                <c:pt idx="9">
                  <c:v>42.15</c:v>
                </c:pt>
                <c:pt idx="10">
                  <c:v>42.15</c:v>
                </c:pt>
                <c:pt idx="11">
                  <c:v>42.28</c:v>
                </c:pt>
                <c:pt idx="12">
                  <c:v>42.94</c:v>
                </c:pt>
                <c:pt idx="13">
                  <c:v>42.45</c:v>
                </c:pt>
                <c:pt idx="14">
                  <c:v>42.45</c:v>
                </c:pt>
                <c:pt idx="15">
                  <c:v>42.22</c:v>
                </c:pt>
                <c:pt idx="16">
                  <c:v>42.55</c:v>
                </c:pt>
                <c:pt idx="17">
                  <c:v>42.82</c:v>
                </c:pt>
                <c:pt idx="18">
                  <c:v>42.49</c:v>
                </c:pt>
                <c:pt idx="19">
                  <c:v>42.33</c:v>
                </c:pt>
                <c:pt idx="20">
                  <c:v>42.47</c:v>
                </c:pt>
                <c:pt idx="21">
                  <c:v>42.45</c:v>
                </c:pt>
                <c:pt idx="22">
                  <c:v>42.5</c:v>
                </c:pt>
                <c:pt idx="23">
                  <c:v>42.83</c:v>
                </c:pt>
                <c:pt idx="24">
                  <c:v>42.47</c:v>
                </c:pt>
                <c:pt idx="25">
                  <c:v>42.47</c:v>
                </c:pt>
                <c:pt idx="26">
                  <c:v>42.38</c:v>
                </c:pt>
                <c:pt idx="27">
                  <c:v>42.31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razboiniki'!$D$22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razboiniki'!$D$23:$D$80</c:f>
              <c:numCache>
                <c:formatCode>0.00</c:formatCode>
                <c:ptCount val="58"/>
                <c:pt idx="0">
                  <c:v>43.33</c:v>
                </c:pt>
                <c:pt idx="1">
                  <c:v>42.54</c:v>
                </c:pt>
                <c:pt idx="2">
                  <c:v>42.41</c:v>
                </c:pt>
                <c:pt idx="3">
                  <c:v>42.94</c:v>
                </c:pt>
                <c:pt idx="4">
                  <c:v>42.38</c:v>
                </c:pt>
                <c:pt idx="5">
                  <c:v>42.1</c:v>
                </c:pt>
                <c:pt idx="6">
                  <c:v>42.2</c:v>
                </c:pt>
                <c:pt idx="7">
                  <c:v>42.24</c:v>
                </c:pt>
                <c:pt idx="8">
                  <c:v>42.13</c:v>
                </c:pt>
                <c:pt idx="9">
                  <c:v>42.1</c:v>
                </c:pt>
                <c:pt idx="10">
                  <c:v>42.18</c:v>
                </c:pt>
                <c:pt idx="11">
                  <c:v>42.1</c:v>
                </c:pt>
                <c:pt idx="12">
                  <c:v>42.08</c:v>
                </c:pt>
                <c:pt idx="13">
                  <c:v>42.15</c:v>
                </c:pt>
                <c:pt idx="14">
                  <c:v>42.14</c:v>
                </c:pt>
                <c:pt idx="15">
                  <c:v>42.06</c:v>
                </c:pt>
                <c:pt idx="16">
                  <c:v>42.14</c:v>
                </c:pt>
                <c:pt idx="17">
                  <c:v>42.09</c:v>
                </c:pt>
                <c:pt idx="18">
                  <c:v>42.17</c:v>
                </c:pt>
                <c:pt idx="19">
                  <c:v>41.91</c:v>
                </c:pt>
                <c:pt idx="20">
                  <c:v>42.11</c:v>
                </c:pt>
                <c:pt idx="21">
                  <c:v>42.12</c:v>
                </c:pt>
                <c:pt idx="22">
                  <c:v>42.11</c:v>
                </c:pt>
                <c:pt idx="23">
                  <c:v>42.15</c:v>
                </c:pt>
                <c:pt idx="24">
                  <c:v>42.14</c:v>
                </c:pt>
                <c:pt idx="25">
                  <c:v>42.13</c:v>
                </c:pt>
                <c:pt idx="26">
                  <c:v>42.04</c:v>
                </c:pt>
                <c:pt idx="27">
                  <c:v>42.06</c:v>
                </c:pt>
                <c:pt idx="28">
                  <c:v>41.97</c:v>
                </c:pt>
                <c:pt idx="29">
                  <c:v>42.1</c:v>
                </c:pt>
                <c:pt idx="30">
                  <c:v>42.05</c:v>
                </c:pt>
                <c:pt idx="31">
                  <c:v>41.97</c:v>
                </c:pt>
                <c:pt idx="32">
                  <c:v>41.96</c:v>
                </c:pt>
                <c:pt idx="33">
                  <c:v>42.38</c:v>
                </c:pt>
                <c:pt idx="34">
                  <c:v>42.16</c:v>
                </c:pt>
                <c:pt idx="35">
                  <c:v>41.98</c:v>
                </c:pt>
                <c:pt idx="36">
                  <c:v>42.13</c:v>
                </c:pt>
                <c:pt idx="37">
                  <c:v>41.96</c:v>
                </c:pt>
                <c:pt idx="38">
                  <c:v>42.02</c:v>
                </c:pt>
                <c:pt idx="39">
                  <c:v>41.87</c:v>
                </c:pt>
                <c:pt idx="40">
                  <c:v>42.1</c:v>
                </c:pt>
                <c:pt idx="41">
                  <c:v>42.0</c:v>
                </c:pt>
                <c:pt idx="42">
                  <c:v>41.97</c:v>
                </c:pt>
                <c:pt idx="43">
                  <c:v>42.0</c:v>
                </c:pt>
                <c:pt idx="44">
                  <c:v>42.0</c:v>
                </c:pt>
                <c:pt idx="45">
                  <c:v>42.08</c:v>
                </c:pt>
                <c:pt idx="46">
                  <c:v>42.16</c:v>
                </c:pt>
                <c:pt idx="47">
                  <c:v>42.0</c:v>
                </c:pt>
                <c:pt idx="48">
                  <c:v>42.79</c:v>
                </c:pt>
                <c:pt idx="49">
                  <c:v>42.23</c:v>
                </c:pt>
                <c:pt idx="50">
                  <c:v>42.39</c:v>
                </c:pt>
                <c:pt idx="51">
                  <c:v>42.53</c:v>
                </c:pt>
                <c:pt idx="52">
                  <c:v>42.2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razboiniki'!$E$22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razboiniki'!$E$23:$E$80</c:f>
              <c:numCache>
                <c:formatCode>0.00</c:formatCode>
                <c:ptCount val="58"/>
                <c:pt idx="0">
                  <c:v>43.79</c:v>
                </c:pt>
                <c:pt idx="1">
                  <c:v>42.53</c:v>
                </c:pt>
                <c:pt idx="2">
                  <c:v>42.39</c:v>
                </c:pt>
                <c:pt idx="3">
                  <c:v>42.3</c:v>
                </c:pt>
                <c:pt idx="4">
                  <c:v>42.48</c:v>
                </c:pt>
                <c:pt idx="5">
                  <c:v>42.38</c:v>
                </c:pt>
                <c:pt idx="6">
                  <c:v>42.42</c:v>
                </c:pt>
                <c:pt idx="7">
                  <c:v>42.18</c:v>
                </c:pt>
                <c:pt idx="8">
                  <c:v>42.92</c:v>
                </c:pt>
                <c:pt idx="9">
                  <c:v>42.15</c:v>
                </c:pt>
                <c:pt idx="10">
                  <c:v>42.47</c:v>
                </c:pt>
                <c:pt idx="11">
                  <c:v>42.84</c:v>
                </c:pt>
                <c:pt idx="12">
                  <c:v>42.33</c:v>
                </c:pt>
                <c:pt idx="13">
                  <c:v>42.31</c:v>
                </c:pt>
                <c:pt idx="14">
                  <c:v>42.48</c:v>
                </c:pt>
                <c:pt idx="15">
                  <c:v>43.26</c:v>
                </c:pt>
                <c:pt idx="16">
                  <c:v>42.16</c:v>
                </c:pt>
                <c:pt idx="17">
                  <c:v>42.21</c:v>
                </c:pt>
                <c:pt idx="18">
                  <c:v>42.35</c:v>
                </c:pt>
                <c:pt idx="19">
                  <c:v>42.27</c:v>
                </c:pt>
                <c:pt idx="20">
                  <c:v>42.37</c:v>
                </c:pt>
                <c:pt idx="21">
                  <c:v>42.49</c:v>
                </c:pt>
                <c:pt idx="22">
                  <c:v>42.3</c:v>
                </c:pt>
                <c:pt idx="23">
                  <c:v>42.22</c:v>
                </c:pt>
                <c:pt idx="24">
                  <c:v>42.38</c:v>
                </c:pt>
                <c:pt idx="25">
                  <c:v>42.22</c:v>
                </c:pt>
                <c:pt idx="26">
                  <c:v>42.47</c:v>
                </c:pt>
                <c:pt idx="27">
                  <c:v>42.35</c:v>
                </c:pt>
                <c:pt idx="28">
                  <c:v>42.45</c:v>
                </c:pt>
                <c:pt idx="29">
                  <c:v>42.15</c:v>
                </c:pt>
                <c:pt idx="30">
                  <c:v>42.39</c:v>
                </c:pt>
                <c:pt idx="31">
                  <c:v>42.34</c:v>
                </c:pt>
                <c:pt idx="32">
                  <c:v>42.19</c:v>
                </c:pt>
                <c:pt idx="33">
                  <c:v>42.24</c:v>
                </c:pt>
                <c:pt idx="34">
                  <c:v>42.49</c:v>
                </c:pt>
                <c:pt idx="35">
                  <c:v>42.24</c:v>
                </c:pt>
                <c:pt idx="36">
                  <c:v>42.17</c:v>
                </c:pt>
                <c:pt idx="37">
                  <c:v>42.28</c:v>
                </c:pt>
                <c:pt idx="38">
                  <c:v>42.31</c:v>
                </c:pt>
                <c:pt idx="39">
                  <c:v>42.26</c:v>
                </c:pt>
                <c:pt idx="40">
                  <c:v>42.18</c:v>
                </c:pt>
                <c:pt idx="41">
                  <c:v>42.29</c:v>
                </c:pt>
                <c:pt idx="42">
                  <c:v>42.64</c:v>
                </c:pt>
                <c:pt idx="43">
                  <c:v>42.34</c:v>
                </c:pt>
                <c:pt idx="44">
                  <c:v>42.22</c:v>
                </c:pt>
                <c:pt idx="45">
                  <c:v>42.16</c:v>
                </c:pt>
                <c:pt idx="46">
                  <c:v>42.28</c:v>
                </c:pt>
                <c:pt idx="47">
                  <c:v>42.16</c:v>
                </c:pt>
                <c:pt idx="48">
                  <c:v>42.23</c:v>
                </c:pt>
                <c:pt idx="49">
                  <c:v>42.64</c:v>
                </c:pt>
                <c:pt idx="50">
                  <c:v>42.24</c:v>
                </c:pt>
                <c:pt idx="51">
                  <c:v>42.32</c:v>
                </c:pt>
                <c:pt idx="52">
                  <c:v>42.41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razboiniki'!$F$22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razboiniki'!$F$23:$F$80</c:f>
              <c:numCache>
                <c:formatCode>0.00</c:formatCode>
                <c:ptCount val="58"/>
                <c:pt idx="0">
                  <c:v>43.59</c:v>
                </c:pt>
                <c:pt idx="1">
                  <c:v>43.26</c:v>
                </c:pt>
                <c:pt idx="2">
                  <c:v>42.39</c:v>
                </c:pt>
                <c:pt idx="3">
                  <c:v>42.35</c:v>
                </c:pt>
                <c:pt idx="4">
                  <c:v>42.24</c:v>
                </c:pt>
                <c:pt idx="5">
                  <c:v>42.15</c:v>
                </c:pt>
                <c:pt idx="6">
                  <c:v>42.25</c:v>
                </c:pt>
                <c:pt idx="7">
                  <c:v>42.15</c:v>
                </c:pt>
                <c:pt idx="8">
                  <c:v>41.99</c:v>
                </c:pt>
                <c:pt idx="9">
                  <c:v>42.71</c:v>
                </c:pt>
                <c:pt idx="10">
                  <c:v>42.05</c:v>
                </c:pt>
                <c:pt idx="11">
                  <c:v>42.04</c:v>
                </c:pt>
                <c:pt idx="12">
                  <c:v>41.96</c:v>
                </c:pt>
                <c:pt idx="13">
                  <c:v>42.03</c:v>
                </c:pt>
                <c:pt idx="14">
                  <c:v>42.48</c:v>
                </c:pt>
                <c:pt idx="15">
                  <c:v>42.07</c:v>
                </c:pt>
                <c:pt idx="16">
                  <c:v>41.92</c:v>
                </c:pt>
                <c:pt idx="17">
                  <c:v>42.11</c:v>
                </c:pt>
                <c:pt idx="18">
                  <c:v>41.97</c:v>
                </c:pt>
                <c:pt idx="19">
                  <c:v>42.03</c:v>
                </c:pt>
                <c:pt idx="20">
                  <c:v>41.95</c:v>
                </c:pt>
                <c:pt idx="21">
                  <c:v>42.04</c:v>
                </c:pt>
                <c:pt idx="22">
                  <c:v>42.05</c:v>
                </c:pt>
                <c:pt idx="23">
                  <c:v>42.08</c:v>
                </c:pt>
                <c:pt idx="24">
                  <c:v>42.15</c:v>
                </c:pt>
                <c:pt idx="25">
                  <c:v>42.03</c:v>
                </c:pt>
                <c:pt idx="26">
                  <c:v>42.02</c:v>
                </c:pt>
                <c:pt idx="27">
                  <c:v>42.09</c:v>
                </c:pt>
                <c:pt idx="28">
                  <c:v>41.94</c:v>
                </c:pt>
                <c:pt idx="29">
                  <c:v>41.94</c:v>
                </c:pt>
                <c:pt idx="30">
                  <c:v>42.07</c:v>
                </c:pt>
                <c:pt idx="31">
                  <c:v>42.0</c:v>
                </c:pt>
                <c:pt idx="32">
                  <c:v>41.92</c:v>
                </c:pt>
                <c:pt idx="33">
                  <c:v>41.94</c:v>
                </c:pt>
                <c:pt idx="34">
                  <c:v>41.94</c:v>
                </c:pt>
                <c:pt idx="35">
                  <c:v>41.97</c:v>
                </c:pt>
                <c:pt idx="36">
                  <c:v>41.98</c:v>
                </c:pt>
                <c:pt idx="37">
                  <c:v>41.96</c:v>
                </c:pt>
                <c:pt idx="38">
                  <c:v>42.03</c:v>
                </c:pt>
                <c:pt idx="39">
                  <c:v>41.91</c:v>
                </c:pt>
                <c:pt idx="40">
                  <c:v>42.25</c:v>
                </c:pt>
                <c:pt idx="41">
                  <c:v>42.12</c:v>
                </c:pt>
                <c:pt idx="42">
                  <c:v>42.11</c:v>
                </c:pt>
                <c:pt idx="43">
                  <c:v>42.1</c:v>
                </c:pt>
                <c:pt idx="44">
                  <c:v>41.98</c:v>
                </c:pt>
                <c:pt idx="45">
                  <c:v>42.0</c:v>
                </c:pt>
                <c:pt idx="46">
                  <c:v>42.59</c:v>
                </c:pt>
                <c:pt idx="47">
                  <c:v>42.42</c:v>
                </c:pt>
                <c:pt idx="48">
                  <c:v>42.06</c:v>
                </c:pt>
                <c:pt idx="49">
                  <c:v>42.11</c:v>
                </c:pt>
                <c:pt idx="50">
                  <c:v>42.04</c:v>
                </c:pt>
                <c:pt idx="51">
                  <c:v>42.01</c:v>
                </c:pt>
                <c:pt idx="52">
                  <c:v>42.1</c:v>
                </c:pt>
                <c:pt idx="53">
                  <c:v>42.19</c:v>
                </c:pt>
                <c:pt idx="54">
                  <c:v>41.94</c:v>
                </c:pt>
                <c:pt idx="55">
                  <c:v>42.08</c:v>
                </c:pt>
                <c:pt idx="56">
                  <c:v>41.92</c:v>
                </c:pt>
                <c:pt idx="57">
                  <c:v>42.05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razboiniki'!$G$22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razboiniki'!$G$23:$G$80</c:f>
              <c:numCache>
                <c:formatCode>0.00</c:formatCode>
                <c:ptCount val="58"/>
                <c:pt idx="0">
                  <c:v>43.24</c:v>
                </c:pt>
                <c:pt idx="1">
                  <c:v>42.27</c:v>
                </c:pt>
                <c:pt idx="2">
                  <c:v>42.4</c:v>
                </c:pt>
                <c:pt idx="3">
                  <c:v>42.24</c:v>
                </c:pt>
                <c:pt idx="4">
                  <c:v>42.4</c:v>
                </c:pt>
                <c:pt idx="5">
                  <c:v>42.6</c:v>
                </c:pt>
                <c:pt idx="6">
                  <c:v>42.25</c:v>
                </c:pt>
                <c:pt idx="7">
                  <c:v>42.31</c:v>
                </c:pt>
                <c:pt idx="8">
                  <c:v>42.15</c:v>
                </c:pt>
                <c:pt idx="9">
                  <c:v>42.42</c:v>
                </c:pt>
                <c:pt idx="10">
                  <c:v>42.4</c:v>
                </c:pt>
                <c:pt idx="11">
                  <c:v>42.25</c:v>
                </c:pt>
                <c:pt idx="12">
                  <c:v>42.14</c:v>
                </c:pt>
                <c:pt idx="13">
                  <c:v>42.15</c:v>
                </c:pt>
                <c:pt idx="14">
                  <c:v>42.43</c:v>
                </c:pt>
                <c:pt idx="15">
                  <c:v>42.33</c:v>
                </c:pt>
                <c:pt idx="16">
                  <c:v>42.39</c:v>
                </c:pt>
                <c:pt idx="17">
                  <c:v>42.34</c:v>
                </c:pt>
                <c:pt idx="18">
                  <c:v>42.37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'Kozak I razboiniki'!$H$22</c:f>
              <c:strCache>
                <c:ptCount val="1"/>
                <c:pt idx="0">
                  <c:v>Лихошерст Алексей</c:v>
                </c:pt>
              </c:strCache>
            </c:strRef>
          </c:tx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razboiniki'!$H$23:$H$80</c:f>
              <c:numCache>
                <c:formatCode>0.00</c:formatCode>
                <c:ptCount val="58"/>
                <c:pt idx="0">
                  <c:v>44.02</c:v>
                </c:pt>
                <c:pt idx="1">
                  <c:v>42.86</c:v>
                </c:pt>
                <c:pt idx="2">
                  <c:v>42.45</c:v>
                </c:pt>
                <c:pt idx="3">
                  <c:v>42.6</c:v>
                </c:pt>
                <c:pt idx="4">
                  <c:v>42.41</c:v>
                </c:pt>
                <c:pt idx="5">
                  <c:v>42.54</c:v>
                </c:pt>
                <c:pt idx="6">
                  <c:v>42.4</c:v>
                </c:pt>
                <c:pt idx="7">
                  <c:v>42.34</c:v>
                </c:pt>
                <c:pt idx="8">
                  <c:v>42.24</c:v>
                </c:pt>
                <c:pt idx="9">
                  <c:v>42.45</c:v>
                </c:pt>
                <c:pt idx="10">
                  <c:v>42.69</c:v>
                </c:pt>
                <c:pt idx="11">
                  <c:v>42.42</c:v>
                </c:pt>
                <c:pt idx="12">
                  <c:v>42.51</c:v>
                </c:pt>
                <c:pt idx="13">
                  <c:v>42.48</c:v>
                </c:pt>
                <c:pt idx="14">
                  <c:v>42.37</c:v>
                </c:pt>
                <c:pt idx="15">
                  <c:v>42.24</c:v>
                </c:pt>
                <c:pt idx="16">
                  <c:v>42.36</c:v>
                </c:pt>
                <c:pt idx="17">
                  <c:v>42.5</c:v>
                </c:pt>
                <c:pt idx="18">
                  <c:v>42.5</c:v>
                </c:pt>
                <c:pt idx="19">
                  <c:v>42.17</c:v>
                </c:pt>
                <c:pt idx="20">
                  <c:v>42.78</c:v>
                </c:pt>
                <c:pt idx="21">
                  <c:v>43.06</c:v>
                </c:pt>
                <c:pt idx="22">
                  <c:v>43.66</c:v>
                </c:pt>
                <c:pt idx="23">
                  <c:v>43.1</c:v>
                </c:pt>
                <c:pt idx="24">
                  <c:v>42.37</c:v>
                </c:pt>
                <c:pt idx="25">
                  <c:v>42.33</c:v>
                </c:pt>
                <c:pt idx="26">
                  <c:v>42.27</c:v>
                </c:pt>
                <c:pt idx="27">
                  <c:v>42.11</c:v>
                </c:pt>
                <c:pt idx="28">
                  <c:v>42.47</c:v>
                </c:pt>
                <c:pt idx="29">
                  <c:v>42.9</c:v>
                </c:pt>
                <c:pt idx="30">
                  <c:v>42.66</c:v>
                </c:pt>
                <c:pt idx="31">
                  <c:v>42.84</c:v>
                </c:pt>
                <c:pt idx="32">
                  <c:v>42.49</c:v>
                </c:pt>
                <c:pt idx="33">
                  <c:v>42.74</c:v>
                </c:pt>
                <c:pt idx="34">
                  <c:v>42.39</c:v>
                </c:pt>
                <c:pt idx="35">
                  <c:v>42.58</c:v>
                </c:pt>
                <c:pt idx="36">
                  <c:v>42.28</c:v>
                </c:pt>
                <c:pt idx="37">
                  <c:v>42.32</c:v>
                </c:pt>
                <c:pt idx="38">
                  <c:v>42.39</c:v>
                </c:pt>
                <c:pt idx="39">
                  <c:v>42.32</c:v>
                </c:pt>
                <c:pt idx="40">
                  <c:v>42.34</c:v>
                </c:pt>
                <c:pt idx="41">
                  <c:v>42.37</c:v>
                </c:pt>
                <c:pt idx="42">
                  <c:v>42.65</c:v>
                </c:pt>
                <c:pt idx="43">
                  <c:v>42.42</c:v>
                </c:pt>
                <c:pt idx="44">
                  <c:v>42.36</c:v>
                </c:pt>
                <c:pt idx="45">
                  <c:v>42.66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'Kozak I razboiniki'!$I$22</c:f>
              <c:strCache>
                <c:ptCount val="1"/>
                <c:pt idx="0">
                  <c:v>Манило Денис</c:v>
                </c:pt>
              </c:strCache>
            </c:strRef>
          </c:tx>
          <c:marker>
            <c:symbol val="none"/>
          </c:marker>
          <c:cat>
            <c:numRef>
              <c:f>'Kozak I razboiniki'!$A$23:$A$80</c:f>
              <c:numCache>
                <c:formatCode>General</c:formatCode>
                <c:ptCount val="58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</c:numCache>
            </c:numRef>
          </c:cat>
          <c:val>
            <c:numRef>
              <c:f>'Kozak I razboiniki'!$I$23:$I$80</c:f>
              <c:numCache>
                <c:formatCode>0.00</c:formatCode>
                <c:ptCount val="58"/>
                <c:pt idx="0">
                  <c:v>42.86</c:v>
                </c:pt>
                <c:pt idx="1">
                  <c:v>42.29</c:v>
                </c:pt>
                <c:pt idx="2">
                  <c:v>42.19</c:v>
                </c:pt>
                <c:pt idx="3">
                  <c:v>42.1</c:v>
                </c:pt>
                <c:pt idx="4">
                  <c:v>41.97</c:v>
                </c:pt>
                <c:pt idx="5">
                  <c:v>41.92</c:v>
                </c:pt>
                <c:pt idx="6">
                  <c:v>42.02</c:v>
                </c:pt>
                <c:pt idx="7">
                  <c:v>41.93</c:v>
                </c:pt>
                <c:pt idx="8">
                  <c:v>41.88</c:v>
                </c:pt>
                <c:pt idx="9">
                  <c:v>41.98</c:v>
                </c:pt>
                <c:pt idx="10">
                  <c:v>41.9</c:v>
                </c:pt>
                <c:pt idx="11">
                  <c:v>41.92</c:v>
                </c:pt>
                <c:pt idx="12">
                  <c:v>41.76</c:v>
                </c:pt>
                <c:pt idx="13">
                  <c:v>41.81</c:v>
                </c:pt>
                <c:pt idx="14">
                  <c:v>41.92</c:v>
                </c:pt>
                <c:pt idx="15">
                  <c:v>42.02</c:v>
                </c:pt>
                <c:pt idx="16">
                  <c:v>41.92</c:v>
                </c:pt>
                <c:pt idx="17">
                  <c:v>42.23</c:v>
                </c:pt>
                <c:pt idx="18">
                  <c:v>42.39</c:v>
                </c:pt>
                <c:pt idx="19">
                  <c:v>42.45</c:v>
                </c:pt>
                <c:pt idx="20">
                  <c:v>41.93</c:v>
                </c:pt>
                <c:pt idx="21">
                  <c:v>41.82</c:v>
                </c:pt>
                <c:pt idx="22">
                  <c:v>41.83</c:v>
                </c:pt>
                <c:pt idx="23">
                  <c:v>42.17</c:v>
                </c:pt>
                <c:pt idx="24">
                  <c:v>41.78</c:v>
                </c:pt>
                <c:pt idx="25">
                  <c:v>41.87</c:v>
                </c:pt>
                <c:pt idx="26">
                  <c:v>41.92</c:v>
                </c:pt>
                <c:pt idx="27">
                  <c:v>42.55</c:v>
                </c:pt>
                <c:pt idx="28">
                  <c:v>41.83</c:v>
                </c:pt>
                <c:pt idx="29">
                  <c:v>41.85</c:v>
                </c:pt>
                <c:pt idx="30">
                  <c:v>41.81</c:v>
                </c:pt>
                <c:pt idx="31">
                  <c:v>41.79</c:v>
                </c:pt>
                <c:pt idx="32">
                  <c:v>41.92</c:v>
                </c:pt>
                <c:pt idx="33">
                  <c:v>41.7</c:v>
                </c:pt>
                <c:pt idx="34">
                  <c:v>41.82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1491192"/>
        <c:axId val="-2130831400"/>
      </c:lineChart>
      <c:catAx>
        <c:axId val="-2131491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30831400"/>
        <c:crosses val="autoZero"/>
        <c:auto val="1"/>
        <c:lblAlgn val="ctr"/>
        <c:lblOffset val="100"/>
        <c:noMultiLvlLbl val="0"/>
      </c:catAx>
      <c:valAx>
        <c:axId val="-2130831400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-2131491192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Fossa!$B$22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Fossa!$B$23:$B$82</c:f>
              <c:numCache>
                <c:formatCode>0.00</c:formatCode>
                <c:ptCount val="60"/>
                <c:pt idx="0">
                  <c:v>45.36</c:v>
                </c:pt>
                <c:pt idx="1">
                  <c:v>42.89</c:v>
                </c:pt>
                <c:pt idx="2">
                  <c:v>42.38</c:v>
                </c:pt>
                <c:pt idx="3">
                  <c:v>42.55</c:v>
                </c:pt>
                <c:pt idx="4">
                  <c:v>43.15</c:v>
                </c:pt>
                <c:pt idx="5">
                  <c:v>42.85</c:v>
                </c:pt>
                <c:pt idx="6">
                  <c:v>42.31</c:v>
                </c:pt>
                <c:pt idx="7">
                  <c:v>42.36</c:v>
                </c:pt>
                <c:pt idx="8">
                  <c:v>42.52</c:v>
                </c:pt>
                <c:pt idx="9">
                  <c:v>42.2</c:v>
                </c:pt>
                <c:pt idx="10">
                  <c:v>42.33</c:v>
                </c:pt>
                <c:pt idx="11">
                  <c:v>42.38</c:v>
                </c:pt>
                <c:pt idx="12">
                  <c:v>42.22</c:v>
                </c:pt>
                <c:pt idx="13">
                  <c:v>42.13</c:v>
                </c:pt>
                <c:pt idx="14">
                  <c:v>42.23</c:v>
                </c:pt>
                <c:pt idx="15">
                  <c:v>42.16</c:v>
                </c:pt>
                <c:pt idx="16">
                  <c:v>42.29</c:v>
                </c:pt>
                <c:pt idx="17">
                  <c:v>42.4</c:v>
                </c:pt>
                <c:pt idx="18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Fossa!$C$22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Fossa!$C$23:$C$82</c:f>
              <c:numCache>
                <c:formatCode>0.00</c:formatCode>
                <c:ptCount val="60"/>
                <c:pt idx="0">
                  <c:v>44.11</c:v>
                </c:pt>
                <c:pt idx="1">
                  <c:v>42.87</c:v>
                </c:pt>
                <c:pt idx="2">
                  <c:v>42.31</c:v>
                </c:pt>
                <c:pt idx="3">
                  <c:v>42.56</c:v>
                </c:pt>
                <c:pt idx="4">
                  <c:v>42.32</c:v>
                </c:pt>
                <c:pt idx="5">
                  <c:v>42.16</c:v>
                </c:pt>
                <c:pt idx="6">
                  <c:v>42.82</c:v>
                </c:pt>
                <c:pt idx="7">
                  <c:v>42.46</c:v>
                </c:pt>
                <c:pt idx="8">
                  <c:v>42.28</c:v>
                </c:pt>
                <c:pt idx="9">
                  <c:v>42.08</c:v>
                </c:pt>
                <c:pt idx="10">
                  <c:v>42.32</c:v>
                </c:pt>
                <c:pt idx="11">
                  <c:v>42.41</c:v>
                </c:pt>
                <c:pt idx="12">
                  <c:v>42.24</c:v>
                </c:pt>
                <c:pt idx="13">
                  <c:v>42.09</c:v>
                </c:pt>
                <c:pt idx="14">
                  <c:v>42.06</c:v>
                </c:pt>
                <c:pt idx="15">
                  <c:v>42.12</c:v>
                </c:pt>
                <c:pt idx="16">
                  <c:v>41.99</c:v>
                </c:pt>
                <c:pt idx="17">
                  <c:v>41.89</c:v>
                </c:pt>
                <c:pt idx="18">
                  <c:v>41.97</c:v>
                </c:pt>
                <c:pt idx="19">
                  <c:v>41.91</c:v>
                </c:pt>
                <c:pt idx="20">
                  <c:v>42.18</c:v>
                </c:pt>
                <c:pt idx="21">
                  <c:v>41.99</c:v>
                </c:pt>
                <c:pt idx="22">
                  <c:v>42.05</c:v>
                </c:pt>
                <c:pt idx="23">
                  <c:v>42.11</c:v>
                </c:pt>
                <c:pt idx="24">
                  <c:v>42.02</c:v>
                </c:pt>
                <c:pt idx="25">
                  <c:v>42.21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Fossa!$D$22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Fossa!$D$23:$D$82</c:f>
              <c:numCache>
                <c:formatCode>0.00</c:formatCode>
                <c:ptCount val="60"/>
                <c:pt idx="0">
                  <c:v>42.92</c:v>
                </c:pt>
                <c:pt idx="1">
                  <c:v>42.55</c:v>
                </c:pt>
                <c:pt idx="2">
                  <c:v>42.36</c:v>
                </c:pt>
                <c:pt idx="3">
                  <c:v>42.3</c:v>
                </c:pt>
                <c:pt idx="4">
                  <c:v>42.23</c:v>
                </c:pt>
                <c:pt idx="5">
                  <c:v>42.4</c:v>
                </c:pt>
                <c:pt idx="6">
                  <c:v>42.16</c:v>
                </c:pt>
                <c:pt idx="7">
                  <c:v>41.91</c:v>
                </c:pt>
                <c:pt idx="8">
                  <c:v>42.17</c:v>
                </c:pt>
                <c:pt idx="9">
                  <c:v>42.32</c:v>
                </c:pt>
                <c:pt idx="10">
                  <c:v>42.09</c:v>
                </c:pt>
                <c:pt idx="11">
                  <c:v>42.07</c:v>
                </c:pt>
                <c:pt idx="12">
                  <c:v>42.1</c:v>
                </c:pt>
                <c:pt idx="13">
                  <c:v>42.1</c:v>
                </c:pt>
                <c:pt idx="14">
                  <c:v>42.1</c:v>
                </c:pt>
                <c:pt idx="15">
                  <c:v>42.24</c:v>
                </c:pt>
                <c:pt idx="16">
                  <c:v>42.02</c:v>
                </c:pt>
                <c:pt idx="17">
                  <c:v>42.03</c:v>
                </c:pt>
                <c:pt idx="18">
                  <c:v>42.05</c:v>
                </c:pt>
                <c:pt idx="19">
                  <c:v>42.05</c:v>
                </c:pt>
                <c:pt idx="20">
                  <c:v>42.03</c:v>
                </c:pt>
                <c:pt idx="21">
                  <c:v>42.08</c:v>
                </c:pt>
                <c:pt idx="22">
                  <c:v>42.13</c:v>
                </c:pt>
                <c:pt idx="23">
                  <c:v>41.95</c:v>
                </c:pt>
                <c:pt idx="24">
                  <c:v>42.19</c:v>
                </c:pt>
                <c:pt idx="25">
                  <c:v>41.9</c:v>
                </c:pt>
                <c:pt idx="26">
                  <c:v>42.33</c:v>
                </c:pt>
                <c:pt idx="27">
                  <c:v>42.15</c:v>
                </c:pt>
                <c:pt idx="28">
                  <c:v>42.17</c:v>
                </c:pt>
                <c:pt idx="29">
                  <c:v>42.03</c:v>
                </c:pt>
                <c:pt idx="30">
                  <c:v>42.15</c:v>
                </c:pt>
                <c:pt idx="31">
                  <c:v>41.97</c:v>
                </c:pt>
                <c:pt idx="32">
                  <c:v>42.12</c:v>
                </c:pt>
                <c:pt idx="33">
                  <c:v>42.22</c:v>
                </c:pt>
                <c:pt idx="34">
                  <c:v>42.01</c:v>
                </c:pt>
                <c:pt idx="35">
                  <c:v>42.0</c:v>
                </c:pt>
                <c:pt idx="36">
                  <c:v>42.02</c:v>
                </c:pt>
                <c:pt idx="37">
                  <c:v>42.03</c:v>
                </c:pt>
                <c:pt idx="38">
                  <c:v>42.19</c:v>
                </c:pt>
                <c:pt idx="39">
                  <c:v>42.0</c:v>
                </c:pt>
                <c:pt idx="40">
                  <c:v>41.93</c:v>
                </c:pt>
                <c:pt idx="41">
                  <c:v>42.62</c:v>
                </c:pt>
                <c:pt idx="42">
                  <c:v>42.0</c:v>
                </c:pt>
                <c:pt idx="43">
                  <c:v>41.98</c:v>
                </c:pt>
                <c:pt idx="44">
                  <c:v>41.97</c:v>
                </c:pt>
                <c:pt idx="45">
                  <c:v>42.09</c:v>
                </c:pt>
                <c:pt idx="46">
                  <c:v>41.96</c:v>
                </c:pt>
                <c:pt idx="47">
                  <c:v>42.22</c:v>
                </c:pt>
                <c:pt idx="48">
                  <c:v>42.01</c:v>
                </c:pt>
                <c:pt idx="49">
                  <c:v>42.05</c:v>
                </c:pt>
                <c:pt idx="50">
                  <c:v>42.07</c:v>
                </c:pt>
                <c:pt idx="51">
                  <c:v>42.04</c:v>
                </c:pt>
                <c:pt idx="52">
                  <c:v>41.86</c:v>
                </c:pt>
                <c:pt idx="53">
                  <c:v>43.12</c:v>
                </c:pt>
                <c:pt idx="54">
                  <c:v>42.29</c:v>
                </c:pt>
                <c:pt idx="55">
                  <c:v>42.5</c:v>
                </c:pt>
                <c:pt idx="56">
                  <c:v>42.52</c:v>
                </c:pt>
                <c:pt idx="57">
                  <c:v>42.16</c:v>
                </c:pt>
                <c:pt idx="58">
                  <c:v>43.77</c:v>
                </c:pt>
                <c:pt idx="59">
                  <c:v>42.48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Fossa!$E$22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Fossa!$E$23:$E$82</c:f>
              <c:numCache>
                <c:formatCode>0.00</c:formatCode>
                <c:ptCount val="60"/>
                <c:pt idx="0">
                  <c:v>43.33</c:v>
                </c:pt>
                <c:pt idx="1">
                  <c:v>42.62</c:v>
                </c:pt>
                <c:pt idx="2">
                  <c:v>42.46</c:v>
                </c:pt>
                <c:pt idx="3">
                  <c:v>42.7</c:v>
                </c:pt>
                <c:pt idx="4">
                  <c:v>42.34</c:v>
                </c:pt>
                <c:pt idx="5">
                  <c:v>42.45</c:v>
                </c:pt>
                <c:pt idx="6">
                  <c:v>42.48</c:v>
                </c:pt>
                <c:pt idx="7">
                  <c:v>42.5</c:v>
                </c:pt>
                <c:pt idx="8">
                  <c:v>42.62</c:v>
                </c:pt>
                <c:pt idx="9">
                  <c:v>42.61</c:v>
                </c:pt>
                <c:pt idx="10">
                  <c:v>42.33</c:v>
                </c:pt>
                <c:pt idx="11">
                  <c:v>42.53</c:v>
                </c:pt>
                <c:pt idx="12">
                  <c:v>42.41</c:v>
                </c:pt>
                <c:pt idx="13">
                  <c:v>42.94</c:v>
                </c:pt>
                <c:pt idx="14">
                  <c:v>42.35</c:v>
                </c:pt>
                <c:pt idx="15">
                  <c:v>42.53</c:v>
                </c:pt>
                <c:pt idx="16">
                  <c:v>42.44</c:v>
                </c:pt>
                <c:pt idx="17">
                  <c:v>42.54</c:v>
                </c:pt>
                <c:pt idx="18">
                  <c:v>42.6</c:v>
                </c:pt>
                <c:pt idx="19">
                  <c:v>42.21</c:v>
                </c:pt>
                <c:pt idx="20">
                  <c:v>42.52</c:v>
                </c:pt>
                <c:pt idx="21">
                  <c:v>42.37</c:v>
                </c:pt>
                <c:pt idx="22">
                  <c:v>42.5</c:v>
                </c:pt>
                <c:pt idx="23">
                  <c:v>42.3</c:v>
                </c:pt>
                <c:pt idx="24">
                  <c:v>42.38</c:v>
                </c:pt>
                <c:pt idx="25">
                  <c:v>42.5</c:v>
                </c:pt>
                <c:pt idx="26">
                  <c:v>42.43</c:v>
                </c:pt>
                <c:pt idx="27">
                  <c:v>42.4</c:v>
                </c:pt>
                <c:pt idx="28">
                  <c:v>42.46</c:v>
                </c:pt>
                <c:pt idx="29">
                  <c:v>42.21</c:v>
                </c:pt>
                <c:pt idx="30">
                  <c:v>42.45</c:v>
                </c:pt>
                <c:pt idx="31">
                  <c:v>42.3</c:v>
                </c:pt>
                <c:pt idx="32">
                  <c:v>42.5</c:v>
                </c:pt>
                <c:pt idx="33">
                  <c:v>42.47</c:v>
                </c:pt>
                <c:pt idx="34">
                  <c:v>42.28</c:v>
                </c:pt>
                <c:pt idx="35">
                  <c:v>42.6</c:v>
                </c:pt>
                <c:pt idx="36">
                  <c:v>42.39</c:v>
                </c:pt>
                <c:pt idx="37">
                  <c:v>42.31</c:v>
                </c:pt>
                <c:pt idx="38">
                  <c:v>42.36</c:v>
                </c:pt>
                <c:pt idx="39">
                  <c:v>42.41</c:v>
                </c:pt>
                <c:pt idx="40">
                  <c:v>42.34</c:v>
                </c:pt>
                <c:pt idx="41">
                  <c:v>42.6</c:v>
                </c:pt>
                <c:pt idx="42">
                  <c:v>42.27</c:v>
                </c:pt>
                <c:pt idx="43">
                  <c:v>42.57</c:v>
                </c:pt>
                <c:pt idx="44">
                  <c:v>42.94</c:v>
                </c:pt>
                <c:pt idx="45">
                  <c:v>42.39</c:v>
                </c:pt>
                <c:pt idx="46">
                  <c:v>42.5</c:v>
                </c:pt>
                <c:pt idx="47">
                  <c:v>43.0</c:v>
                </c:pt>
                <c:pt idx="48">
                  <c:v>43.27</c:v>
                </c:pt>
                <c:pt idx="49">
                  <c:v>42.78</c:v>
                </c:pt>
                <c:pt idx="50">
                  <c:v>42.73</c:v>
                </c:pt>
                <c:pt idx="51">
                  <c:v>42.52</c:v>
                </c:pt>
                <c:pt idx="52">
                  <c:v>42.36</c:v>
                </c:pt>
                <c:pt idx="53">
                  <c:v>42.79</c:v>
                </c:pt>
                <c:pt idx="54">
                  <c:v>42.53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Fossa!$F$22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Fossa!$F$23:$F$82</c:f>
              <c:numCache>
                <c:formatCode>0.00</c:formatCode>
                <c:ptCount val="60"/>
                <c:pt idx="0">
                  <c:v>43.44</c:v>
                </c:pt>
                <c:pt idx="1">
                  <c:v>42.8</c:v>
                </c:pt>
                <c:pt idx="2">
                  <c:v>42.64</c:v>
                </c:pt>
                <c:pt idx="3">
                  <c:v>42.71</c:v>
                </c:pt>
                <c:pt idx="4">
                  <c:v>42.66</c:v>
                </c:pt>
                <c:pt idx="5">
                  <c:v>42.62</c:v>
                </c:pt>
                <c:pt idx="6">
                  <c:v>42.54</c:v>
                </c:pt>
                <c:pt idx="7">
                  <c:v>42.57</c:v>
                </c:pt>
                <c:pt idx="8">
                  <c:v>42.62</c:v>
                </c:pt>
                <c:pt idx="9">
                  <c:v>42.61</c:v>
                </c:pt>
                <c:pt idx="10">
                  <c:v>42.67</c:v>
                </c:pt>
                <c:pt idx="11">
                  <c:v>43.08</c:v>
                </c:pt>
                <c:pt idx="12">
                  <c:v>42.88</c:v>
                </c:pt>
                <c:pt idx="13">
                  <c:v>42.67</c:v>
                </c:pt>
                <c:pt idx="14">
                  <c:v>42.54</c:v>
                </c:pt>
                <c:pt idx="15">
                  <c:v>42.53</c:v>
                </c:pt>
                <c:pt idx="16">
                  <c:v>42.52</c:v>
                </c:pt>
                <c:pt idx="17">
                  <c:v>43.01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Fossa!$G$22</c:f>
              <c:strCache>
                <c:ptCount val="1"/>
                <c:pt idx="0">
                  <c:v>Крутоголов Павел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Fossa!$G$23:$G$82</c:f>
              <c:numCache>
                <c:formatCode>0.00</c:formatCode>
                <c:ptCount val="60"/>
                <c:pt idx="0">
                  <c:v>43.08</c:v>
                </c:pt>
                <c:pt idx="1">
                  <c:v>42.97</c:v>
                </c:pt>
                <c:pt idx="2">
                  <c:v>44.17</c:v>
                </c:pt>
                <c:pt idx="3">
                  <c:v>42.24</c:v>
                </c:pt>
                <c:pt idx="4">
                  <c:v>42.28</c:v>
                </c:pt>
                <c:pt idx="5">
                  <c:v>42.28</c:v>
                </c:pt>
                <c:pt idx="6">
                  <c:v>42.22</c:v>
                </c:pt>
                <c:pt idx="7">
                  <c:v>42.66</c:v>
                </c:pt>
                <c:pt idx="8">
                  <c:v>42.36</c:v>
                </c:pt>
                <c:pt idx="9">
                  <c:v>42.33</c:v>
                </c:pt>
                <c:pt idx="10">
                  <c:v>42.01</c:v>
                </c:pt>
                <c:pt idx="11">
                  <c:v>42.06</c:v>
                </c:pt>
                <c:pt idx="12">
                  <c:v>42.31</c:v>
                </c:pt>
                <c:pt idx="13">
                  <c:v>42.53</c:v>
                </c:pt>
                <c:pt idx="14">
                  <c:v>42.86</c:v>
                </c:pt>
                <c:pt idx="15">
                  <c:v>42.35</c:v>
                </c:pt>
                <c:pt idx="16">
                  <c:v>42.36</c:v>
                </c:pt>
                <c:pt idx="17">
                  <c:v>43.13</c:v>
                </c:pt>
                <c:pt idx="18">
                  <c:v>42.36</c:v>
                </c:pt>
                <c:pt idx="19">
                  <c:v>42.25</c:v>
                </c:pt>
                <c:pt idx="20">
                  <c:v>42.83</c:v>
                </c:pt>
                <c:pt idx="21">
                  <c:v>42.63</c:v>
                </c:pt>
                <c:pt idx="22">
                  <c:v>42.41</c:v>
                </c:pt>
                <c:pt idx="23">
                  <c:v>42.51</c:v>
                </c:pt>
                <c:pt idx="24">
                  <c:v>42.32</c:v>
                </c:pt>
                <c:pt idx="25">
                  <c:v>42.75</c:v>
                </c:pt>
                <c:pt idx="26">
                  <c:v>42.45</c:v>
                </c:pt>
                <c:pt idx="27">
                  <c:v>42.43</c:v>
                </c:pt>
                <c:pt idx="28">
                  <c:v>42.42</c:v>
                </c:pt>
                <c:pt idx="29">
                  <c:v>42.32</c:v>
                </c:pt>
                <c:pt idx="30">
                  <c:v>42.07</c:v>
                </c:pt>
                <c:pt idx="31">
                  <c:v>42.17</c:v>
                </c:pt>
                <c:pt idx="32">
                  <c:v>42.2</c:v>
                </c:pt>
                <c:pt idx="33">
                  <c:v>42.44</c:v>
                </c:pt>
                <c:pt idx="34">
                  <c:v>42.26</c:v>
                </c:pt>
                <c:pt idx="35">
                  <c:v>42.18</c:v>
                </c:pt>
                <c:pt idx="36">
                  <c:v>42.19</c:v>
                </c:pt>
                <c:pt idx="37">
                  <c:v>42.1</c:v>
                </c:pt>
                <c:pt idx="38">
                  <c:v>42.24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Fossa!$H$22</c:f>
              <c:strCache>
                <c:ptCount val="1"/>
                <c:pt idx="0">
                  <c:v>Фалько Костя</c:v>
                </c:pt>
              </c:strCache>
            </c:strRef>
          </c:tx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Fossa!$H$23:$H$82</c:f>
              <c:numCache>
                <c:formatCode>0.00</c:formatCode>
                <c:ptCount val="60"/>
                <c:pt idx="0">
                  <c:v>42.77</c:v>
                </c:pt>
                <c:pt idx="1">
                  <c:v>42.57</c:v>
                </c:pt>
                <c:pt idx="2">
                  <c:v>42.19</c:v>
                </c:pt>
                <c:pt idx="3">
                  <c:v>42.2</c:v>
                </c:pt>
                <c:pt idx="4">
                  <c:v>42.08</c:v>
                </c:pt>
                <c:pt idx="5">
                  <c:v>42.92</c:v>
                </c:pt>
                <c:pt idx="6">
                  <c:v>42.38</c:v>
                </c:pt>
                <c:pt idx="7">
                  <c:v>42.09</c:v>
                </c:pt>
                <c:pt idx="8">
                  <c:v>42.07</c:v>
                </c:pt>
                <c:pt idx="9">
                  <c:v>42.04</c:v>
                </c:pt>
                <c:pt idx="10">
                  <c:v>41.99</c:v>
                </c:pt>
                <c:pt idx="11">
                  <c:v>41.89</c:v>
                </c:pt>
                <c:pt idx="12">
                  <c:v>41.92</c:v>
                </c:pt>
                <c:pt idx="13">
                  <c:v>41.94</c:v>
                </c:pt>
                <c:pt idx="14">
                  <c:v>41.79</c:v>
                </c:pt>
                <c:pt idx="15">
                  <c:v>42.05</c:v>
                </c:pt>
                <c:pt idx="16">
                  <c:v>41.9</c:v>
                </c:pt>
                <c:pt idx="17">
                  <c:v>42.04</c:v>
                </c:pt>
                <c:pt idx="18">
                  <c:v>41.94</c:v>
                </c:pt>
                <c:pt idx="19">
                  <c:v>41.85</c:v>
                </c:pt>
                <c:pt idx="20">
                  <c:v>42.0</c:v>
                </c:pt>
                <c:pt idx="21">
                  <c:v>41.83</c:v>
                </c:pt>
                <c:pt idx="22">
                  <c:v>41.86</c:v>
                </c:pt>
                <c:pt idx="23">
                  <c:v>41.97</c:v>
                </c:pt>
                <c:pt idx="24">
                  <c:v>41.8</c:v>
                </c:pt>
                <c:pt idx="25">
                  <c:v>42.0</c:v>
                </c:pt>
                <c:pt idx="26">
                  <c:v>41.83</c:v>
                </c:pt>
                <c:pt idx="27">
                  <c:v>42.07</c:v>
                </c:pt>
                <c:pt idx="28">
                  <c:v>42.02</c:v>
                </c:pt>
                <c:pt idx="29">
                  <c:v>41.92</c:v>
                </c:pt>
                <c:pt idx="30">
                  <c:v>41.81</c:v>
                </c:pt>
                <c:pt idx="31">
                  <c:v>42.02</c:v>
                </c:pt>
                <c:pt idx="32">
                  <c:v>41.9</c:v>
                </c:pt>
                <c:pt idx="33">
                  <c:v>41.93</c:v>
                </c:pt>
                <c:pt idx="34">
                  <c:v>41.88</c:v>
                </c:pt>
                <c:pt idx="35">
                  <c:v>42.34</c:v>
                </c:pt>
                <c:pt idx="36">
                  <c:v>43.57</c:v>
                </c:pt>
                <c:pt idx="37">
                  <c:v>42.58</c:v>
                </c:pt>
                <c:pt idx="38">
                  <c:v>41.93</c:v>
                </c:pt>
                <c:pt idx="39">
                  <c:v>42.01</c:v>
                </c:pt>
                <c:pt idx="40">
                  <c:v>42.0</c:v>
                </c:pt>
                <c:pt idx="41">
                  <c:v>41.94</c:v>
                </c:pt>
                <c:pt idx="42">
                  <c:v>42.29</c:v>
                </c:pt>
                <c:pt idx="43">
                  <c:v>42.18</c:v>
                </c:pt>
                <c:pt idx="44">
                  <c:v>41.9</c:v>
                </c:pt>
                <c:pt idx="45">
                  <c:v>41.83</c:v>
                </c:pt>
                <c:pt idx="46">
                  <c:v>41.95</c:v>
                </c:pt>
                <c:pt idx="47">
                  <c:v>42.05</c:v>
                </c:pt>
                <c:pt idx="48">
                  <c:v>41.99</c:v>
                </c:pt>
                <c:pt idx="49">
                  <c:v>42.03</c:v>
                </c:pt>
                <c:pt idx="50">
                  <c:v>41.91</c:v>
                </c:pt>
                <c:pt idx="51">
                  <c:v>41.93</c:v>
                </c:pt>
                <c:pt idx="52">
                  <c:v>42.6</c:v>
                </c:pt>
                <c:pt idx="53">
                  <c:v>41.99</c:v>
                </c:pt>
                <c:pt idx="54">
                  <c:v>41.99</c:v>
                </c:pt>
                <c:pt idx="55">
                  <c:v>41.88</c:v>
                </c:pt>
                <c:pt idx="56">
                  <c:v>41.96</c:v>
                </c:pt>
                <c:pt idx="57">
                  <c:v>42.04</c:v>
                </c:pt>
                <c:pt idx="58">
                  <c:v>42.14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Fossa!$I$22</c:f>
              <c:strCache>
                <c:ptCount val="1"/>
                <c:pt idx="0">
                  <c:v>Фалько Костя</c:v>
                </c:pt>
              </c:strCache>
            </c:strRef>
          </c:tx>
          <c:marker>
            <c:symbol val="none"/>
          </c:marker>
          <c:cat>
            <c:numRef>
              <c:f>Fossa!$A$23:$A$82</c:f>
              <c:numCache>
                <c:formatCode>General</c:formatCode>
                <c:ptCount val="60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</c:numCache>
            </c:numRef>
          </c:cat>
          <c:val>
            <c:numRef>
              <c:f>Fossa!$I$23:$I$82</c:f>
              <c:numCache>
                <c:formatCode>0.00</c:formatCode>
                <c:ptCount val="60"/>
                <c:pt idx="0">
                  <c:v>43.25</c:v>
                </c:pt>
                <c:pt idx="1">
                  <c:v>42.67</c:v>
                </c:pt>
                <c:pt idx="2">
                  <c:v>42.61</c:v>
                </c:pt>
                <c:pt idx="3">
                  <c:v>42.55</c:v>
                </c:pt>
                <c:pt idx="4">
                  <c:v>42.38</c:v>
                </c:pt>
                <c:pt idx="5">
                  <c:v>42.34</c:v>
                </c:pt>
                <c:pt idx="6">
                  <c:v>42.45</c:v>
                </c:pt>
                <c:pt idx="7">
                  <c:v>42.86</c:v>
                </c:pt>
                <c:pt idx="8">
                  <c:v>42.36</c:v>
                </c:pt>
                <c:pt idx="9">
                  <c:v>42.42</c:v>
                </c:pt>
                <c:pt idx="10">
                  <c:v>42.32</c:v>
                </c:pt>
                <c:pt idx="11">
                  <c:v>42.28</c:v>
                </c:pt>
                <c:pt idx="12">
                  <c:v>42.39</c:v>
                </c:pt>
                <c:pt idx="13">
                  <c:v>42.43</c:v>
                </c:pt>
                <c:pt idx="14">
                  <c:v>42.2</c:v>
                </c:pt>
                <c:pt idx="15">
                  <c:v>42.51</c:v>
                </c:pt>
                <c:pt idx="16">
                  <c:v>42.97</c:v>
                </c:pt>
                <c:pt idx="17">
                  <c:v>43.2</c:v>
                </c:pt>
                <c:pt idx="18">
                  <c:v>43.5</c:v>
                </c:pt>
                <c:pt idx="19">
                  <c:v>42.98</c:v>
                </c:pt>
                <c:pt idx="20">
                  <c:v>43.14</c:v>
                </c:pt>
                <c:pt idx="21">
                  <c:v>42.17</c:v>
                </c:pt>
                <c:pt idx="22">
                  <c:v>42.57</c:v>
                </c:pt>
                <c:pt idx="23">
                  <c:v>42.27</c:v>
                </c:pt>
                <c:pt idx="24">
                  <c:v>42.38</c:v>
                </c:pt>
                <c:pt idx="25">
                  <c:v>42.4</c:v>
                </c:pt>
                <c:pt idx="26">
                  <c:v>42.27</c:v>
                </c:pt>
                <c:pt idx="27">
                  <c:v>42.34</c:v>
                </c:pt>
                <c:pt idx="28">
                  <c:v>42.25</c:v>
                </c:pt>
                <c:pt idx="29">
                  <c:v>42.35</c:v>
                </c:pt>
                <c:pt idx="30">
                  <c:v>42.33</c:v>
                </c:pt>
                <c:pt idx="31">
                  <c:v>42.29</c:v>
                </c:pt>
                <c:pt idx="32">
                  <c:v>42.25</c:v>
                </c:pt>
                <c:pt idx="33">
                  <c:v>42.26</c:v>
                </c:pt>
                <c:pt idx="34">
                  <c:v>42.34</c:v>
                </c:pt>
                <c:pt idx="35">
                  <c:v>42.23</c:v>
                </c:pt>
                <c:pt idx="36">
                  <c:v>42.37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9841784"/>
        <c:axId val="-2119954424"/>
      </c:lineChart>
      <c:catAx>
        <c:axId val="-2119841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19954424"/>
        <c:crosses val="autoZero"/>
        <c:auto val="1"/>
        <c:lblAlgn val="ctr"/>
        <c:lblOffset val="100"/>
        <c:noMultiLvlLbl val="0"/>
      </c:catAx>
      <c:valAx>
        <c:axId val="-2119954424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-2119841784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'15a18'!$B$23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'15a18'!$B$24:$B$86</c:f>
              <c:numCache>
                <c:formatCode>0.00</c:formatCode>
                <c:ptCount val="63"/>
                <c:pt idx="0">
                  <c:v>45.35</c:v>
                </c:pt>
                <c:pt idx="1">
                  <c:v>43.65</c:v>
                </c:pt>
                <c:pt idx="2">
                  <c:v>43.59</c:v>
                </c:pt>
                <c:pt idx="3">
                  <c:v>42.45</c:v>
                </c:pt>
                <c:pt idx="4">
                  <c:v>42.19</c:v>
                </c:pt>
                <c:pt idx="5">
                  <c:v>42.39</c:v>
                </c:pt>
                <c:pt idx="6">
                  <c:v>42.29</c:v>
                </c:pt>
                <c:pt idx="7">
                  <c:v>42.26</c:v>
                </c:pt>
                <c:pt idx="8">
                  <c:v>42.16</c:v>
                </c:pt>
                <c:pt idx="9">
                  <c:v>42.36</c:v>
                </c:pt>
                <c:pt idx="10">
                  <c:v>42.25</c:v>
                </c:pt>
                <c:pt idx="11">
                  <c:v>42.54</c:v>
                </c:pt>
                <c:pt idx="12">
                  <c:v>42.37</c:v>
                </c:pt>
                <c:pt idx="13">
                  <c:v>42.57</c:v>
                </c:pt>
                <c:pt idx="14">
                  <c:v>42.34</c:v>
                </c:pt>
                <c:pt idx="15">
                  <c:v>42.18</c:v>
                </c:pt>
                <c:pt idx="16">
                  <c:v>42.27</c:v>
                </c:pt>
                <c:pt idx="17">
                  <c:v>42.16</c:v>
                </c:pt>
                <c:pt idx="18">
                  <c:v>42.16</c:v>
                </c:pt>
                <c:pt idx="19">
                  <c:v>42.1</c:v>
                </c:pt>
                <c:pt idx="20">
                  <c:v>42.15</c:v>
                </c:pt>
                <c:pt idx="21">
                  <c:v>42.37</c:v>
                </c:pt>
                <c:pt idx="22">
                  <c:v>42.55</c:v>
                </c:pt>
                <c:pt idx="23">
                  <c:v>42.38</c:v>
                </c:pt>
                <c:pt idx="24">
                  <c:v>42.49</c:v>
                </c:pt>
                <c:pt idx="25">
                  <c:v>42.47</c:v>
                </c:pt>
                <c:pt idx="26">
                  <c:v>42.33</c:v>
                </c:pt>
                <c:pt idx="27">
                  <c:v>42.28</c:v>
                </c:pt>
                <c:pt idx="28">
                  <c:v>42.36</c:v>
                </c:pt>
                <c:pt idx="29">
                  <c:v>42.31</c:v>
                </c:pt>
                <c:pt idx="30">
                  <c:v>42.27</c:v>
                </c:pt>
                <c:pt idx="31">
                  <c:v>42.32</c:v>
                </c:pt>
                <c:pt idx="32">
                  <c:v>42.31</c:v>
                </c:pt>
                <c:pt idx="33">
                  <c:v>42.49</c:v>
                </c:pt>
                <c:pt idx="34">
                  <c:v>42.59</c:v>
                </c:pt>
                <c:pt idx="35">
                  <c:v>42.5</c:v>
                </c:pt>
                <c:pt idx="36">
                  <c:v>42.38</c:v>
                </c:pt>
                <c:pt idx="37">
                  <c:v>42.51</c:v>
                </c:pt>
                <c:pt idx="38">
                  <c:v>42.38</c:v>
                </c:pt>
                <c:pt idx="39">
                  <c:v>42.27</c:v>
                </c:pt>
                <c:pt idx="40">
                  <c:v>42.33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'15a18'!$C$23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'15a18'!$C$24:$C$86</c:f>
              <c:numCache>
                <c:formatCode>0.00</c:formatCode>
                <c:ptCount val="63"/>
                <c:pt idx="0">
                  <c:v>44.57</c:v>
                </c:pt>
                <c:pt idx="1">
                  <c:v>43.35</c:v>
                </c:pt>
                <c:pt idx="2">
                  <c:v>42.69</c:v>
                </c:pt>
                <c:pt idx="3">
                  <c:v>42.34</c:v>
                </c:pt>
                <c:pt idx="4">
                  <c:v>43.15</c:v>
                </c:pt>
                <c:pt idx="5">
                  <c:v>42.41</c:v>
                </c:pt>
                <c:pt idx="6">
                  <c:v>42.44</c:v>
                </c:pt>
                <c:pt idx="7">
                  <c:v>42.05</c:v>
                </c:pt>
                <c:pt idx="8">
                  <c:v>42.24</c:v>
                </c:pt>
                <c:pt idx="9">
                  <c:v>42.68</c:v>
                </c:pt>
                <c:pt idx="10">
                  <c:v>42.43</c:v>
                </c:pt>
                <c:pt idx="11">
                  <c:v>42.87</c:v>
                </c:pt>
                <c:pt idx="12">
                  <c:v>42.21</c:v>
                </c:pt>
                <c:pt idx="13">
                  <c:v>42.16</c:v>
                </c:pt>
                <c:pt idx="14">
                  <c:v>42.25</c:v>
                </c:pt>
                <c:pt idx="15">
                  <c:v>42.4</c:v>
                </c:pt>
                <c:pt idx="16">
                  <c:v>42.96</c:v>
                </c:pt>
                <c:pt idx="17">
                  <c:v>42.55</c:v>
                </c:pt>
                <c:pt idx="18">
                  <c:v>42.08</c:v>
                </c:pt>
                <c:pt idx="19">
                  <c:v>42.31</c:v>
                </c:pt>
                <c:pt idx="20">
                  <c:v>42.35</c:v>
                </c:pt>
                <c:pt idx="21">
                  <c:v>42.52</c:v>
                </c:pt>
                <c:pt idx="22">
                  <c:v>42.38</c:v>
                </c:pt>
                <c:pt idx="23">
                  <c:v>42.18</c:v>
                </c:pt>
                <c:pt idx="24">
                  <c:v>42.39</c:v>
                </c:pt>
                <c:pt idx="25">
                  <c:v>42.14</c:v>
                </c:pt>
                <c:pt idx="26">
                  <c:v>42.18</c:v>
                </c:pt>
                <c:pt idx="27">
                  <c:v>42.2</c:v>
                </c:pt>
                <c:pt idx="28">
                  <c:v>42.17</c:v>
                </c:pt>
                <c:pt idx="29">
                  <c:v>42.09</c:v>
                </c:pt>
                <c:pt idx="30">
                  <c:v>42.19</c:v>
                </c:pt>
                <c:pt idx="31">
                  <c:v>42.2</c:v>
                </c:pt>
                <c:pt idx="32">
                  <c:v>42.43</c:v>
                </c:pt>
                <c:pt idx="33">
                  <c:v>42.63</c:v>
                </c:pt>
                <c:pt idx="34">
                  <c:v>42.26</c:v>
                </c:pt>
                <c:pt idx="35">
                  <c:v>42.49</c:v>
                </c:pt>
                <c:pt idx="36">
                  <c:v>42.38</c:v>
                </c:pt>
                <c:pt idx="37">
                  <c:v>42.46</c:v>
                </c:pt>
                <c:pt idx="38">
                  <c:v>42.14</c:v>
                </c:pt>
                <c:pt idx="39">
                  <c:v>42.24</c:v>
                </c:pt>
                <c:pt idx="40">
                  <c:v>42.2</c:v>
                </c:pt>
                <c:pt idx="41">
                  <c:v>42.38</c:v>
                </c:pt>
                <c:pt idx="42">
                  <c:v>42.35</c:v>
                </c:pt>
                <c:pt idx="43">
                  <c:v>42.08</c:v>
                </c:pt>
                <c:pt idx="44">
                  <c:v>42.33</c:v>
                </c:pt>
                <c:pt idx="45">
                  <c:v>42.42</c:v>
                </c:pt>
                <c:pt idx="46">
                  <c:v>42.03</c:v>
                </c:pt>
                <c:pt idx="47">
                  <c:v>42.25</c:v>
                </c:pt>
                <c:pt idx="48">
                  <c:v>42.25</c:v>
                </c:pt>
                <c:pt idx="49">
                  <c:v>42.23</c:v>
                </c:pt>
                <c:pt idx="50">
                  <c:v>42.29</c:v>
                </c:pt>
                <c:pt idx="51">
                  <c:v>42.2</c:v>
                </c:pt>
                <c:pt idx="52">
                  <c:v>42.52</c:v>
                </c:pt>
                <c:pt idx="53">
                  <c:v>43.11</c:v>
                </c:pt>
                <c:pt idx="54">
                  <c:v>42.29</c:v>
                </c:pt>
                <c:pt idx="55">
                  <c:v>42.34</c:v>
                </c:pt>
                <c:pt idx="56">
                  <c:v>42.01</c:v>
                </c:pt>
                <c:pt idx="57">
                  <c:v>42.3</c:v>
                </c:pt>
                <c:pt idx="58">
                  <c:v>42.28</c:v>
                </c:pt>
                <c:pt idx="59">
                  <c:v>44.31</c:v>
                </c:pt>
                <c:pt idx="60">
                  <c:v>42.26</c:v>
                </c:pt>
                <c:pt idx="61">
                  <c:v>42.34</c:v>
                </c:pt>
                <c:pt idx="62">
                  <c:v>46.38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'15a18'!$D$23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'15a18'!$D$24:$D$86</c:f>
              <c:numCache>
                <c:formatCode>0.00</c:formatCode>
                <c:ptCount val="63"/>
                <c:pt idx="0">
                  <c:v>43.16</c:v>
                </c:pt>
                <c:pt idx="1">
                  <c:v>42.36</c:v>
                </c:pt>
                <c:pt idx="2">
                  <c:v>42.85</c:v>
                </c:pt>
                <c:pt idx="3">
                  <c:v>42.27</c:v>
                </c:pt>
                <c:pt idx="4">
                  <c:v>42.33</c:v>
                </c:pt>
                <c:pt idx="5">
                  <c:v>42.43</c:v>
                </c:pt>
                <c:pt idx="6">
                  <c:v>42.5</c:v>
                </c:pt>
                <c:pt idx="7">
                  <c:v>42.49</c:v>
                </c:pt>
                <c:pt idx="8">
                  <c:v>42.33</c:v>
                </c:pt>
                <c:pt idx="9">
                  <c:v>42.51</c:v>
                </c:pt>
                <c:pt idx="10">
                  <c:v>42.21</c:v>
                </c:pt>
                <c:pt idx="11">
                  <c:v>42.53</c:v>
                </c:pt>
                <c:pt idx="12">
                  <c:v>42.51</c:v>
                </c:pt>
                <c:pt idx="13">
                  <c:v>42.42</c:v>
                </c:pt>
                <c:pt idx="14">
                  <c:v>43.01</c:v>
                </c:pt>
                <c:pt idx="15">
                  <c:v>42.91</c:v>
                </c:pt>
                <c:pt idx="16">
                  <c:v>42.94</c:v>
                </c:pt>
                <c:pt idx="17">
                  <c:v>42.45</c:v>
                </c:pt>
                <c:pt idx="18">
                  <c:v>42.3</c:v>
                </c:pt>
                <c:pt idx="19">
                  <c:v>42.85</c:v>
                </c:pt>
                <c:pt idx="20">
                  <c:v>42.38</c:v>
                </c:pt>
                <c:pt idx="21">
                  <c:v>42.46</c:v>
                </c:pt>
                <c:pt idx="22">
                  <c:v>42.3</c:v>
                </c:pt>
                <c:pt idx="23">
                  <c:v>42.52</c:v>
                </c:pt>
                <c:pt idx="24">
                  <c:v>43.51</c:v>
                </c:pt>
                <c:pt idx="25">
                  <c:v>42.62</c:v>
                </c:pt>
                <c:pt idx="26">
                  <c:v>42.57</c:v>
                </c:pt>
                <c:pt idx="27">
                  <c:v>42.45</c:v>
                </c:pt>
                <c:pt idx="28">
                  <c:v>42.38</c:v>
                </c:pt>
                <c:pt idx="29">
                  <c:v>42.53</c:v>
                </c:pt>
                <c:pt idx="30">
                  <c:v>42.44</c:v>
                </c:pt>
                <c:pt idx="31">
                  <c:v>42.42</c:v>
                </c:pt>
                <c:pt idx="32">
                  <c:v>42.26</c:v>
                </c:pt>
                <c:pt idx="33">
                  <c:v>42.38</c:v>
                </c:pt>
                <c:pt idx="34">
                  <c:v>42.49</c:v>
                </c:pt>
                <c:pt idx="35">
                  <c:v>42.3</c:v>
                </c:pt>
                <c:pt idx="36">
                  <c:v>42.45</c:v>
                </c:pt>
                <c:pt idx="37">
                  <c:v>42.52</c:v>
                </c:pt>
                <c:pt idx="38">
                  <c:v>42.27</c:v>
                </c:pt>
                <c:pt idx="39">
                  <c:v>42.96</c:v>
                </c:pt>
                <c:pt idx="40">
                  <c:v>42.42</c:v>
                </c:pt>
                <c:pt idx="41">
                  <c:v>42.38</c:v>
                </c:pt>
                <c:pt idx="42">
                  <c:v>42.53</c:v>
                </c:pt>
                <c:pt idx="43">
                  <c:v>42.44</c:v>
                </c:pt>
                <c:pt idx="44">
                  <c:v>42.41</c:v>
                </c:pt>
                <c:pt idx="45">
                  <c:v>42.78</c:v>
                </c:pt>
                <c:pt idx="46">
                  <c:v>42.36</c:v>
                </c:pt>
                <c:pt idx="47">
                  <c:v>42.33</c:v>
                </c:pt>
                <c:pt idx="48">
                  <c:v>42.22</c:v>
                </c:pt>
                <c:pt idx="49">
                  <c:v>42.4</c:v>
                </c:pt>
                <c:pt idx="50">
                  <c:v>42.33</c:v>
                </c:pt>
                <c:pt idx="51">
                  <c:v>42.36</c:v>
                </c:pt>
                <c:pt idx="52">
                  <c:v>42.31</c:v>
                </c:pt>
                <c:pt idx="53">
                  <c:v>42.64</c:v>
                </c:pt>
                <c:pt idx="54">
                  <c:v>42.78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'15a18'!$E$23</c:f>
              <c:strCache>
                <c:ptCount val="1"/>
                <c:pt idx="0">
                  <c:v>Резанко 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'15a18'!$E$24:$E$86</c:f>
              <c:numCache>
                <c:formatCode>0.00</c:formatCode>
                <c:ptCount val="63"/>
                <c:pt idx="0">
                  <c:v>43.17</c:v>
                </c:pt>
                <c:pt idx="1">
                  <c:v>43.14</c:v>
                </c:pt>
                <c:pt idx="2">
                  <c:v>43.45</c:v>
                </c:pt>
                <c:pt idx="3">
                  <c:v>43.34</c:v>
                </c:pt>
                <c:pt idx="4">
                  <c:v>42.58</c:v>
                </c:pt>
                <c:pt idx="5">
                  <c:v>42.62</c:v>
                </c:pt>
                <c:pt idx="6">
                  <c:v>42.62</c:v>
                </c:pt>
                <c:pt idx="7">
                  <c:v>42.49</c:v>
                </c:pt>
                <c:pt idx="8">
                  <c:v>42.44</c:v>
                </c:pt>
                <c:pt idx="9">
                  <c:v>42.57</c:v>
                </c:pt>
                <c:pt idx="10">
                  <c:v>42.41</c:v>
                </c:pt>
                <c:pt idx="11">
                  <c:v>42.67</c:v>
                </c:pt>
                <c:pt idx="12">
                  <c:v>42.46</c:v>
                </c:pt>
                <c:pt idx="13">
                  <c:v>42.23</c:v>
                </c:pt>
                <c:pt idx="14">
                  <c:v>42.54</c:v>
                </c:pt>
                <c:pt idx="15">
                  <c:v>42.36</c:v>
                </c:pt>
                <c:pt idx="16">
                  <c:v>42.55</c:v>
                </c:pt>
                <c:pt idx="17">
                  <c:v>42.39</c:v>
                </c:pt>
                <c:pt idx="18">
                  <c:v>42.35</c:v>
                </c:pt>
                <c:pt idx="19">
                  <c:v>43.04</c:v>
                </c:pt>
                <c:pt idx="20">
                  <c:v>42.46</c:v>
                </c:pt>
                <c:pt idx="21">
                  <c:v>42.44</c:v>
                </c:pt>
                <c:pt idx="22">
                  <c:v>42.34</c:v>
                </c:pt>
                <c:pt idx="23">
                  <c:v>42.55</c:v>
                </c:pt>
                <c:pt idx="24">
                  <c:v>42.48</c:v>
                </c:pt>
                <c:pt idx="25">
                  <c:v>42.53</c:v>
                </c:pt>
                <c:pt idx="26">
                  <c:v>42.61</c:v>
                </c:pt>
                <c:pt idx="27">
                  <c:v>42.4</c:v>
                </c:pt>
                <c:pt idx="28">
                  <c:v>42.54</c:v>
                </c:pt>
                <c:pt idx="29">
                  <c:v>42.45</c:v>
                </c:pt>
                <c:pt idx="30">
                  <c:v>42.56</c:v>
                </c:pt>
                <c:pt idx="31">
                  <c:v>42.37</c:v>
                </c:pt>
                <c:pt idx="32">
                  <c:v>42.47</c:v>
                </c:pt>
                <c:pt idx="33">
                  <c:v>42.8</c:v>
                </c:pt>
                <c:pt idx="34">
                  <c:v>42.47</c:v>
                </c:pt>
                <c:pt idx="35">
                  <c:v>42.33</c:v>
                </c:pt>
                <c:pt idx="36">
                  <c:v>42.44</c:v>
                </c:pt>
                <c:pt idx="37">
                  <c:v>42.6</c:v>
                </c:pt>
                <c:pt idx="38">
                  <c:v>42.57</c:v>
                </c:pt>
                <c:pt idx="39">
                  <c:v>42.66</c:v>
                </c:pt>
                <c:pt idx="40">
                  <c:v>42.57</c:v>
                </c:pt>
                <c:pt idx="41">
                  <c:v>43.15</c:v>
                </c:pt>
                <c:pt idx="42">
                  <c:v>42.17</c:v>
                </c:pt>
                <c:pt idx="43">
                  <c:v>42.57</c:v>
                </c:pt>
                <c:pt idx="44">
                  <c:v>42.46</c:v>
                </c:pt>
                <c:pt idx="45">
                  <c:v>42.61</c:v>
                </c:pt>
                <c:pt idx="46">
                  <c:v>42.51</c:v>
                </c:pt>
                <c:pt idx="47">
                  <c:v>42.82</c:v>
                </c:pt>
                <c:pt idx="48">
                  <c:v>42.5</c:v>
                </c:pt>
                <c:pt idx="49">
                  <c:v>42.43</c:v>
                </c:pt>
                <c:pt idx="50">
                  <c:v>42.67</c:v>
                </c:pt>
                <c:pt idx="51">
                  <c:v>42.57</c:v>
                </c:pt>
                <c:pt idx="52">
                  <c:v>42.86</c:v>
                </c:pt>
                <c:pt idx="53">
                  <c:v>42.74</c:v>
                </c:pt>
                <c:pt idx="54">
                  <c:v>42.56</c:v>
                </c:pt>
                <c:pt idx="55">
                  <c:v>42.45</c:v>
                </c:pt>
                <c:pt idx="56">
                  <c:v>42.46</c:v>
                </c:pt>
                <c:pt idx="57">
                  <c:v>42.71</c:v>
                </c:pt>
                <c:pt idx="58">
                  <c:v>42.65</c:v>
                </c:pt>
                <c:pt idx="59">
                  <c:v>42.51</c:v>
                </c:pt>
                <c:pt idx="60">
                  <c:v>42.4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'15a18'!$F$23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'15a18'!$F$24:$F$86</c:f>
              <c:numCache>
                <c:formatCode>0.00</c:formatCode>
                <c:ptCount val="63"/>
                <c:pt idx="0">
                  <c:v>43.43</c:v>
                </c:pt>
                <c:pt idx="1">
                  <c:v>42.53</c:v>
                </c:pt>
                <c:pt idx="2">
                  <c:v>43.36</c:v>
                </c:pt>
                <c:pt idx="3">
                  <c:v>42.29</c:v>
                </c:pt>
                <c:pt idx="4">
                  <c:v>42.42</c:v>
                </c:pt>
                <c:pt idx="5">
                  <c:v>42.44</c:v>
                </c:pt>
                <c:pt idx="6">
                  <c:v>42.15</c:v>
                </c:pt>
                <c:pt idx="7">
                  <c:v>42.77</c:v>
                </c:pt>
                <c:pt idx="8">
                  <c:v>42.21</c:v>
                </c:pt>
                <c:pt idx="9">
                  <c:v>42.07</c:v>
                </c:pt>
                <c:pt idx="10">
                  <c:v>42.34</c:v>
                </c:pt>
                <c:pt idx="11">
                  <c:v>42.46</c:v>
                </c:pt>
                <c:pt idx="12">
                  <c:v>42.22</c:v>
                </c:pt>
                <c:pt idx="13">
                  <c:v>42.46</c:v>
                </c:pt>
                <c:pt idx="14">
                  <c:v>42.14</c:v>
                </c:pt>
                <c:pt idx="15">
                  <c:v>42.24</c:v>
                </c:pt>
                <c:pt idx="16">
                  <c:v>42.27</c:v>
                </c:pt>
                <c:pt idx="17">
                  <c:v>42.25</c:v>
                </c:pt>
                <c:pt idx="18">
                  <c:v>42.06</c:v>
                </c:pt>
                <c:pt idx="19">
                  <c:v>42.37</c:v>
                </c:pt>
                <c:pt idx="20">
                  <c:v>42.14</c:v>
                </c:pt>
                <c:pt idx="21">
                  <c:v>42.06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'15a18'!$G$23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'15a18'!$G$24:$G$86</c:f>
              <c:numCache>
                <c:formatCode>0.00</c:formatCode>
                <c:ptCount val="63"/>
                <c:pt idx="0">
                  <c:v>43.97</c:v>
                </c:pt>
                <c:pt idx="1">
                  <c:v>42.67</c:v>
                </c:pt>
                <c:pt idx="2">
                  <c:v>42.17</c:v>
                </c:pt>
                <c:pt idx="3">
                  <c:v>42.58</c:v>
                </c:pt>
                <c:pt idx="4">
                  <c:v>42.41</c:v>
                </c:pt>
                <c:pt idx="5">
                  <c:v>42.79</c:v>
                </c:pt>
                <c:pt idx="6">
                  <c:v>42.23</c:v>
                </c:pt>
                <c:pt idx="7">
                  <c:v>42.28</c:v>
                </c:pt>
                <c:pt idx="8">
                  <c:v>42.37</c:v>
                </c:pt>
                <c:pt idx="9">
                  <c:v>42.08</c:v>
                </c:pt>
                <c:pt idx="10">
                  <c:v>42.05</c:v>
                </c:pt>
                <c:pt idx="11">
                  <c:v>42.0</c:v>
                </c:pt>
                <c:pt idx="12">
                  <c:v>41.98</c:v>
                </c:pt>
                <c:pt idx="13">
                  <c:v>42.39</c:v>
                </c:pt>
                <c:pt idx="14">
                  <c:v>42.37</c:v>
                </c:pt>
                <c:pt idx="15">
                  <c:v>42.12</c:v>
                </c:pt>
                <c:pt idx="16">
                  <c:v>42.29</c:v>
                </c:pt>
                <c:pt idx="17">
                  <c:v>43.19</c:v>
                </c:pt>
                <c:pt idx="18">
                  <c:v>42.12</c:v>
                </c:pt>
                <c:pt idx="19">
                  <c:v>42.07</c:v>
                </c:pt>
                <c:pt idx="20">
                  <c:v>42.32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'15a18'!$H$23</c:f>
              <c:strCache>
                <c:ptCount val="1"/>
                <c:pt idx="0">
                  <c:v>Ткаченко Кирилл</c:v>
                </c:pt>
              </c:strCache>
            </c:strRef>
          </c:tx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'15a18'!$H$24:$H$86</c:f>
              <c:numCache>
                <c:formatCode>0.00</c:formatCode>
                <c:ptCount val="63"/>
                <c:pt idx="0">
                  <c:v>43.13</c:v>
                </c:pt>
                <c:pt idx="1">
                  <c:v>42.43</c:v>
                </c:pt>
                <c:pt idx="2">
                  <c:v>42.3</c:v>
                </c:pt>
                <c:pt idx="3">
                  <c:v>42.52</c:v>
                </c:pt>
                <c:pt idx="4">
                  <c:v>42.57</c:v>
                </c:pt>
                <c:pt idx="5">
                  <c:v>42.4</c:v>
                </c:pt>
                <c:pt idx="6">
                  <c:v>42.43</c:v>
                </c:pt>
                <c:pt idx="7">
                  <c:v>42.37</c:v>
                </c:pt>
                <c:pt idx="8">
                  <c:v>42.3</c:v>
                </c:pt>
                <c:pt idx="9">
                  <c:v>42.29</c:v>
                </c:pt>
                <c:pt idx="10">
                  <c:v>42.27</c:v>
                </c:pt>
                <c:pt idx="11">
                  <c:v>42.22</c:v>
                </c:pt>
                <c:pt idx="12">
                  <c:v>42.26</c:v>
                </c:pt>
                <c:pt idx="13">
                  <c:v>42.4</c:v>
                </c:pt>
                <c:pt idx="14">
                  <c:v>42.34</c:v>
                </c:pt>
                <c:pt idx="15">
                  <c:v>42.25</c:v>
                </c:pt>
                <c:pt idx="16">
                  <c:v>42.45</c:v>
                </c:pt>
                <c:pt idx="17">
                  <c:v>42.52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'15a18'!$I$23</c:f>
              <c:strCache>
                <c:ptCount val="1"/>
                <c:pt idx="0">
                  <c:v>Таволжан Виталий</c:v>
                </c:pt>
              </c:strCache>
            </c:strRef>
          </c:tx>
          <c:marker>
            <c:symbol val="none"/>
          </c:marker>
          <c:cat>
            <c:numRef>
              <c:f>'15a18'!$A$24:$A$86</c:f>
              <c:numCache>
                <c:formatCode>General</c:formatCode>
                <c:ptCount val="63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  <c:pt idx="54">
                  <c:v>55.0</c:v>
                </c:pt>
                <c:pt idx="55">
                  <c:v>56.0</c:v>
                </c:pt>
                <c:pt idx="56">
                  <c:v>57.0</c:v>
                </c:pt>
                <c:pt idx="57">
                  <c:v>58.0</c:v>
                </c:pt>
                <c:pt idx="58">
                  <c:v>59.0</c:v>
                </c:pt>
                <c:pt idx="59">
                  <c:v>60.0</c:v>
                </c:pt>
                <c:pt idx="60">
                  <c:v>61.0</c:v>
                </c:pt>
                <c:pt idx="61">
                  <c:v>62.0</c:v>
                </c:pt>
                <c:pt idx="62">
                  <c:v>63.0</c:v>
                </c:pt>
              </c:numCache>
            </c:numRef>
          </c:cat>
          <c:val>
            <c:numRef>
              <c:f>'15a18'!$I$24:$I$86</c:f>
              <c:numCache>
                <c:formatCode>0.00</c:formatCode>
                <c:ptCount val="63"/>
                <c:pt idx="0">
                  <c:v>42.62</c:v>
                </c:pt>
                <c:pt idx="1">
                  <c:v>41.93</c:v>
                </c:pt>
                <c:pt idx="2">
                  <c:v>42.0</c:v>
                </c:pt>
                <c:pt idx="3">
                  <c:v>42.12</c:v>
                </c:pt>
                <c:pt idx="4">
                  <c:v>41.94</c:v>
                </c:pt>
                <c:pt idx="5">
                  <c:v>41.63</c:v>
                </c:pt>
                <c:pt idx="6">
                  <c:v>42.11</c:v>
                </c:pt>
                <c:pt idx="7">
                  <c:v>42.03</c:v>
                </c:pt>
                <c:pt idx="8">
                  <c:v>41.87</c:v>
                </c:pt>
                <c:pt idx="9">
                  <c:v>42.06</c:v>
                </c:pt>
                <c:pt idx="10">
                  <c:v>41.91</c:v>
                </c:pt>
                <c:pt idx="11">
                  <c:v>41.86</c:v>
                </c:pt>
                <c:pt idx="12">
                  <c:v>41.94</c:v>
                </c:pt>
                <c:pt idx="13">
                  <c:v>41.78</c:v>
                </c:pt>
                <c:pt idx="14">
                  <c:v>42.24</c:v>
                </c:pt>
                <c:pt idx="15">
                  <c:v>42.14</c:v>
                </c:pt>
                <c:pt idx="16">
                  <c:v>42.17</c:v>
                </c:pt>
                <c:pt idx="17">
                  <c:v>41.9</c:v>
                </c:pt>
                <c:pt idx="18">
                  <c:v>41.69</c:v>
                </c:pt>
                <c:pt idx="19">
                  <c:v>41.82</c:v>
                </c:pt>
                <c:pt idx="20">
                  <c:v>41.8</c:v>
                </c:pt>
                <c:pt idx="21">
                  <c:v>41.69</c:v>
                </c:pt>
                <c:pt idx="22">
                  <c:v>41.87</c:v>
                </c:pt>
                <c:pt idx="23">
                  <c:v>42.05</c:v>
                </c:pt>
                <c:pt idx="24">
                  <c:v>41.94</c:v>
                </c:pt>
                <c:pt idx="25">
                  <c:v>42.01</c:v>
                </c:pt>
                <c:pt idx="26">
                  <c:v>41.97</c:v>
                </c:pt>
                <c:pt idx="27">
                  <c:v>41.65</c:v>
                </c:pt>
                <c:pt idx="28">
                  <c:v>41.97</c:v>
                </c:pt>
                <c:pt idx="29">
                  <c:v>41.85</c:v>
                </c:pt>
                <c:pt idx="30">
                  <c:v>41.96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18941304"/>
        <c:axId val="-2118938264"/>
      </c:lineChart>
      <c:catAx>
        <c:axId val="-2118941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18938264"/>
        <c:crosses val="autoZero"/>
        <c:auto val="1"/>
        <c:lblAlgn val="ctr"/>
        <c:lblOffset val="100"/>
        <c:noMultiLvlLbl val="0"/>
      </c:catAx>
      <c:valAx>
        <c:axId val="-2118938264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-2118941304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"/>
          <c:y val="0.0177439761795603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Flash!$B$22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Flash!$B$23:$B$76</c:f>
              <c:numCache>
                <c:formatCode>0.00</c:formatCode>
                <c:ptCount val="54"/>
                <c:pt idx="0">
                  <c:v>45.13</c:v>
                </c:pt>
                <c:pt idx="1">
                  <c:v>43.95</c:v>
                </c:pt>
                <c:pt idx="2">
                  <c:v>44.22</c:v>
                </c:pt>
                <c:pt idx="3">
                  <c:v>42.52</c:v>
                </c:pt>
                <c:pt idx="4">
                  <c:v>42.62</c:v>
                </c:pt>
                <c:pt idx="5">
                  <c:v>42.55</c:v>
                </c:pt>
                <c:pt idx="6">
                  <c:v>42.4</c:v>
                </c:pt>
                <c:pt idx="7">
                  <c:v>42.46</c:v>
                </c:pt>
                <c:pt idx="8">
                  <c:v>42.63</c:v>
                </c:pt>
                <c:pt idx="9">
                  <c:v>42.45</c:v>
                </c:pt>
                <c:pt idx="10">
                  <c:v>42.44</c:v>
                </c:pt>
                <c:pt idx="11">
                  <c:v>42.43</c:v>
                </c:pt>
                <c:pt idx="12">
                  <c:v>42.12</c:v>
                </c:pt>
                <c:pt idx="13">
                  <c:v>42.09</c:v>
                </c:pt>
                <c:pt idx="14">
                  <c:v>41.96</c:v>
                </c:pt>
                <c:pt idx="15">
                  <c:v>42.47</c:v>
                </c:pt>
                <c:pt idx="16">
                  <c:v>42.17</c:v>
                </c:pt>
                <c:pt idx="17">
                  <c:v>42.4</c:v>
                </c:pt>
                <c:pt idx="18">
                  <c:v>42.22</c:v>
                </c:pt>
                <c:pt idx="19">
                  <c:v>42.1</c:v>
                </c:pt>
                <c:pt idx="20">
                  <c:v>42.56</c:v>
                </c:pt>
                <c:pt idx="21">
                  <c:v>42.44</c:v>
                </c:pt>
                <c:pt idx="22">
                  <c:v>42.36</c:v>
                </c:pt>
                <c:pt idx="23">
                  <c:v>42.39</c:v>
                </c:pt>
                <c:pt idx="24">
                  <c:v>42.3</c:v>
                </c:pt>
                <c:pt idx="25">
                  <c:v>42.32</c:v>
                </c:pt>
                <c:pt idx="26">
                  <c:v>42.4</c:v>
                </c:pt>
                <c:pt idx="27">
                  <c:v>42.49</c:v>
                </c:pt>
                <c:pt idx="28">
                  <c:v>42.42</c:v>
                </c:pt>
                <c:pt idx="29">
                  <c:v>42.23</c:v>
                </c:pt>
                <c:pt idx="30">
                  <c:v>42.56</c:v>
                </c:pt>
                <c:pt idx="31">
                  <c:v>42.36</c:v>
                </c:pt>
                <c:pt idx="32">
                  <c:v>42.82</c:v>
                </c:pt>
                <c:pt idx="33">
                  <c:v>42.42</c:v>
                </c:pt>
                <c:pt idx="34">
                  <c:v>42.4</c:v>
                </c:pt>
                <c:pt idx="35">
                  <c:v>42.51</c:v>
                </c:pt>
                <c:pt idx="36">
                  <c:v>42.6</c:v>
                </c:pt>
                <c:pt idx="37">
                  <c:v>42.59</c:v>
                </c:pt>
                <c:pt idx="38">
                  <c:v>42.21</c:v>
                </c:pt>
                <c:pt idx="39">
                  <c:v>42.52</c:v>
                </c:pt>
                <c:pt idx="40">
                  <c:v>42.33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Flash!$C$22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Flash!$C$23:$C$76</c:f>
              <c:numCache>
                <c:formatCode>0.00</c:formatCode>
                <c:ptCount val="54"/>
                <c:pt idx="0">
                  <c:v>44.28</c:v>
                </c:pt>
                <c:pt idx="1">
                  <c:v>43.14</c:v>
                </c:pt>
                <c:pt idx="2">
                  <c:v>43.87</c:v>
                </c:pt>
                <c:pt idx="3">
                  <c:v>43.17</c:v>
                </c:pt>
                <c:pt idx="4">
                  <c:v>43.24</c:v>
                </c:pt>
                <c:pt idx="5">
                  <c:v>43.24</c:v>
                </c:pt>
                <c:pt idx="6">
                  <c:v>43.1</c:v>
                </c:pt>
                <c:pt idx="7">
                  <c:v>43.39</c:v>
                </c:pt>
                <c:pt idx="8">
                  <c:v>43.01</c:v>
                </c:pt>
                <c:pt idx="9">
                  <c:v>42.99</c:v>
                </c:pt>
                <c:pt idx="10">
                  <c:v>43.35</c:v>
                </c:pt>
                <c:pt idx="11">
                  <c:v>43.92</c:v>
                </c:pt>
                <c:pt idx="12">
                  <c:v>43.27</c:v>
                </c:pt>
                <c:pt idx="13">
                  <c:v>43.32</c:v>
                </c:pt>
                <c:pt idx="14">
                  <c:v>42.98</c:v>
                </c:pt>
                <c:pt idx="15">
                  <c:v>43.0</c:v>
                </c:pt>
                <c:pt idx="16">
                  <c:v>43.03</c:v>
                </c:pt>
                <c:pt idx="17">
                  <c:v>43.35</c:v>
                </c:pt>
                <c:pt idx="18">
                  <c:v>43.51</c:v>
                </c:pt>
                <c:pt idx="19">
                  <c:v>42.94</c:v>
                </c:pt>
                <c:pt idx="20">
                  <c:v>42.95</c:v>
                </c:pt>
                <c:pt idx="21">
                  <c:v>43.21</c:v>
                </c:pt>
                <c:pt idx="22">
                  <c:v>43.03</c:v>
                </c:pt>
                <c:pt idx="23">
                  <c:v>43.54</c:v>
                </c:pt>
                <c:pt idx="24">
                  <c:v>43.3</c:v>
                </c:pt>
                <c:pt idx="25">
                  <c:v>43.03</c:v>
                </c:pt>
                <c:pt idx="26">
                  <c:v>43.17</c:v>
                </c:pt>
                <c:pt idx="27">
                  <c:v>44.47</c:v>
                </c:pt>
                <c:pt idx="28">
                  <c:v>43.06</c:v>
                </c:pt>
                <c:pt idx="29">
                  <c:v>43.14</c:v>
                </c:pt>
                <c:pt idx="30">
                  <c:v>43.63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Flash!$D$22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Flash!$D$23:$D$76</c:f>
              <c:numCache>
                <c:formatCode>0.00</c:formatCode>
                <c:ptCount val="54"/>
                <c:pt idx="0">
                  <c:v>44.68</c:v>
                </c:pt>
                <c:pt idx="1">
                  <c:v>43.98</c:v>
                </c:pt>
                <c:pt idx="2">
                  <c:v>43.54</c:v>
                </c:pt>
                <c:pt idx="3">
                  <c:v>42.67</c:v>
                </c:pt>
                <c:pt idx="4">
                  <c:v>44.03</c:v>
                </c:pt>
                <c:pt idx="5">
                  <c:v>42.41</c:v>
                </c:pt>
                <c:pt idx="6">
                  <c:v>42.44</c:v>
                </c:pt>
                <c:pt idx="7">
                  <c:v>42.26</c:v>
                </c:pt>
                <c:pt idx="8">
                  <c:v>42.93</c:v>
                </c:pt>
                <c:pt idx="9">
                  <c:v>42.76</c:v>
                </c:pt>
                <c:pt idx="10">
                  <c:v>43.82</c:v>
                </c:pt>
                <c:pt idx="11">
                  <c:v>42.54</c:v>
                </c:pt>
                <c:pt idx="12">
                  <c:v>42.98</c:v>
                </c:pt>
                <c:pt idx="13">
                  <c:v>42.63</c:v>
                </c:pt>
                <c:pt idx="14">
                  <c:v>42.66</c:v>
                </c:pt>
                <c:pt idx="15">
                  <c:v>42.6</c:v>
                </c:pt>
                <c:pt idx="16">
                  <c:v>42.75</c:v>
                </c:pt>
                <c:pt idx="17">
                  <c:v>42.77</c:v>
                </c:pt>
                <c:pt idx="18">
                  <c:v>42.7</c:v>
                </c:pt>
                <c:pt idx="19">
                  <c:v>42.85</c:v>
                </c:pt>
                <c:pt idx="20">
                  <c:v>42.85</c:v>
                </c:pt>
                <c:pt idx="21">
                  <c:v>42.79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Flash!$E$22</c:f>
              <c:strCache>
                <c:ptCount val="1"/>
                <c:pt idx="0">
                  <c:v>Родин Артем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Flash!$E$23:$E$76</c:f>
              <c:numCache>
                <c:formatCode>0.00</c:formatCode>
                <c:ptCount val="54"/>
                <c:pt idx="0">
                  <c:v>43.69</c:v>
                </c:pt>
                <c:pt idx="1">
                  <c:v>42.65</c:v>
                </c:pt>
                <c:pt idx="2">
                  <c:v>42.61</c:v>
                </c:pt>
                <c:pt idx="3">
                  <c:v>42.7</c:v>
                </c:pt>
                <c:pt idx="4">
                  <c:v>42.46</c:v>
                </c:pt>
                <c:pt idx="5">
                  <c:v>42.39</c:v>
                </c:pt>
                <c:pt idx="6">
                  <c:v>42.62</c:v>
                </c:pt>
                <c:pt idx="7">
                  <c:v>42.66</c:v>
                </c:pt>
                <c:pt idx="8">
                  <c:v>42.83</c:v>
                </c:pt>
                <c:pt idx="9">
                  <c:v>43.09</c:v>
                </c:pt>
                <c:pt idx="10">
                  <c:v>42.4</c:v>
                </c:pt>
                <c:pt idx="11">
                  <c:v>42.67</c:v>
                </c:pt>
                <c:pt idx="12">
                  <c:v>42.51</c:v>
                </c:pt>
                <c:pt idx="13">
                  <c:v>42.29</c:v>
                </c:pt>
                <c:pt idx="14">
                  <c:v>42.87</c:v>
                </c:pt>
                <c:pt idx="15">
                  <c:v>42.64</c:v>
                </c:pt>
                <c:pt idx="16">
                  <c:v>42.7</c:v>
                </c:pt>
                <c:pt idx="17">
                  <c:v>42.55</c:v>
                </c:pt>
                <c:pt idx="18">
                  <c:v>42.43</c:v>
                </c:pt>
                <c:pt idx="19">
                  <c:v>42.58</c:v>
                </c:pt>
                <c:pt idx="20">
                  <c:v>42.63</c:v>
                </c:pt>
                <c:pt idx="21">
                  <c:v>42.79</c:v>
                </c:pt>
                <c:pt idx="22">
                  <c:v>43.04</c:v>
                </c:pt>
                <c:pt idx="23">
                  <c:v>42.45</c:v>
                </c:pt>
                <c:pt idx="24">
                  <c:v>43.0</c:v>
                </c:pt>
                <c:pt idx="25">
                  <c:v>42.68</c:v>
                </c:pt>
                <c:pt idx="26">
                  <c:v>42.55</c:v>
                </c:pt>
                <c:pt idx="27">
                  <c:v>42.57</c:v>
                </c:pt>
                <c:pt idx="28">
                  <c:v>42.53</c:v>
                </c:pt>
                <c:pt idx="29">
                  <c:v>42.75</c:v>
                </c:pt>
                <c:pt idx="30">
                  <c:v>42.45</c:v>
                </c:pt>
                <c:pt idx="31">
                  <c:v>43.31</c:v>
                </c:pt>
                <c:pt idx="32">
                  <c:v>42.42</c:v>
                </c:pt>
                <c:pt idx="33">
                  <c:v>42.36</c:v>
                </c:pt>
                <c:pt idx="34">
                  <c:v>43.32</c:v>
                </c:pt>
                <c:pt idx="35">
                  <c:v>42.7</c:v>
                </c:pt>
                <c:pt idx="36">
                  <c:v>42.29</c:v>
                </c:pt>
                <c:pt idx="37">
                  <c:v>42.6</c:v>
                </c:pt>
                <c:pt idx="38">
                  <c:v>43.06</c:v>
                </c:pt>
                <c:pt idx="39">
                  <c:v>42.86</c:v>
                </c:pt>
                <c:pt idx="40">
                  <c:v>43.28</c:v>
                </c:pt>
                <c:pt idx="41">
                  <c:v>42.55</c:v>
                </c:pt>
                <c:pt idx="42">
                  <c:v>42.69</c:v>
                </c:pt>
                <c:pt idx="43">
                  <c:v>42.76</c:v>
                </c:pt>
                <c:pt idx="44">
                  <c:v>42.16</c:v>
                </c:pt>
                <c:pt idx="45">
                  <c:v>42.81</c:v>
                </c:pt>
                <c:pt idx="46">
                  <c:v>42.37</c:v>
                </c:pt>
                <c:pt idx="47">
                  <c:v>42.74</c:v>
                </c:pt>
                <c:pt idx="48">
                  <c:v>42.92</c:v>
                </c:pt>
                <c:pt idx="49">
                  <c:v>42.65</c:v>
                </c:pt>
                <c:pt idx="50">
                  <c:v>42.76</c:v>
                </c:pt>
                <c:pt idx="51">
                  <c:v>42.56</c:v>
                </c:pt>
                <c:pt idx="52">
                  <c:v>42.67</c:v>
                </c:pt>
                <c:pt idx="53">
                  <c:v>42.71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Flash!$F$22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Flash!$F$23:$F$76</c:f>
              <c:numCache>
                <c:formatCode>0.00</c:formatCode>
                <c:ptCount val="54"/>
                <c:pt idx="0">
                  <c:v>45.18</c:v>
                </c:pt>
                <c:pt idx="1">
                  <c:v>43.44</c:v>
                </c:pt>
                <c:pt idx="2">
                  <c:v>44.44</c:v>
                </c:pt>
                <c:pt idx="3">
                  <c:v>43.34</c:v>
                </c:pt>
                <c:pt idx="4">
                  <c:v>43.21</c:v>
                </c:pt>
                <c:pt idx="5">
                  <c:v>42.75</c:v>
                </c:pt>
                <c:pt idx="6">
                  <c:v>43.03</c:v>
                </c:pt>
                <c:pt idx="7">
                  <c:v>42.94</c:v>
                </c:pt>
                <c:pt idx="8">
                  <c:v>43.04</c:v>
                </c:pt>
                <c:pt idx="9">
                  <c:v>43.49</c:v>
                </c:pt>
                <c:pt idx="10">
                  <c:v>42.95</c:v>
                </c:pt>
                <c:pt idx="11">
                  <c:v>42.95</c:v>
                </c:pt>
                <c:pt idx="12">
                  <c:v>42.65</c:v>
                </c:pt>
                <c:pt idx="13">
                  <c:v>42.78</c:v>
                </c:pt>
                <c:pt idx="14">
                  <c:v>42.64</c:v>
                </c:pt>
                <c:pt idx="15">
                  <c:v>43.02</c:v>
                </c:pt>
                <c:pt idx="16">
                  <c:v>43.23</c:v>
                </c:pt>
                <c:pt idx="17">
                  <c:v>42.87</c:v>
                </c:pt>
                <c:pt idx="18">
                  <c:v>42.68</c:v>
                </c:pt>
                <c:pt idx="19">
                  <c:v>43.99</c:v>
                </c:pt>
                <c:pt idx="20">
                  <c:v>42.64</c:v>
                </c:pt>
                <c:pt idx="21">
                  <c:v>42.73</c:v>
                </c:pt>
                <c:pt idx="22">
                  <c:v>42.61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Flash!$G$22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Flash!$G$23:$G$76</c:f>
              <c:numCache>
                <c:formatCode>0.00</c:formatCode>
                <c:ptCount val="54"/>
                <c:pt idx="0">
                  <c:v>43.4</c:v>
                </c:pt>
                <c:pt idx="1">
                  <c:v>42.58</c:v>
                </c:pt>
                <c:pt idx="2">
                  <c:v>42.7</c:v>
                </c:pt>
                <c:pt idx="3">
                  <c:v>42.57</c:v>
                </c:pt>
                <c:pt idx="4">
                  <c:v>42.41</c:v>
                </c:pt>
                <c:pt idx="5">
                  <c:v>42.49</c:v>
                </c:pt>
                <c:pt idx="6">
                  <c:v>42.57</c:v>
                </c:pt>
                <c:pt idx="7">
                  <c:v>42.67</c:v>
                </c:pt>
                <c:pt idx="8">
                  <c:v>42.63</c:v>
                </c:pt>
                <c:pt idx="9">
                  <c:v>42.61</c:v>
                </c:pt>
                <c:pt idx="10">
                  <c:v>42.66</c:v>
                </c:pt>
                <c:pt idx="11">
                  <c:v>42.62</c:v>
                </c:pt>
                <c:pt idx="12">
                  <c:v>42.56</c:v>
                </c:pt>
                <c:pt idx="13">
                  <c:v>42.63</c:v>
                </c:pt>
                <c:pt idx="14">
                  <c:v>42.47</c:v>
                </c:pt>
                <c:pt idx="15">
                  <c:v>42.65</c:v>
                </c:pt>
                <c:pt idx="16">
                  <c:v>42.62</c:v>
                </c:pt>
                <c:pt idx="17">
                  <c:v>42.67</c:v>
                </c:pt>
                <c:pt idx="18">
                  <c:v>42.62</c:v>
                </c:pt>
                <c:pt idx="19">
                  <c:v>42.82</c:v>
                </c:pt>
                <c:pt idx="20">
                  <c:v>42.8</c:v>
                </c:pt>
                <c:pt idx="21">
                  <c:v>42.6</c:v>
                </c:pt>
                <c:pt idx="22">
                  <c:v>42.71</c:v>
                </c:pt>
                <c:pt idx="23">
                  <c:v>42.57</c:v>
                </c:pt>
                <c:pt idx="24">
                  <c:v>42.38</c:v>
                </c:pt>
                <c:pt idx="25">
                  <c:v>42.61</c:v>
                </c:pt>
                <c:pt idx="26">
                  <c:v>42.76</c:v>
                </c:pt>
                <c:pt idx="27">
                  <c:v>42.6</c:v>
                </c:pt>
                <c:pt idx="28">
                  <c:v>43.97</c:v>
                </c:pt>
                <c:pt idx="29">
                  <c:v>44.58</c:v>
                </c:pt>
                <c:pt idx="30">
                  <c:v>42.64</c:v>
                </c:pt>
                <c:pt idx="31">
                  <c:v>42.99</c:v>
                </c:pt>
                <c:pt idx="32">
                  <c:v>42.74</c:v>
                </c:pt>
                <c:pt idx="33">
                  <c:v>42.52</c:v>
                </c:pt>
                <c:pt idx="34">
                  <c:v>42.73</c:v>
                </c:pt>
                <c:pt idx="35">
                  <c:v>43.29</c:v>
                </c:pt>
                <c:pt idx="36">
                  <c:v>42.61</c:v>
                </c:pt>
                <c:pt idx="37">
                  <c:v>42.74</c:v>
                </c:pt>
                <c:pt idx="38">
                  <c:v>42.81</c:v>
                </c:pt>
                <c:pt idx="39">
                  <c:v>42.69</c:v>
                </c:pt>
                <c:pt idx="40">
                  <c:v>42.72</c:v>
                </c:pt>
                <c:pt idx="41">
                  <c:v>42.69</c:v>
                </c:pt>
                <c:pt idx="42">
                  <c:v>42.64</c:v>
                </c:pt>
                <c:pt idx="43">
                  <c:v>42.54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Flash!$H$22</c:f>
              <c:strCache>
                <c:ptCount val="1"/>
                <c:pt idx="0">
                  <c:v>Родин Артем</c:v>
                </c:pt>
              </c:strCache>
            </c:strRef>
          </c:tx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Flash!$H$23:$H$76</c:f>
              <c:numCache>
                <c:formatCode>0.00</c:formatCode>
                <c:ptCount val="54"/>
                <c:pt idx="0">
                  <c:v>43.68</c:v>
                </c:pt>
                <c:pt idx="1">
                  <c:v>43.16</c:v>
                </c:pt>
                <c:pt idx="2">
                  <c:v>43.24</c:v>
                </c:pt>
                <c:pt idx="3">
                  <c:v>43.07</c:v>
                </c:pt>
                <c:pt idx="4">
                  <c:v>43.83</c:v>
                </c:pt>
                <c:pt idx="5">
                  <c:v>42.87</c:v>
                </c:pt>
                <c:pt idx="6">
                  <c:v>42.52</c:v>
                </c:pt>
                <c:pt idx="7">
                  <c:v>42.51</c:v>
                </c:pt>
                <c:pt idx="8">
                  <c:v>42.69</c:v>
                </c:pt>
                <c:pt idx="9">
                  <c:v>42.76</c:v>
                </c:pt>
                <c:pt idx="10">
                  <c:v>42.79</c:v>
                </c:pt>
                <c:pt idx="11">
                  <c:v>42.63</c:v>
                </c:pt>
                <c:pt idx="12">
                  <c:v>43.25</c:v>
                </c:pt>
                <c:pt idx="13">
                  <c:v>42.86</c:v>
                </c:pt>
                <c:pt idx="14">
                  <c:v>42.67</c:v>
                </c:pt>
                <c:pt idx="15">
                  <c:v>42.68</c:v>
                </c:pt>
                <c:pt idx="16">
                  <c:v>42.64</c:v>
                </c:pt>
                <c:pt idx="17">
                  <c:v>42.85</c:v>
                </c:pt>
                <c:pt idx="18">
                  <c:v>42.89</c:v>
                </c:pt>
                <c:pt idx="19">
                  <c:v>42.7</c:v>
                </c:pt>
                <c:pt idx="20">
                  <c:v>42.46</c:v>
                </c:pt>
                <c:pt idx="21">
                  <c:v>42.89</c:v>
                </c:pt>
                <c:pt idx="22">
                  <c:v>44.09</c:v>
                </c:pt>
                <c:pt idx="23">
                  <c:v>42.68</c:v>
                </c:pt>
                <c:pt idx="24">
                  <c:v>42.74</c:v>
                </c:pt>
                <c:pt idx="25">
                  <c:v>42.66</c:v>
                </c:pt>
                <c:pt idx="26">
                  <c:v>42.57</c:v>
                </c:pt>
                <c:pt idx="27">
                  <c:v>42.67</c:v>
                </c:pt>
                <c:pt idx="28">
                  <c:v>42.68</c:v>
                </c:pt>
                <c:pt idx="29">
                  <c:v>42.89</c:v>
                </c:pt>
                <c:pt idx="30">
                  <c:v>42.57</c:v>
                </c:pt>
                <c:pt idx="31">
                  <c:v>42.79</c:v>
                </c:pt>
                <c:pt idx="32">
                  <c:v>43.17</c:v>
                </c:pt>
                <c:pt idx="33">
                  <c:v>43.08</c:v>
                </c:pt>
                <c:pt idx="34">
                  <c:v>43.37</c:v>
                </c:pt>
                <c:pt idx="35">
                  <c:v>42.78</c:v>
                </c:pt>
                <c:pt idx="36">
                  <c:v>42.6</c:v>
                </c:pt>
                <c:pt idx="37">
                  <c:v>42.81</c:v>
                </c:pt>
                <c:pt idx="38">
                  <c:v>42.68</c:v>
                </c:pt>
                <c:pt idx="39">
                  <c:v>42.67</c:v>
                </c:pt>
                <c:pt idx="40">
                  <c:v>42.86</c:v>
                </c:pt>
                <c:pt idx="41">
                  <c:v>42.79</c:v>
                </c:pt>
                <c:pt idx="42">
                  <c:v>42.84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Flash!$I$22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Flash!$A$23:$A$76</c:f>
              <c:numCache>
                <c:formatCode>General</c:formatCode>
                <c:ptCount val="54"/>
                <c:pt idx="0">
                  <c:v>1.0</c:v>
                </c:pt>
                <c:pt idx="1">
                  <c:v>2.0</c:v>
                </c:pt>
                <c:pt idx="2">
                  <c:v>3.0</c:v>
                </c:pt>
                <c:pt idx="3">
                  <c:v>4.0</c:v>
                </c:pt>
                <c:pt idx="4">
                  <c:v>5.0</c:v>
                </c:pt>
                <c:pt idx="5">
                  <c:v>6.0</c:v>
                </c:pt>
                <c:pt idx="6">
                  <c:v>7.0</c:v>
                </c:pt>
                <c:pt idx="7">
                  <c:v>8.0</c:v>
                </c:pt>
                <c:pt idx="8">
                  <c:v>9.0</c:v>
                </c:pt>
                <c:pt idx="9">
                  <c:v>10.0</c:v>
                </c:pt>
                <c:pt idx="10">
                  <c:v>11.0</c:v>
                </c:pt>
                <c:pt idx="11">
                  <c:v>12.0</c:v>
                </c:pt>
                <c:pt idx="12">
                  <c:v>13.0</c:v>
                </c:pt>
                <c:pt idx="13">
                  <c:v>14.0</c:v>
                </c:pt>
                <c:pt idx="14">
                  <c:v>15.0</c:v>
                </c:pt>
                <c:pt idx="15">
                  <c:v>16.0</c:v>
                </c:pt>
                <c:pt idx="16">
                  <c:v>17.0</c:v>
                </c:pt>
                <c:pt idx="17">
                  <c:v>18.0</c:v>
                </c:pt>
                <c:pt idx="18">
                  <c:v>19.0</c:v>
                </c:pt>
                <c:pt idx="19">
                  <c:v>20.0</c:v>
                </c:pt>
                <c:pt idx="20">
                  <c:v>21.0</c:v>
                </c:pt>
                <c:pt idx="21">
                  <c:v>22.0</c:v>
                </c:pt>
                <c:pt idx="22">
                  <c:v>23.0</c:v>
                </c:pt>
                <c:pt idx="23">
                  <c:v>24.0</c:v>
                </c:pt>
                <c:pt idx="24">
                  <c:v>25.0</c:v>
                </c:pt>
                <c:pt idx="25">
                  <c:v>26.0</c:v>
                </c:pt>
                <c:pt idx="26">
                  <c:v>27.0</c:v>
                </c:pt>
                <c:pt idx="27">
                  <c:v>28.0</c:v>
                </c:pt>
                <c:pt idx="28">
                  <c:v>29.0</c:v>
                </c:pt>
                <c:pt idx="29">
                  <c:v>30.0</c:v>
                </c:pt>
                <c:pt idx="30">
                  <c:v>31.0</c:v>
                </c:pt>
                <c:pt idx="31">
                  <c:v>32.0</c:v>
                </c:pt>
                <c:pt idx="32">
                  <c:v>33.0</c:v>
                </c:pt>
                <c:pt idx="33">
                  <c:v>34.0</c:v>
                </c:pt>
                <c:pt idx="34">
                  <c:v>35.0</c:v>
                </c:pt>
                <c:pt idx="35">
                  <c:v>36.0</c:v>
                </c:pt>
                <c:pt idx="36">
                  <c:v>37.0</c:v>
                </c:pt>
                <c:pt idx="37">
                  <c:v>38.0</c:v>
                </c:pt>
                <c:pt idx="38">
                  <c:v>39.0</c:v>
                </c:pt>
                <c:pt idx="39">
                  <c:v>40.0</c:v>
                </c:pt>
                <c:pt idx="40">
                  <c:v>41.0</c:v>
                </c:pt>
                <c:pt idx="41">
                  <c:v>42.0</c:v>
                </c:pt>
                <c:pt idx="42">
                  <c:v>43.0</c:v>
                </c:pt>
                <c:pt idx="43">
                  <c:v>44.0</c:v>
                </c:pt>
                <c:pt idx="44">
                  <c:v>45.0</c:v>
                </c:pt>
                <c:pt idx="45">
                  <c:v>46.0</c:v>
                </c:pt>
                <c:pt idx="46">
                  <c:v>47.0</c:v>
                </c:pt>
                <c:pt idx="47">
                  <c:v>48.0</c:v>
                </c:pt>
                <c:pt idx="48">
                  <c:v>49.0</c:v>
                </c:pt>
                <c:pt idx="49">
                  <c:v>50.0</c:v>
                </c:pt>
                <c:pt idx="50">
                  <c:v>51.0</c:v>
                </c:pt>
                <c:pt idx="51">
                  <c:v>52.0</c:v>
                </c:pt>
                <c:pt idx="52">
                  <c:v>53.0</c:v>
                </c:pt>
                <c:pt idx="53">
                  <c:v>54.0</c:v>
                </c:pt>
              </c:numCache>
            </c:numRef>
          </c:cat>
          <c:val>
            <c:numRef>
              <c:f>Flash!$I$23:$I$76</c:f>
              <c:numCache>
                <c:formatCode>0.00</c:formatCode>
                <c:ptCount val="54"/>
                <c:pt idx="0">
                  <c:v>43.93</c:v>
                </c:pt>
                <c:pt idx="1">
                  <c:v>42.98</c:v>
                </c:pt>
                <c:pt idx="2">
                  <c:v>42.95</c:v>
                </c:pt>
                <c:pt idx="3">
                  <c:v>43.08</c:v>
                </c:pt>
                <c:pt idx="4">
                  <c:v>42.37</c:v>
                </c:pt>
                <c:pt idx="5">
                  <c:v>43.6</c:v>
                </c:pt>
                <c:pt idx="6">
                  <c:v>42.38</c:v>
                </c:pt>
                <c:pt idx="7">
                  <c:v>42.64</c:v>
                </c:pt>
                <c:pt idx="8">
                  <c:v>42.56</c:v>
                </c:pt>
                <c:pt idx="9">
                  <c:v>43.49</c:v>
                </c:pt>
                <c:pt idx="10">
                  <c:v>42.5</c:v>
                </c:pt>
                <c:pt idx="11">
                  <c:v>42.5</c:v>
                </c:pt>
                <c:pt idx="12">
                  <c:v>42.48</c:v>
                </c:pt>
                <c:pt idx="13">
                  <c:v>42.54</c:v>
                </c:pt>
                <c:pt idx="14">
                  <c:v>43.54</c:v>
                </c:pt>
                <c:pt idx="15">
                  <c:v>42.67</c:v>
                </c:pt>
                <c:pt idx="16">
                  <c:v>42.38</c:v>
                </c:pt>
                <c:pt idx="17">
                  <c:v>42.39</c:v>
                </c:pt>
                <c:pt idx="18">
                  <c:v>42.43</c:v>
                </c:pt>
                <c:pt idx="19">
                  <c:v>42.33</c:v>
                </c:pt>
                <c:pt idx="20">
                  <c:v>42.4</c:v>
                </c:pt>
                <c:pt idx="21">
                  <c:v>42.54</c:v>
                </c:pt>
                <c:pt idx="22">
                  <c:v>43.17</c:v>
                </c:pt>
                <c:pt idx="23">
                  <c:v>42.29</c:v>
                </c:pt>
                <c:pt idx="24">
                  <c:v>42.35</c:v>
                </c:pt>
                <c:pt idx="25">
                  <c:v>42.4</c:v>
                </c:pt>
                <c:pt idx="26">
                  <c:v>42.59</c:v>
                </c:pt>
                <c:pt idx="27">
                  <c:v>42.22</c:v>
                </c:pt>
                <c:pt idx="28">
                  <c:v>42.13</c:v>
                </c:pt>
                <c:pt idx="29">
                  <c:v>42.45</c:v>
                </c:pt>
                <c:pt idx="30">
                  <c:v>43.32</c:v>
                </c:pt>
                <c:pt idx="31">
                  <c:v>44.21</c:v>
                </c:pt>
                <c:pt idx="32">
                  <c:v>43.0</c:v>
                </c:pt>
                <c:pt idx="33">
                  <c:v>43.57</c:v>
                </c:pt>
                <c:pt idx="34">
                  <c:v>42.57</c:v>
                </c:pt>
                <c:pt idx="35">
                  <c:v>42.49</c:v>
                </c:pt>
                <c:pt idx="36">
                  <c:v>42.68</c:v>
                </c:pt>
                <c:pt idx="37">
                  <c:v>42.3</c:v>
                </c:pt>
                <c:pt idx="38">
                  <c:v>42.56</c:v>
                </c:pt>
                <c:pt idx="39">
                  <c:v>42.99</c:v>
                </c:pt>
                <c:pt idx="40">
                  <c:v>42.4</c:v>
                </c:pt>
                <c:pt idx="41">
                  <c:v>42.28</c:v>
                </c:pt>
                <c:pt idx="42">
                  <c:v>42.66</c:v>
                </c:pt>
                <c:pt idx="43">
                  <c:v>42.45</c:v>
                </c:pt>
                <c:pt idx="44">
                  <c:v>42.39</c:v>
                </c:pt>
                <c:pt idx="45">
                  <c:v>42.64</c:v>
                </c:pt>
                <c:pt idx="46">
                  <c:v>42.58</c:v>
                </c:pt>
                <c:pt idx="47">
                  <c:v>42.98</c:v>
                </c:pt>
                <c:pt idx="48">
                  <c:v>42.29</c:v>
                </c:pt>
                <c:pt idx="49">
                  <c:v>42.28</c:v>
                </c:pt>
                <c:pt idx="50">
                  <c:v>42.33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1427624"/>
        <c:axId val="-2131354856"/>
      </c:lineChart>
      <c:catAx>
        <c:axId val="-2131427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2131354856"/>
        <c:crosses val="autoZero"/>
        <c:auto val="1"/>
        <c:lblAlgn val="ctr"/>
        <c:lblOffset val="100"/>
        <c:noMultiLvlLbl val="0"/>
      </c:catAx>
      <c:valAx>
        <c:axId val="-2131354856"/>
        <c:scaling>
          <c:orientation val="minMax"/>
          <c:max val="45.0"/>
          <c:min val="41.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-2131427624"/>
        <c:crosses val="autoZero"/>
        <c:crossBetween val="between"/>
        <c:majorUnit val="1.0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24607</xdr:colOff>
      <xdr:row>21</xdr:row>
      <xdr:rowOff>9524</xdr:rowOff>
    </xdr:from>
    <xdr:to>
      <xdr:col>20</xdr:col>
      <xdr:colOff>71437</xdr:colOff>
      <xdr:row>48</xdr:row>
      <xdr:rowOff>119062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21</xdr:row>
      <xdr:rowOff>190500</xdr:rowOff>
    </xdr:from>
    <xdr:to>
      <xdr:col>22</xdr:col>
      <xdr:colOff>203200</xdr:colOff>
      <xdr:row>50</xdr:row>
      <xdr:rowOff>38100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4234</xdr:colOff>
      <xdr:row>22</xdr:row>
      <xdr:rowOff>8468</xdr:rowOff>
    </xdr:from>
    <xdr:to>
      <xdr:col>22</xdr:col>
      <xdr:colOff>270934</xdr:colOff>
      <xdr:row>50</xdr:row>
      <xdr:rowOff>55034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51147</xdr:colOff>
      <xdr:row>20</xdr:row>
      <xdr:rowOff>195023</xdr:rowOff>
    </xdr:from>
    <xdr:to>
      <xdr:col>24</xdr:col>
      <xdr:colOff>443630</xdr:colOff>
      <xdr:row>50</xdr:row>
      <xdr:rowOff>91336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20</xdr:row>
      <xdr:rowOff>139700</xdr:rowOff>
    </xdr:from>
    <xdr:to>
      <xdr:col>22</xdr:col>
      <xdr:colOff>228600</xdr:colOff>
      <xdr:row>48</xdr:row>
      <xdr:rowOff>177800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876300</xdr:colOff>
      <xdr:row>21</xdr:row>
      <xdr:rowOff>0</xdr:rowOff>
    </xdr:from>
    <xdr:to>
      <xdr:col>22</xdr:col>
      <xdr:colOff>165100</xdr:colOff>
      <xdr:row>49</xdr:row>
      <xdr:rowOff>38100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889000</xdr:colOff>
      <xdr:row>21</xdr:row>
      <xdr:rowOff>38100</xdr:rowOff>
    </xdr:from>
    <xdr:to>
      <xdr:col>22</xdr:col>
      <xdr:colOff>177800</xdr:colOff>
      <xdr:row>49</xdr:row>
      <xdr:rowOff>76200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</xdr:colOff>
      <xdr:row>21</xdr:row>
      <xdr:rowOff>101600</xdr:rowOff>
    </xdr:from>
    <xdr:to>
      <xdr:col>22</xdr:col>
      <xdr:colOff>241300</xdr:colOff>
      <xdr:row>49</xdr:row>
      <xdr:rowOff>139700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25400</xdr:colOff>
      <xdr:row>21</xdr:row>
      <xdr:rowOff>25400</xdr:rowOff>
    </xdr:from>
    <xdr:to>
      <xdr:col>22</xdr:col>
      <xdr:colOff>190500</xdr:colOff>
      <xdr:row>49</xdr:row>
      <xdr:rowOff>50800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21</xdr:row>
      <xdr:rowOff>177800</xdr:rowOff>
    </xdr:from>
    <xdr:to>
      <xdr:col>22</xdr:col>
      <xdr:colOff>228600</xdr:colOff>
      <xdr:row>50</xdr:row>
      <xdr:rowOff>25400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</xdr:colOff>
      <xdr:row>21</xdr:row>
      <xdr:rowOff>88900</xdr:rowOff>
    </xdr:from>
    <xdr:to>
      <xdr:col>21</xdr:col>
      <xdr:colOff>266700</xdr:colOff>
      <xdr:row>49</xdr:row>
      <xdr:rowOff>139700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vmlDrawing" Target="../drawings/vmlDrawing3.vml"/><Relationship Id="rId3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4.vml"/><Relationship Id="rId3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Relationship Id="rId2" Type="http://schemas.openxmlformats.org/officeDocument/2006/relationships/vmlDrawing" Target="../drawings/vmlDrawing5.vml"/><Relationship Id="rId3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Relationship Id="rId2" Type="http://schemas.openxmlformats.org/officeDocument/2006/relationships/vmlDrawing" Target="../drawings/vmlDrawing6.vml"/><Relationship Id="rId3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Relationship Id="rId2" Type="http://schemas.openxmlformats.org/officeDocument/2006/relationships/vmlDrawing" Target="../drawings/vmlDrawing7.vml"/><Relationship Id="rId3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Relationship Id="rId2" Type="http://schemas.openxmlformats.org/officeDocument/2006/relationships/vmlDrawing" Target="../drawings/vmlDrawing8.vml"/><Relationship Id="rId3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Relationship Id="rId2" Type="http://schemas.openxmlformats.org/officeDocument/2006/relationships/vmlDrawing" Target="../drawings/vmlDrawing9.vml"/><Relationship Id="rId3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Relationship Id="rId2" Type="http://schemas.openxmlformats.org/officeDocument/2006/relationships/vmlDrawing" Target="../drawings/vmlDrawing10.vml"/><Relationship Id="rId3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Relationship Id="rId2" Type="http://schemas.openxmlformats.org/officeDocument/2006/relationships/vmlDrawing" Target="../drawings/vmlDrawing11.vml"/><Relationship Id="rId3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H13" sqref="H13"/>
    </sheetView>
  </sheetViews>
  <sheetFormatPr baseColWidth="10" defaultColWidth="8.83203125" defaultRowHeight="14" x14ac:dyDescent="0"/>
  <cols>
    <col min="1" max="1" width="8.83203125" style="2"/>
    <col min="2" max="2" width="18.6640625" style="2" customWidth="1"/>
    <col min="3" max="3" width="7.1640625" style="2" customWidth="1"/>
    <col min="4" max="4" width="11.5" style="2" customWidth="1"/>
    <col min="5" max="5" width="7" style="2" customWidth="1"/>
    <col min="6" max="6" width="10.5" style="2" customWidth="1"/>
    <col min="7" max="7" width="17" style="2" customWidth="1"/>
    <col min="8" max="8" width="14.6640625" style="2" customWidth="1"/>
    <col min="9" max="9" width="11.1640625" style="2" customWidth="1"/>
    <col min="10" max="10" width="9" style="2" customWidth="1"/>
    <col min="11" max="16384" width="8.83203125" style="1"/>
  </cols>
  <sheetData>
    <row r="1" spans="1:12" ht="19">
      <c r="A1" s="297" t="s">
        <v>68</v>
      </c>
      <c r="B1" s="297"/>
      <c r="C1" s="297"/>
      <c r="D1" s="297"/>
      <c r="E1" s="297"/>
      <c r="F1" s="297"/>
      <c r="G1" s="297"/>
      <c r="H1" s="297"/>
      <c r="I1" s="297"/>
      <c r="J1" s="297"/>
    </row>
    <row r="2" spans="1:12" ht="16">
      <c r="A2" s="298" t="s">
        <v>67</v>
      </c>
      <c r="B2" s="298"/>
      <c r="C2" s="298"/>
      <c r="D2" s="298"/>
      <c r="E2" s="298"/>
      <c r="F2" s="298"/>
      <c r="G2" s="298"/>
      <c r="H2" s="298"/>
      <c r="I2" s="298"/>
      <c r="J2" s="298"/>
    </row>
    <row r="3" spans="1:12" ht="6" customHeight="1" thickBot="1"/>
    <row r="4" spans="1:12" s="3" customFormat="1" ht="15" customHeight="1">
      <c r="A4" s="299" t="s">
        <v>0</v>
      </c>
      <c r="B4" s="301" t="s">
        <v>1</v>
      </c>
      <c r="C4" s="303" t="s">
        <v>2</v>
      </c>
      <c r="D4" s="305" t="s">
        <v>3</v>
      </c>
      <c r="E4" s="306"/>
      <c r="F4" s="307" t="s">
        <v>4</v>
      </c>
      <c r="G4" s="308"/>
      <c r="H4" s="301"/>
      <c r="I4" s="309" t="s">
        <v>5</v>
      </c>
      <c r="J4" s="310"/>
    </row>
    <row r="5" spans="1:12" s="7" customFormat="1" ht="15" thickBot="1">
      <c r="A5" s="300"/>
      <c r="B5" s="302"/>
      <c r="C5" s="304"/>
      <c r="D5" s="4" t="s">
        <v>6</v>
      </c>
      <c r="E5" s="5" t="s">
        <v>7</v>
      </c>
      <c r="F5" s="6" t="s">
        <v>8</v>
      </c>
      <c r="G5" s="222" t="s">
        <v>9</v>
      </c>
      <c r="H5" s="222" t="s">
        <v>10</v>
      </c>
      <c r="I5" s="4" t="s">
        <v>6</v>
      </c>
      <c r="J5" s="5" t="s">
        <v>11</v>
      </c>
    </row>
    <row r="6" spans="1:12" s="3" customFormat="1" ht="25" customHeight="1">
      <c r="A6" s="223">
        <v>1</v>
      </c>
      <c r="B6" s="189" t="s">
        <v>42</v>
      </c>
      <c r="C6" s="8">
        <v>11</v>
      </c>
      <c r="D6" s="93">
        <v>41.94</v>
      </c>
      <c r="E6" s="9">
        <v>4</v>
      </c>
      <c r="F6" s="94">
        <v>323</v>
      </c>
      <c r="G6" s="239" t="s">
        <v>211</v>
      </c>
      <c r="H6" s="205"/>
      <c r="I6" s="192">
        <v>41.37</v>
      </c>
      <c r="J6" s="9">
        <v>104</v>
      </c>
    </row>
    <row r="7" spans="1:12" s="3" customFormat="1" ht="25" customHeight="1">
      <c r="A7" s="10">
        <v>2</v>
      </c>
      <c r="B7" s="190" t="s">
        <v>45</v>
      </c>
      <c r="C7" s="11">
        <v>3</v>
      </c>
      <c r="D7" s="17">
        <v>41.844999999999999</v>
      </c>
      <c r="E7" s="13">
        <v>2</v>
      </c>
      <c r="F7" s="16">
        <v>323</v>
      </c>
      <c r="G7" s="127">
        <v>3.04</v>
      </c>
      <c r="H7" s="129">
        <v>3.04</v>
      </c>
      <c r="I7" s="128">
        <v>41.32</v>
      </c>
      <c r="J7" s="13">
        <v>278</v>
      </c>
    </row>
    <row r="8" spans="1:12" s="3" customFormat="1" ht="25" customHeight="1">
      <c r="A8" s="10">
        <v>3</v>
      </c>
      <c r="B8" s="190" t="s">
        <v>39</v>
      </c>
      <c r="C8" s="11">
        <v>8</v>
      </c>
      <c r="D8" s="12">
        <v>41.89</v>
      </c>
      <c r="E8" s="13">
        <v>3</v>
      </c>
      <c r="F8" s="14">
        <v>323</v>
      </c>
      <c r="G8" s="127">
        <v>3.79</v>
      </c>
      <c r="H8" s="129">
        <v>0.75</v>
      </c>
      <c r="I8" s="193">
        <v>41.38</v>
      </c>
      <c r="J8" s="13">
        <v>12</v>
      </c>
    </row>
    <row r="9" spans="1:12" s="3" customFormat="1" ht="25" customHeight="1">
      <c r="A9" s="10">
        <v>4</v>
      </c>
      <c r="B9" s="191" t="s">
        <v>207</v>
      </c>
      <c r="C9" s="11">
        <v>2</v>
      </c>
      <c r="D9" s="12">
        <v>42.12</v>
      </c>
      <c r="E9" s="13">
        <v>5</v>
      </c>
      <c r="F9" s="14">
        <v>323</v>
      </c>
      <c r="G9" s="127">
        <v>17.89</v>
      </c>
      <c r="H9" s="129">
        <v>14.1</v>
      </c>
      <c r="I9" s="194">
        <v>41.5</v>
      </c>
      <c r="J9" s="13">
        <v>81</v>
      </c>
      <c r="L9" s="15"/>
    </row>
    <row r="10" spans="1:12" s="3" customFormat="1" ht="25" customHeight="1">
      <c r="A10" s="10">
        <v>5</v>
      </c>
      <c r="B10" s="190" t="s">
        <v>208</v>
      </c>
      <c r="C10" s="11">
        <v>6</v>
      </c>
      <c r="D10" s="12">
        <v>42.2</v>
      </c>
      <c r="E10" s="13">
        <v>9</v>
      </c>
      <c r="F10" s="14">
        <v>323</v>
      </c>
      <c r="G10" s="206">
        <v>31.41</v>
      </c>
      <c r="H10" s="129">
        <v>13.52</v>
      </c>
      <c r="I10" s="193">
        <v>41.48</v>
      </c>
      <c r="J10" s="13">
        <v>215</v>
      </c>
      <c r="L10" s="15"/>
    </row>
    <row r="11" spans="1:12" s="3" customFormat="1" ht="25" customHeight="1">
      <c r="A11" s="10">
        <v>6</v>
      </c>
      <c r="B11" s="190" t="s">
        <v>112</v>
      </c>
      <c r="C11" s="11">
        <v>10</v>
      </c>
      <c r="D11" s="12">
        <v>41.835000000000001</v>
      </c>
      <c r="E11" s="13">
        <v>1</v>
      </c>
      <c r="F11" s="14">
        <v>322</v>
      </c>
      <c r="G11" s="206" t="s">
        <v>212</v>
      </c>
      <c r="H11" s="98">
        <v>27.59</v>
      </c>
      <c r="I11" s="193">
        <v>41.34</v>
      </c>
      <c r="J11" s="13">
        <v>98</v>
      </c>
    </row>
    <row r="12" spans="1:12" s="3" customFormat="1" ht="25" customHeight="1">
      <c r="A12" s="10">
        <v>7</v>
      </c>
      <c r="B12" s="190" t="s">
        <v>50</v>
      </c>
      <c r="C12" s="11">
        <v>4</v>
      </c>
      <c r="D12" s="12">
        <v>42.195</v>
      </c>
      <c r="E12" s="13">
        <v>8</v>
      </c>
      <c r="F12" s="14">
        <v>321</v>
      </c>
      <c r="G12" s="206" t="s">
        <v>213</v>
      </c>
      <c r="H12" s="110">
        <v>34</v>
      </c>
      <c r="I12" s="194">
        <v>41.54</v>
      </c>
      <c r="J12" s="13">
        <v>37</v>
      </c>
    </row>
    <row r="13" spans="1:12" s="3" customFormat="1" ht="25" customHeight="1">
      <c r="A13" s="10">
        <v>8</v>
      </c>
      <c r="B13" s="190" t="s">
        <v>209</v>
      </c>
      <c r="C13" s="11">
        <v>5</v>
      </c>
      <c r="D13" s="14">
        <v>42.17</v>
      </c>
      <c r="E13" s="13">
        <v>6</v>
      </c>
      <c r="F13" s="14">
        <v>321</v>
      </c>
      <c r="G13" s="206" t="s">
        <v>213</v>
      </c>
      <c r="H13" s="98">
        <v>1</v>
      </c>
      <c r="I13" s="194">
        <v>41.7</v>
      </c>
      <c r="J13" s="13">
        <v>320</v>
      </c>
    </row>
    <row r="14" spans="1:12" s="3" customFormat="1" ht="26.25" customHeight="1">
      <c r="A14" s="10">
        <v>9</v>
      </c>
      <c r="B14" s="190" t="s">
        <v>47</v>
      </c>
      <c r="C14" s="11">
        <v>1</v>
      </c>
      <c r="D14" s="12">
        <v>41.185000000000002</v>
      </c>
      <c r="E14" s="13">
        <v>7</v>
      </c>
      <c r="F14" s="14">
        <v>321</v>
      </c>
      <c r="G14" s="207" t="s">
        <v>213</v>
      </c>
      <c r="H14" s="208">
        <v>7</v>
      </c>
      <c r="I14" s="193">
        <v>41.79</v>
      </c>
      <c r="J14" s="13">
        <v>239</v>
      </c>
    </row>
    <row r="15" spans="1:12" s="3" customFormat="1" ht="25" customHeight="1">
      <c r="A15" s="10">
        <v>10</v>
      </c>
      <c r="B15" s="190" t="s">
        <v>210</v>
      </c>
      <c r="C15" s="11">
        <v>7</v>
      </c>
      <c r="D15" s="12">
        <v>42.704999999999998</v>
      </c>
      <c r="E15" s="13">
        <v>11</v>
      </c>
      <c r="F15" s="14">
        <v>320</v>
      </c>
      <c r="G15" s="207" t="s">
        <v>214</v>
      </c>
      <c r="H15" s="295" t="s">
        <v>239</v>
      </c>
      <c r="I15" s="194">
        <v>41.63</v>
      </c>
      <c r="J15" s="13">
        <v>295</v>
      </c>
    </row>
    <row r="16" spans="1:12" ht="24" customHeight="1" thickBot="1">
      <c r="A16" s="231">
        <v>11</v>
      </c>
      <c r="B16" s="232" t="s">
        <v>57</v>
      </c>
      <c r="C16" s="233">
        <v>9</v>
      </c>
      <c r="D16" s="234">
        <v>42.28</v>
      </c>
      <c r="E16" s="235">
        <v>10</v>
      </c>
      <c r="F16" s="236">
        <v>318</v>
      </c>
      <c r="G16" s="237" t="s">
        <v>215</v>
      </c>
      <c r="H16" s="296" t="s">
        <v>240</v>
      </c>
      <c r="I16" s="238">
        <v>41.96</v>
      </c>
      <c r="J16" s="235">
        <v>15</v>
      </c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U39"/>
  <sheetViews>
    <sheetView topLeftCell="A10" zoomScale="50" zoomScaleNormal="50" zoomScalePageLayoutView="50" workbookViewId="0">
      <selection activeCell="C7" sqref="C7:C8"/>
    </sheetView>
  </sheetViews>
  <sheetFormatPr baseColWidth="10" defaultColWidth="8.83203125" defaultRowHeight="14" x14ac:dyDescent="0"/>
  <cols>
    <col min="1" max="1" width="8.83203125" style="1"/>
    <col min="2" max="3" width="35.5" style="1" customWidth="1"/>
    <col min="4" max="4" width="9.83203125" style="1" customWidth="1"/>
    <col min="5" max="5" width="11.33203125" style="1" customWidth="1"/>
    <col min="6" max="6" width="10.6640625" style="2" customWidth="1"/>
    <col min="7" max="9" width="9.83203125" style="2" customWidth="1"/>
    <col min="10" max="10" width="11.33203125" style="1" customWidth="1"/>
    <col min="11" max="11" width="10.5" style="1" customWidth="1"/>
    <col min="12" max="13" width="8.83203125" style="1"/>
    <col min="14" max="14" width="14.33203125" style="1" customWidth="1"/>
    <col min="15" max="15" width="8.83203125" style="1"/>
    <col min="16" max="16" width="11.1640625" style="1" customWidth="1"/>
    <col min="17" max="16384" width="8.83203125" style="1"/>
  </cols>
  <sheetData>
    <row r="1" spans="1:21" ht="48" customHeight="1">
      <c r="A1" s="311" t="s">
        <v>69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</row>
    <row r="2" spans="1:21" ht="5.25" customHeight="1"/>
    <row r="3" spans="1:21" ht="19.5" customHeight="1">
      <c r="A3" s="312" t="s">
        <v>12</v>
      </c>
      <c r="B3" s="312"/>
      <c r="C3" s="312"/>
      <c r="D3" s="312"/>
      <c r="E3" s="312"/>
      <c r="F3" s="312"/>
      <c r="G3" s="312"/>
      <c r="H3" s="312"/>
      <c r="I3" s="312"/>
      <c r="J3" s="312"/>
      <c r="K3" s="312"/>
      <c r="L3" s="312"/>
    </row>
    <row r="4" spans="1:21" ht="15.75" customHeight="1" thickBot="1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21" s="2" customFormat="1" ht="30" customHeight="1">
      <c r="A5" s="313" t="s">
        <v>2</v>
      </c>
      <c r="B5" s="315" t="s">
        <v>1</v>
      </c>
      <c r="C5" s="317" t="s">
        <v>13</v>
      </c>
      <c r="D5" s="319" t="s">
        <v>14</v>
      </c>
      <c r="E5" s="321" t="s">
        <v>15</v>
      </c>
      <c r="F5" s="321" t="s">
        <v>16</v>
      </c>
      <c r="G5" s="323" t="s">
        <v>17</v>
      </c>
      <c r="H5" s="319"/>
      <c r="I5" s="319"/>
      <c r="J5" s="324"/>
      <c r="K5" s="324"/>
      <c r="L5" s="325"/>
    </row>
    <row r="6" spans="1:21" s="2" customFormat="1" ht="30" customHeight="1" thickBot="1">
      <c r="A6" s="314"/>
      <c r="B6" s="316"/>
      <c r="C6" s="318"/>
      <c r="D6" s="320"/>
      <c r="E6" s="322"/>
      <c r="F6" s="322"/>
      <c r="G6" s="146" t="s">
        <v>18</v>
      </c>
      <c r="H6" s="147" t="s">
        <v>6</v>
      </c>
      <c r="I6" s="147" t="s">
        <v>19</v>
      </c>
      <c r="J6" s="145" t="s">
        <v>20</v>
      </c>
      <c r="K6" s="148" t="s">
        <v>21</v>
      </c>
      <c r="L6" s="121" t="s">
        <v>7</v>
      </c>
      <c r="N6" s="99">
        <v>82.5</v>
      </c>
      <c r="O6" s="99">
        <v>85</v>
      </c>
      <c r="P6" s="99">
        <v>87.5</v>
      </c>
      <c r="Q6" s="99">
        <v>90</v>
      </c>
      <c r="R6" s="99">
        <v>92.5</v>
      </c>
      <c r="S6" s="99">
        <v>95</v>
      </c>
      <c r="T6" s="99">
        <v>97.5</v>
      </c>
      <c r="U6" s="99">
        <v>100</v>
      </c>
    </row>
    <row r="7" spans="1:21" s="3" customFormat="1" ht="30" customHeight="1">
      <c r="A7" s="326">
        <v>1</v>
      </c>
      <c r="B7" s="329" t="s">
        <v>47</v>
      </c>
      <c r="C7" s="133" t="s">
        <v>49</v>
      </c>
      <c r="D7" s="20" t="s">
        <v>79</v>
      </c>
      <c r="E7" s="106">
        <v>92.6</v>
      </c>
      <c r="F7" s="21"/>
      <c r="G7" s="22">
        <v>1</v>
      </c>
      <c r="H7" s="23">
        <v>42.04</v>
      </c>
      <c r="I7" s="22">
        <v>0.3</v>
      </c>
      <c r="J7" s="149">
        <f t="shared" ref="J7:J39" si="0">H7-I7</f>
        <v>41.74</v>
      </c>
      <c r="K7" s="332">
        <f>AVERAGE(J7:J8)</f>
        <v>42.185000000000002</v>
      </c>
      <c r="L7" s="335">
        <f>RANK(K7,K7:K39,1)</f>
        <v>7</v>
      </c>
      <c r="M7" s="100" t="s">
        <v>38</v>
      </c>
      <c r="N7" s="102">
        <v>0.05</v>
      </c>
      <c r="O7" s="102">
        <v>0.1</v>
      </c>
      <c r="P7" s="102">
        <v>0.15</v>
      </c>
      <c r="Q7" s="102">
        <v>0.2</v>
      </c>
      <c r="R7" s="102">
        <v>0.25</v>
      </c>
      <c r="S7" s="102">
        <v>0.3</v>
      </c>
      <c r="T7" s="102">
        <v>0.35</v>
      </c>
      <c r="U7" s="102">
        <f>N7*8</f>
        <v>0.4</v>
      </c>
    </row>
    <row r="8" spans="1:21" s="3" customFormat="1" ht="30" customHeight="1">
      <c r="A8" s="327"/>
      <c r="B8" s="330"/>
      <c r="C8" s="139" t="s">
        <v>48</v>
      </c>
      <c r="D8" s="29" t="s">
        <v>82</v>
      </c>
      <c r="E8" s="130">
        <v>75.3</v>
      </c>
      <c r="F8" s="140"/>
      <c r="G8" s="49">
        <v>2</v>
      </c>
      <c r="H8" s="141">
        <v>42.63</v>
      </c>
      <c r="I8" s="49"/>
      <c r="J8" s="25">
        <f t="shared" si="0"/>
        <v>42.63</v>
      </c>
      <c r="K8" s="333"/>
      <c r="L8" s="336"/>
      <c r="M8" s="101">
        <v>1</v>
      </c>
      <c r="N8" s="102">
        <v>4.5</v>
      </c>
      <c r="O8" s="102">
        <f>N8*2</f>
        <v>9</v>
      </c>
      <c r="P8" s="102">
        <f>N8*3</f>
        <v>13.5</v>
      </c>
      <c r="Q8" s="102">
        <f>N8*4</f>
        <v>18</v>
      </c>
      <c r="R8" s="102">
        <f>N8*5</f>
        <v>22.5</v>
      </c>
      <c r="S8" s="102">
        <f>N8*6</f>
        <v>27</v>
      </c>
      <c r="T8" s="102">
        <f>N8*7</f>
        <v>31.5</v>
      </c>
      <c r="U8" s="102">
        <f>N8*8</f>
        <v>36</v>
      </c>
    </row>
    <row r="9" spans="1:21" s="3" customFormat="1" ht="30" customHeight="1" thickBot="1">
      <c r="A9" s="328"/>
      <c r="B9" s="331"/>
      <c r="C9" s="150"/>
      <c r="D9" s="44"/>
      <c r="E9" s="19"/>
      <c r="F9" s="151"/>
      <c r="G9" s="109"/>
      <c r="H9" s="152"/>
      <c r="I9" s="109"/>
      <c r="J9" s="153">
        <f t="shared" si="0"/>
        <v>0</v>
      </c>
      <c r="K9" s="334"/>
      <c r="L9" s="337"/>
      <c r="M9" s="101">
        <v>2</v>
      </c>
      <c r="N9" s="102">
        <v>9</v>
      </c>
      <c r="O9" s="102">
        <f>N9*2</f>
        <v>18</v>
      </c>
      <c r="P9" s="102">
        <f>N9*3</f>
        <v>27</v>
      </c>
      <c r="Q9" s="102">
        <f>N9*4</f>
        <v>36</v>
      </c>
      <c r="R9" s="102">
        <f>N9*5</f>
        <v>45</v>
      </c>
      <c r="S9" s="102">
        <f>N9*6</f>
        <v>54</v>
      </c>
      <c r="T9" s="102">
        <f>N9*7</f>
        <v>63</v>
      </c>
      <c r="U9" s="102">
        <f>N9*8</f>
        <v>72</v>
      </c>
    </row>
    <row r="10" spans="1:21" s="3" customFormat="1" ht="30" customHeight="1">
      <c r="A10" s="327">
        <v>2</v>
      </c>
      <c r="B10" s="327" t="s">
        <v>76</v>
      </c>
      <c r="C10" s="135" t="s">
        <v>77</v>
      </c>
      <c r="D10" s="29" t="s">
        <v>90</v>
      </c>
      <c r="E10" s="30">
        <v>76.099999999999994</v>
      </c>
      <c r="F10" s="140"/>
      <c r="G10" s="49">
        <v>2</v>
      </c>
      <c r="H10" s="141">
        <v>42.26</v>
      </c>
      <c r="I10" s="49"/>
      <c r="J10" s="30">
        <f t="shared" si="0"/>
        <v>42.26</v>
      </c>
      <c r="K10" s="332">
        <f t="shared" ref="K10" si="1">AVERAGE(J10:J11)</f>
        <v>42.12</v>
      </c>
      <c r="L10" s="339">
        <f>RANK(K10,K7:K39,1)</f>
        <v>5</v>
      </c>
    </row>
    <row r="11" spans="1:21" s="3" customFormat="1" ht="30" customHeight="1">
      <c r="A11" s="327"/>
      <c r="B11" s="327"/>
      <c r="C11" s="135" t="s">
        <v>60</v>
      </c>
      <c r="D11" s="29" t="s">
        <v>91</v>
      </c>
      <c r="E11" s="30"/>
      <c r="F11" s="26"/>
      <c r="G11" s="27">
        <v>3</v>
      </c>
      <c r="H11" s="28">
        <v>41.98</v>
      </c>
      <c r="I11" s="27"/>
      <c r="J11" s="25">
        <f t="shared" si="0"/>
        <v>41.98</v>
      </c>
      <c r="K11" s="333"/>
      <c r="L11" s="339"/>
    </row>
    <row r="12" spans="1:21" s="3" customFormat="1" ht="30" customHeight="1" thickBot="1">
      <c r="A12" s="328"/>
      <c r="B12" s="338"/>
      <c r="C12" s="137"/>
      <c r="D12" s="39"/>
      <c r="E12" s="154"/>
      <c r="F12" s="155"/>
      <c r="G12" s="156"/>
      <c r="H12" s="157"/>
      <c r="I12" s="156"/>
      <c r="J12" s="158">
        <f t="shared" si="0"/>
        <v>0</v>
      </c>
      <c r="K12" s="334"/>
      <c r="L12" s="339"/>
      <c r="P12" s="97"/>
      <c r="Q12" s="97"/>
    </row>
    <row r="13" spans="1:21" s="3" customFormat="1" ht="30" customHeight="1">
      <c r="A13" s="328">
        <v>3</v>
      </c>
      <c r="B13" s="326" t="s">
        <v>45</v>
      </c>
      <c r="C13" s="159" t="s">
        <v>43</v>
      </c>
      <c r="D13" s="20" t="s">
        <v>92</v>
      </c>
      <c r="E13" s="160">
        <v>71</v>
      </c>
      <c r="F13" s="21"/>
      <c r="G13" s="22">
        <v>4</v>
      </c>
      <c r="H13" s="23">
        <v>41.89</v>
      </c>
      <c r="I13" s="22"/>
      <c r="J13" s="149">
        <f t="shared" si="0"/>
        <v>41.89</v>
      </c>
      <c r="K13" s="332">
        <f t="shared" ref="K13" si="2">AVERAGE(J13:J14)</f>
        <v>41.844999999999999</v>
      </c>
      <c r="L13" s="335">
        <f>RANK(K13,K7:K39,1)</f>
        <v>2</v>
      </c>
      <c r="P13" s="97"/>
      <c r="Q13" s="97"/>
    </row>
    <row r="14" spans="1:21" s="3" customFormat="1" ht="30" customHeight="1">
      <c r="A14" s="328"/>
      <c r="B14" s="328"/>
      <c r="C14" s="136" t="s">
        <v>46</v>
      </c>
      <c r="D14" s="24" t="s">
        <v>93</v>
      </c>
      <c r="E14" s="31">
        <v>84.2</v>
      </c>
      <c r="F14" s="26"/>
      <c r="G14" s="27">
        <v>3</v>
      </c>
      <c r="H14" s="28">
        <v>41.8</v>
      </c>
      <c r="I14" s="27"/>
      <c r="J14" s="25">
        <f t="shared" si="0"/>
        <v>41.8</v>
      </c>
      <c r="K14" s="333"/>
      <c r="L14" s="336"/>
      <c r="P14" s="97"/>
      <c r="Q14" s="97"/>
    </row>
    <row r="15" spans="1:21" s="3" customFormat="1" ht="30" customHeight="1" thickBot="1">
      <c r="A15" s="328"/>
      <c r="B15" s="340"/>
      <c r="C15" s="138"/>
      <c r="D15" s="44"/>
      <c r="E15" s="161"/>
      <c r="F15" s="151"/>
      <c r="G15" s="109"/>
      <c r="H15" s="152"/>
      <c r="I15" s="109"/>
      <c r="J15" s="153">
        <f t="shared" si="0"/>
        <v>0</v>
      </c>
      <c r="K15" s="334"/>
      <c r="L15" s="337"/>
      <c r="N15" s="97"/>
      <c r="O15" s="97"/>
      <c r="P15" s="97"/>
      <c r="Q15" s="97"/>
    </row>
    <row r="16" spans="1:21" s="3" customFormat="1" ht="30" customHeight="1">
      <c r="A16" s="327">
        <v>4</v>
      </c>
      <c r="B16" s="327" t="s">
        <v>50</v>
      </c>
      <c r="C16" s="135" t="s">
        <v>51</v>
      </c>
      <c r="D16" s="29" t="s">
        <v>97</v>
      </c>
      <c r="E16" s="32">
        <v>68.400000000000006</v>
      </c>
      <c r="F16" s="113"/>
      <c r="G16" s="49">
        <v>6</v>
      </c>
      <c r="H16" s="141">
        <v>42.36</v>
      </c>
      <c r="I16" s="49"/>
      <c r="J16" s="30">
        <f t="shared" si="0"/>
        <v>42.36</v>
      </c>
      <c r="K16" s="332">
        <f t="shared" ref="K16" si="3">AVERAGE(J16:J17)</f>
        <v>42.195</v>
      </c>
      <c r="L16" s="336">
        <f>RANK(K16,K7:K39,1)</f>
        <v>8</v>
      </c>
      <c r="N16" s="97"/>
      <c r="O16" s="97"/>
      <c r="P16" s="97"/>
      <c r="Q16" s="97"/>
    </row>
    <row r="17" spans="1:17" s="3" customFormat="1" ht="30" customHeight="1">
      <c r="A17" s="327"/>
      <c r="B17" s="327"/>
      <c r="C17" s="135" t="s">
        <v>52</v>
      </c>
      <c r="D17" s="29" t="s">
        <v>98</v>
      </c>
      <c r="E17" s="32"/>
      <c r="F17" s="113"/>
      <c r="G17" s="27">
        <v>5</v>
      </c>
      <c r="H17" s="28">
        <v>42.03</v>
      </c>
      <c r="I17" s="27"/>
      <c r="J17" s="25">
        <f t="shared" si="0"/>
        <v>42.03</v>
      </c>
      <c r="K17" s="333"/>
      <c r="L17" s="336"/>
      <c r="N17" s="97"/>
      <c r="O17" s="97"/>
      <c r="P17" s="97"/>
      <c r="Q17" s="97"/>
    </row>
    <row r="18" spans="1:17" s="3" customFormat="1" ht="30" customHeight="1" thickBot="1">
      <c r="A18" s="328"/>
      <c r="B18" s="338"/>
      <c r="C18" s="137"/>
      <c r="D18" s="39"/>
      <c r="E18" s="154"/>
      <c r="F18" s="162"/>
      <c r="G18" s="156"/>
      <c r="H18" s="157"/>
      <c r="I18" s="156"/>
      <c r="J18" s="158">
        <f t="shared" si="0"/>
        <v>0</v>
      </c>
      <c r="K18" s="334"/>
      <c r="L18" s="341"/>
      <c r="N18" s="97"/>
      <c r="O18" s="97"/>
      <c r="P18" s="97"/>
      <c r="Q18" s="97"/>
    </row>
    <row r="19" spans="1:17" s="3" customFormat="1" ht="30" customHeight="1">
      <c r="A19" s="328">
        <v>5</v>
      </c>
      <c r="B19" s="326" t="s">
        <v>55</v>
      </c>
      <c r="C19" s="159" t="s">
        <v>56</v>
      </c>
      <c r="D19" s="20" t="s">
        <v>103</v>
      </c>
      <c r="E19" s="149">
        <v>80.8</v>
      </c>
      <c r="F19" s="21"/>
      <c r="G19" s="22">
        <v>7</v>
      </c>
      <c r="H19" s="23">
        <v>42.2</v>
      </c>
      <c r="I19" s="22"/>
      <c r="J19" s="149">
        <f t="shared" si="0"/>
        <v>42.2</v>
      </c>
      <c r="K19" s="332">
        <f t="shared" ref="K19" si="4">AVERAGE(J19:J20)</f>
        <v>42.17</v>
      </c>
      <c r="L19" s="335">
        <f>RANK(K19,K7:K39,1)</f>
        <v>6</v>
      </c>
      <c r="N19" s="97"/>
      <c r="O19" s="97"/>
      <c r="P19" s="97"/>
      <c r="Q19" s="97"/>
    </row>
    <row r="20" spans="1:17" s="3" customFormat="1" ht="30" customHeight="1">
      <c r="A20" s="328"/>
      <c r="B20" s="328"/>
      <c r="C20" s="136" t="s">
        <v>101</v>
      </c>
      <c r="D20" s="24" t="s">
        <v>102</v>
      </c>
      <c r="E20" s="25">
        <v>66.599999999999994</v>
      </c>
      <c r="F20" s="26"/>
      <c r="G20" s="27">
        <v>8</v>
      </c>
      <c r="H20" s="28">
        <v>42.14</v>
      </c>
      <c r="I20" s="27"/>
      <c r="J20" s="25">
        <f t="shared" si="0"/>
        <v>42.14</v>
      </c>
      <c r="K20" s="333"/>
      <c r="L20" s="336"/>
      <c r="N20" s="97"/>
      <c r="O20" s="97"/>
      <c r="P20" s="97"/>
      <c r="Q20" s="97"/>
    </row>
    <row r="21" spans="1:17" s="3" customFormat="1" ht="30" customHeight="1" thickBot="1">
      <c r="A21" s="328"/>
      <c r="B21" s="340"/>
      <c r="C21" s="138"/>
      <c r="D21" s="44"/>
      <c r="E21" s="153"/>
      <c r="F21" s="151"/>
      <c r="G21" s="109"/>
      <c r="H21" s="152"/>
      <c r="I21" s="109"/>
      <c r="J21" s="153">
        <f t="shared" si="0"/>
        <v>0</v>
      </c>
      <c r="K21" s="334"/>
      <c r="L21" s="337"/>
      <c r="N21" s="118"/>
      <c r="O21" s="1"/>
      <c r="P21" s="97"/>
      <c r="Q21" s="97"/>
    </row>
    <row r="22" spans="1:17" ht="27.75" customHeight="1">
      <c r="A22" s="328">
        <v>6</v>
      </c>
      <c r="B22" s="327" t="s">
        <v>241</v>
      </c>
      <c r="C22" s="135" t="s">
        <v>63</v>
      </c>
      <c r="D22" s="29" t="s">
        <v>71</v>
      </c>
      <c r="E22" s="37" t="s">
        <v>70</v>
      </c>
      <c r="F22" s="90"/>
      <c r="G22" s="91">
        <v>9</v>
      </c>
      <c r="H22" s="92">
        <v>42.56</v>
      </c>
      <c r="I22" s="49"/>
      <c r="J22" s="30">
        <f t="shared" si="0"/>
        <v>42.56</v>
      </c>
      <c r="K22" s="332">
        <f t="shared" ref="K22" si="5">AVERAGE(J22:J23)</f>
        <v>42.2</v>
      </c>
      <c r="L22" s="336">
        <f>RANK(K22,K7:K39,1)</f>
        <v>9</v>
      </c>
      <c r="M22" s="3"/>
      <c r="O22" s="105"/>
      <c r="P22" s="118"/>
    </row>
    <row r="23" spans="1:17" ht="27.75" customHeight="1">
      <c r="A23" s="328"/>
      <c r="B23" s="328"/>
      <c r="C23" s="136" t="s">
        <v>62</v>
      </c>
      <c r="D23" s="24" t="s">
        <v>72</v>
      </c>
      <c r="E23" s="33"/>
      <c r="F23" s="34"/>
      <c r="G23" s="35">
        <v>8</v>
      </c>
      <c r="H23" s="36">
        <v>41.84</v>
      </c>
      <c r="I23" s="27"/>
      <c r="J23" s="25">
        <f t="shared" si="0"/>
        <v>41.84</v>
      </c>
      <c r="K23" s="333"/>
      <c r="L23" s="336"/>
      <c r="M23" s="3"/>
      <c r="O23" s="105"/>
      <c r="P23" s="118"/>
    </row>
    <row r="24" spans="1:17" ht="27.75" customHeight="1" thickBot="1">
      <c r="A24" s="328"/>
      <c r="B24" s="338"/>
      <c r="C24" s="137"/>
      <c r="D24" s="39"/>
      <c r="E24" s="40"/>
      <c r="F24" s="163"/>
      <c r="G24" s="42"/>
      <c r="H24" s="43"/>
      <c r="I24" s="156"/>
      <c r="J24" s="158">
        <f t="shared" si="0"/>
        <v>0</v>
      </c>
      <c r="K24" s="334"/>
      <c r="L24" s="341"/>
      <c r="M24" s="3"/>
    </row>
    <row r="25" spans="1:17" ht="29.25" customHeight="1">
      <c r="A25" s="327">
        <v>7</v>
      </c>
      <c r="B25" s="326" t="s">
        <v>53</v>
      </c>
      <c r="C25" s="159" t="s">
        <v>94</v>
      </c>
      <c r="D25" s="20" t="s">
        <v>84</v>
      </c>
      <c r="E25" s="164" t="s">
        <v>83</v>
      </c>
      <c r="F25" s="165"/>
      <c r="G25" s="166">
        <v>10</v>
      </c>
      <c r="H25" s="167">
        <v>42.19</v>
      </c>
      <c r="I25" s="22"/>
      <c r="J25" s="149">
        <f t="shared" si="0"/>
        <v>42.19</v>
      </c>
      <c r="K25" s="332">
        <f t="shared" ref="K25" si="6">AVERAGE(J25:J26)</f>
        <v>42.704999999999998</v>
      </c>
      <c r="L25" s="335">
        <f>RANK(K25,K7:K39,1)</f>
        <v>11</v>
      </c>
      <c r="M25" s="3"/>
      <c r="P25" s="38"/>
    </row>
    <row r="26" spans="1:17" ht="29.25" customHeight="1">
      <c r="A26" s="327"/>
      <c r="B26" s="327"/>
      <c r="C26" s="135" t="s">
        <v>54</v>
      </c>
      <c r="D26" s="29" t="s">
        <v>85</v>
      </c>
      <c r="E26" s="37" t="s">
        <v>80</v>
      </c>
      <c r="F26" s="34"/>
      <c r="G26" s="35">
        <v>9</v>
      </c>
      <c r="H26" s="36">
        <v>43.22</v>
      </c>
      <c r="I26" s="27"/>
      <c r="J26" s="25">
        <f t="shared" si="0"/>
        <v>43.22</v>
      </c>
      <c r="K26" s="333"/>
      <c r="L26" s="336"/>
      <c r="M26" s="3"/>
      <c r="P26" s="38"/>
    </row>
    <row r="27" spans="1:17" ht="29.25" customHeight="1" thickBot="1">
      <c r="A27" s="328"/>
      <c r="B27" s="340"/>
      <c r="C27" s="138" t="s">
        <v>95</v>
      </c>
      <c r="D27" s="44" t="s">
        <v>86</v>
      </c>
      <c r="E27" s="45"/>
      <c r="F27" s="168"/>
      <c r="G27" s="47">
        <v>33</v>
      </c>
      <c r="H27" s="48">
        <v>41.97</v>
      </c>
      <c r="I27" s="109"/>
      <c r="J27" s="153">
        <f t="shared" si="0"/>
        <v>41.97</v>
      </c>
      <c r="K27" s="334"/>
      <c r="L27" s="337"/>
      <c r="M27" s="3"/>
      <c r="P27" s="38"/>
    </row>
    <row r="28" spans="1:17" ht="29.25" customHeight="1">
      <c r="A28" s="328">
        <v>8</v>
      </c>
      <c r="B28" s="327" t="s">
        <v>39</v>
      </c>
      <c r="C28" s="135" t="s">
        <v>40</v>
      </c>
      <c r="D28" s="29" t="s">
        <v>87</v>
      </c>
      <c r="E28" s="37" t="s">
        <v>104</v>
      </c>
      <c r="F28" s="90"/>
      <c r="G28" s="91">
        <v>10</v>
      </c>
      <c r="H28" s="92">
        <v>42.07</v>
      </c>
      <c r="I28" s="49"/>
      <c r="J28" s="30">
        <f t="shared" si="0"/>
        <v>42.07</v>
      </c>
      <c r="K28" s="332">
        <f t="shared" ref="K28" si="7">AVERAGE(J28:J29)</f>
        <v>41.89</v>
      </c>
      <c r="L28" s="336">
        <f>RANK(K28,K7:K39,1)</f>
        <v>3</v>
      </c>
      <c r="M28" s="3"/>
    </row>
    <row r="29" spans="1:17" ht="29.25" customHeight="1">
      <c r="A29" s="328"/>
      <c r="B29" s="328"/>
      <c r="C29" s="136" t="s">
        <v>96</v>
      </c>
      <c r="D29" s="24" t="s">
        <v>88</v>
      </c>
      <c r="E29" s="33" t="s">
        <v>81</v>
      </c>
      <c r="F29" s="34"/>
      <c r="G29" s="35">
        <v>13</v>
      </c>
      <c r="H29" s="36">
        <v>41.71</v>
      </c>
      <c r="I29" s="27"/>
      <c r="J29" s="25">
        <f t="shared" si="0"/>
        <v>41.71</v>
      </c>
      <c r="K29" s="333"/>
      <c r="L29" s="336"/>
      <c r="M29" s="3"/>
    </row>
    <row r="30" spans="1:17" ht="29.25" customHeight="1" thickBot="1">
      <c r="A30" s="328"/>
      <c r="B30" s="338"/>
      <c r="C30" s="137"/>
      <c r="D30" s="39"/>
      <c r="E30" s="40"/>
      <c r="F30" s="163"/>
      <c r="G30" s="42"/>
      <c r="H30" s="43"/>
      <c r="I30" s="156"/>
      <c r="J30" s="158">
        <f t="shared" si="0"/>
        <v>0</v>
      </c>
      <c r="K30" s="334"/>
      <c r="L30" s="341"/>
      <c r="M30" s="3"/>
    </row>
    <row r="31" spans="1:17" ht="29.25" customHeight="1">
      <c r="A31" s="327">
        <v>9</v>
      </c>
      <c r="B31" s="326" t="s">
        <v>57</v>
      </c>
      <c r="C31" s="159" t="s">
        <v>61</v>
      </c>
      <c r="D31" s="20" t="s">
        <v>89</v>
      </c>
      <c r="E31" s="164" t="s">
        <v>78</v>
      </c>
      <c r="F31" s="165"/>
      <c r="G31" s="166">
        <v>13</v>
      </c>
      <c r="H31" s="167">
        <v>42.62</v>
      </c>
      <c r="I31" s="22">
        <v>0.25</v>
      </c>
      <c r="J31" s="149">
        <f t="shared" si="0"/>
        <v>42.37</v>
      </c>
      <c r="K31" s="332">
        <f t="shared" ref="K31" si="8">AVERAGE(J31:J32)</f>
        <v>42.28</v>
      </c>
      <c r="L31" s="335">
        <f>RANK(K31,K7:K39,1)</f>
        <v>10</v>
      </c>
      <c r="M31" s="3"/>
    </row>
    <row r="32" spans="1:17" ht="29.25" customHeight="1">
      <c r="A32" s="346"/>
      <c r="B32" s="346"/>
      <c r="C32" s="142" t="s">
        <v>99</v>
      </c>
      <c r="D32" s="143" t="s">
        <v>100</v>
      </c>
      <c r="E32" s="144" t="s">
        <v>110</v>
      </c>
      <c r="F32" s="34"/>
      <c r="G32" s="42">
        <v>21</v>
      </c>
      <c r="H32" s="43">
        <v>42.29</v>
      </c>
      <c r="I32" s="27">
        <v>0.1</v>
      </c>
      <c r="J32" s="25">
        <f t="shared" si="0"/>
        <v>42.19</v>
      </c>
      <c r="K32" s="333"/>
      <c r="L32" s="336"/>
      <c r="M32" s="3"/>
    </row>
    <row r="33" spans="1:13" ht="29.25" customHeight="1" thickBot="1">
      <c r="A33" s="338"/>
      <c r="B33" s="340"/>
      <c r="C33" s="138"/>
      <c r="D33" s="44"/>
      <c r="E33" s="45"/>
      <c r="F33" s="46"/>
      <c r="G33" s="47"/>
      <c r="H33" s="48"/>
      <c r="I33" s="109"/>
      <c r="J33" s="153">
        <f t="shared" si="0"/>
        <v>0</v>
      </c>
      <c r="K33" s="334"/>
      <c r="L33" s="337"/>
      <c r="M33" s="3"/>
    </row>
    <row r="34" spans="1:13" ht="29.25" customHeight="1">
      <c r="A34" s="328">
        <v>10</v>
      </c>
      <c r="B34" s="327" t="s">
        <v>112</v>
      </c>
      <c r="C34" s="135" t="s">
        <v>105</v>
      </c>
      <c r="D34" s="29" t="s">
        <v>108</v>
      </c>
      <c r="E34" s="37" t="s">
        <v>107</v>
      </c>
      <c r="F34" s="90"/>
      <c r="G34" s="91">
        <v>69</v>
      </c>
      <c r="H34" s="92">
        <v>42.02</v>
      </c>
      <c r="I34" s="49"/>
      <c r="J34" s="30">
        <f t="shared" si="0"/>
        <v>42.02</v>
      </c>
      <c r="K34" s="332">
        <f t="shared" ref="K34" si="9">AVERAGE(J34:J35)</f>
        <v>41.835000000000001</v>
      </c>
      <c r="L34" s="336">
        <f>RANK(K34,K7:K39,1)</f>
        <v>1</v>
      </c>
      <c r="M34" s="3"/>
    </row>
    <row r="35" spans="1:13" ht="29.25" customHeight="1">
      <c r="A35" s="328"/>
      <c r="B35" s="328"/>
      <c r="C35" s="136" t="s">
        <v>106</v>
      </c>
      <c r="D35" s="24" t="s">
        <v>109</v>
      </c>
      <c r="E35" s="33"/>
      <c r="F35" s="90"/>
      <c r="G35" s="35">
        <v>33</v>
      </c>
      <c r="H35" s="36">
        <v>41.65</v>
      </c>
      <c r="I35" s="27"/>
      <c r="J35" s="25">
        <f t="shared" si="0"/>
        <v>41.65</v>
      </c>
      <c r="K35" s="333"/>
      <c r="L35" s="336"/>
      <c r="M35" s="3"/>
    </row>
    <row r="36" spans="1:13" ht="27" customHeight="1" thickBot="1">
      <c r="A36" s="338"/>
      <c r="B36" s="338"/>
      <c r="C36" s="137"/>
      <c r="D36" s="39"/>
      <c r="E36" s="40"/>
      <c r="F36" s="41"/>
      <c r="G36" s="42"/>
      <c r="H36" s="43"/>
      <c r="I36" s="156"/>
      <c r="J36" s="158">
        <f t="shared" si="0"/>
        <v>0</v>
      </c>
      <c r="K36" s="347"/>
      <c r="L36" s="341"/>
      <c r="M36" s="3"/>
    </row>
    <row r="37" spans="1:13" ht="35.25" customHeight="1">
      <c r="A37" s="342">
        <v>11</v>
      </c>
      <c r="B37" s="329" t="s">
        <v>42</v>
      </c>
      <c r="C37" s="133" t="s">
        <v>44</v>
      </c>
      <c r="D37" s="20" t="s">
        <v>74</v>
      </c>
      <c r="E37" s="106">
        <v>78</v>
      </c>
      <c r="F37" s="119"/>
      <c r="G37" s="107">
        <v>1</v>
      </c>
      <c r="H37" s="108">
        <v>41.51</v>
      </c>
      <c r="I37" s="22"/>
      <c r="J37" s="149">
        <f t="shared" si="0"/>
        <v>41.51</v>
      </c>
      <c r="K37" s="332">
        <f t="shared" ref="K37" si="10">AVERAGE(J37:J38)</f>
        <v>41.94</v>
      </c>
      <c r="L37" s="335">
        <f>RANK(K37,K7:K39,1)</f>
        <v>4</v>
      </c>
      <c r="M37" s="3"/>
    </row>
    <row r="38" spans="1:13" ht="35.25" customHeight="1">
      <c r="A38" s="343"/>
      <c r="B38" s="345"/>
      <c r="C38" s="134" t="s">
        <v>73</v>
      </c>
      <c r="D38" s="24" t="s">
        <v>75</v>
      </c>
      <c r="E38" s="131">
        <v>73</v>
      </c>
      <c r="F38" s="120"/>
      <c r="G38" s="132">
        <v>69</v>
      </c>
      <c r="H38" s="99">
        <v>42.37</v>
      </c>
      <c r="I38" s="27"/>
      <c r="J38" s="25">
        <f t="shared" si="0"/>
        <v>42.37</v>
      </c>
      <c r="K38" s="333"/>
      <c r="L38" s="336"/>
      <c r="M38" s="3"/>
    </row>
    <row r="39" spans="1:13" ht="33.75" customHeight="1" thickBot="1">
      <c r="A39" s="344"/>
      <c r="B39" s="331"/>
      <c r="C39" s="150"/>
      <c r="D39" s="44"/>
      <c r="E39" s="19"/>
      <c r="F39" s="210"/>
      <c r="G39" s="211"/>
      <c r="H39" s="19"/>
      <c r="I39" s="109"/>
      <c r="J39" s="153">
        <f t="shared" si="0"/>
        <v>0</v>
      </c>
      <c r="K39" s="334"/>
      <c r="L39" s="337"/>
      <c r="M39" s="3"/>
    </row>
  </sheetData>
  <mergeCells count="53">
    <mergeCell ref="A37:A39"/>
    <mergeCell ref="B37:B39"/>
    <mergeCell ref="K37:K39"/>
    <mergeCell ref="L37:L39"/>
    <mergeCell ref="A31:A33"/>
    <mergeCell ref="B31:B33"/>
    <mergeCell ref="K31:K33"/>
    <mergeCell ref="L31:L33"/>
    <mergeCell ref="A34:A36"/>
    <mergeCell ref="B34:B36"/>
    <mergeCell ref="K34:K36"/>
    <mergeCell ref="L34:L36"/>
    <mergeCell ref="A25:A27"/>
    <mergeCell ref="B25:B27"/>
    <mergeCell ref="K25:K27"/>
    <mergeCell ref="L25:L27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1" orientation="landscape" verticalDpi="3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7"/>
  <sheetViews>
    <sheetView tabSelected="1" topLeftCell="A8" zoomScale="70" zoomScaleNormal="70" zoomScalePageLayoutView="70" workbookViewId="0">
      <selection activeCell="L16" sqref="L16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42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0" t="s">
        <v>18</v>
      </c>
      <c r="D8" s="350" t="s">
        <v>24</v>
      </c>
      <c r="E8" s="351" t="s">
        <v>25</v>
      </c>
      <c r="F8" s="350" t="s">
        <v>26</v>
      </c>
      <c r="G8" s="350"/>
      <c r="H8" s="350"/>
      <c r="I8" s="350"/>
      <c r="J8" s="349" t="s">
        <v>27</v>
      </c>
      <c r="K8" s="349" t="s">
        <v>28</v>
      </c>
      <c r="L8" s="349"/>
      <c r="M8" s="243"/>
      <c r="N8" s="243"/>
    </row>
    <row r="9" spans="1:16" s="2" customFormat="1" ht="27.75" customHeight="1">
      <c r="A9" s="349"/>
      <c r="B9" s="350"/>
      <c r="C9" s="350"/>
      <c r="D9" s="350"/>
      <c r="E9" s="351"/>
      <c r="F9" s="52" t="s">
        <v>29</v>
      </c>
      <c r="G9" s="52" t="s">
        <v>30</v>
      </c>
      <c r="H9" s="52" t="s">
        <v>31</v>
      </c>
      <c r="I9" s="52" t="s">
        <v>32</v>
      </c>
      <c r="J9" s="349"/>
      <c r="K9" s="224" t="s">
        <v>33</v>
      </c>
      <c r="L9" s="224" t="s">
        <v>34</v>
      </c>
      <c r="M9" s="53" t="s">
        <v>35</v>
      </c>
      <c r="N9" s="53" t="s">
        <v>36</v>
      </c>
    </row>
    <row r="10" spans="1:16" s="3" customFormat="1" ht="30" customHeight="1">
      <c r="A10" s="54">
        <v>1</v>
      </c>
      <c r="B10" s="55" t="s">
        <v>44</v>
      </c>
      <c r="C10" s="56">
        <v>2</v>
      </c>
      <c r="D10" s="56">
        <v>19</v>
      </c>
      <c r="E10" s="244">
        <f>D10</f>
        <v>19</v>
      </c>
      <c r="F10" s="116">
        <f>MIN(B22:B83)</f>
        <v>41.44</v>
      </c>
      <c r="G10" s="103">
        <f>AVERAGE(B23:B83)</f>
        <v>41.855789473684219</v>
      </c>
      <c r="H10" s="58">
        <v>0</v>
      </c>
      <c r="I10" s="103">
        <f>G10-F10</f>
        <v>0.41578947368422092</v>
      </c>
      <c r="J10" s="117">
        <v>9.7569444444444448E-3</v>
      </c>
      <c r="K10" s="261">
        <f>J10</f>
        <v>9.7569444444444448E-3</v>
      </c>
      <c r="L10" s="60">
        <f>K10</f>
        <v>9.7569444444444448E-3</v>
      </c>
      <c r="M10" s="245"/>
      <c r="N10" s="245"/>
      <c r="P10" s="63"/>
    </row>
    <row r="11" spans="1:16" s="3" customFormat="1" ht="30" customHeight="1" thickBot="1">
      <c r="A11" s="54">
        <v>2</v>
      </c>
      <c r="B11" s="55" t="s">
        <v>58</v>
      </c>
      <c r="C11" s="56">
        <v>6</v>
      </c>
      <c r="D11" s="56">
        <v>45</v>
      </c>
      <c r="E11" s="244">
        <f t="shared" ref="E11:E15" si="0">D11-D10</f>
        <v>26</v>
      </c>
      <c r="F11" s="182">
        <f>MIN(C22:C83)</f>
        <v>42.15</v>
      </c>
      <c r="G11" s="104">
        <f>AVERAGE(C23:C83)</f>
        <v>42.431199999999997</v>
      </c>
      <c r="H11" s="58">
        <v>2</v>
      </c>
      <c r="I11" s="103">
        <f>G11-F11</f>
        <v>0.28119999999999834</v>
      </c>
      <c r="J11" s="117">
        <v>2.3715277777777776E-2</v>
      </c>
      <c r="K11" s="117">
        <f>J11-J10</f>
        <v>1.3958333333333331E-2</v>
      </c>
      <c r="L11" s="60">
        <f>K11</f>
        <v>1.3958333333333331E-2</v>
      </c>
      <c r="M11" s="212" t="s">
        <v>64</v>
      </c>
      <c r="N11" s="213" t="s">
        <v>180</v>
      </c>
      <c r="O11" s="221" t="s">
        <v>66</v>
      </c>
      <c r="P11" s="199"/>
    </row>
    <row r="12" spans="1:16" s="3" customFormat="1" ht="30" customHeight="1" thickBot="1">
      <c r="A12" s="54">
        <v>3</v>
      </c>
      <c r="B12" s="55" t="s">
        <v>44</v>
      </c>
      <c r="C12" s="56">
        <v>8</v>
      </c>
      <c r="D12" s="56">
        <v>107</v>
      </c>
      <c r="E12" s="57">
        <f t="shared" si="0"/>
        <v>62</v>
      </c>
      <c r="F12" s="184">
        <f>MIN(D22:D83)</f>
        <v>41.37</v>
      </c>
      <c r="G12" s="181">
        <f>AVERAGE(D23:D83)</f>
        <v>41.649180327868848</v>
      </c>
      <c r="H12" s="58">
        <v>11</v>
      </c>
      <c r="I12" s="103">
        <f t="shared" ref="I12:I16" si="1">G12-F12</f>
        <v>0.2791803278688505</v>
      </c>
      <c r="J12" s="117">
        <v>5.4745370370370368E-2</v>
      </c>
      <c r="K12" s="117">
        <f>J12-J11</f>
        <v>3.1030092592592592E-2</v>
      </c>
      <c r="L12" s="60">
        <f>K12+L10</f>
        <v>4.0787037037037038E-2</v>
      </c>
      <c r="M12" s="212" t="s">
        <v>115</v>
      </c>
      <c r="N12" s="196"/>
      <c r="O12" s="203"/>
      <c r="P12" s="63"/>
    </row>
    <row r="13" spans="1:16" s="3" customFormat="1" ht="30" customHeight="1" thickBot="1">
      <c r="A13" s="54">
        <v>4</v>
      </c>
      <c r="B13" s="55" t="s">
        <v>58</v>
      </c>
      <c r="C13" s="56">
        <v>33</v>
      </c>
      <c r="D13" s="56">
        <v>165</v>
      </c>
      <c r="E13" s="57">
        <f t="shared" si="0"/>
        <v>58</v>
      </c>
      <c r="F13" s="183">
        <f>MIN(E22:E83)</f>
        <v>41.63</v>
      </c>
      <c r="G13" s="181">
        <f>AVERAGE(E23:E83)</f>
        <v>41.905714285714282</v>
      </c>
      <c r="H13" s="58">
        <v>10</v>
      </c>
      <c r="I13" s="103">
        <f t="shared" ref="I13:I15" si="2">G13-F13</f>
        <v>0.27571428571427958</v>
      </c>
      <c r="J13" s="117">
        <v>8.59375E-2</v>
      </c>
      <c r="K13" s="117">
        <f t="shared" ref="K13:K15" si="3">J13-J12</f>
        <v>3.1192129629629632E-2</v>
      </c>
      <c r="L13" s="60">
        <f>K13+L11</f>
        <v>4.5150462962962962E-2</v>
      </c>
      <c r="M13" s="212" t="s">
        <v>202</v>
      </c>
      <c r="N13" s="61"/>
      <c r="O13" s="126"/>
      <c r="P13" s="63"/>
    </row>
    <row r="14" spans="1:16" s="3" customFormat="1" ht="30" customHeight="1">
      <c r="A14" s="54">
        <v>5</v>
      </c>
      <c r="B14" s="55" t="s">
        <v>44</v>
      </c>
      <c r="C14" s="56">
        <v>3</v>
      </c>
      <c r="D14" s="56">
        <v>207</v>
      </c>
      <c r="E14" s="244">
        <f t="shared" si="0"/>
        <v>42</v>
      </c>
      <c r="F14" s="180">
        <f>MIN(F22:F83)</f>
        <v>41.75</v>
      </c>
      <c r="G14" s="103">
        <f>AVERAGE(F23:F83)</f>
        <v>42.04414634146341</v>
      </c>
      <c r="H14" s="58">
        <v>6</v>
      </c>
      <c r="I14" s="103">
        <f t="shared" si="2"/>
        <v>0.29414634146341001</v>
      </c>
      <c r="J14" s="117">
        <v>0.10748842592592593</v>
      </c>
      <c r="K14" s="117">
        <f t="shared" si="3"/>
        <v>2.1550925925925932E-2</v>
      </c>
      <c r="L14" s="60">
        <f>K14+L12</f>
        <v>6.233796296296297E-2</v>
      </c>
      <c r="M14" s="212" t="s">
        <v>203</v>
      </c>
      <c r="N14" s="61"/>
      <c r="O14" s="126"/>
      <c r="P14" s="63"/>
    </row>
    <row r="15" spans="1:16" s="3" customFormat="1" ht="30" customHeight="1">
      <c r="A15" s="54">
        <v>6</v>
      </c>
      <c r="B15" s="55" t="s">
        <v>44</v>
      </c>
      <c r="C15" s="56">
        <v>5</v>
      </c>
      <c r="D15" s="56">
        <v>229</v>
      </c>
      <c r="E15" s="244">
        <f t="shared" si="0"/>
        <v>22</v>
      </c>
      <c r="F15" s="116">
        <f>MIN(G22:G83)</f>
        <v>41.8</v>
      </c>
      <c r="G15" s="103">
        <f>AVERAGE(G23:G83)</f>
        <v>42.250476190476192</v>
      </c>
      <c r="H15" s="58">
        <v>3</v>
      </c>
      <c r="I15" s="103">
        <f t="shared" si="2"/>
        <v>0.45047619047619492</v>
      </c>
      <c r="J15" s="117">
        <v>0.11936342592592593</v>
      </c>
      <c r="K15" s="117">
        <f t="shared" si="3"/>
        <v>1.1874999999999997E-2</v>
      </c>
      <c r="L15" s="60">
        <f>K15+L14</f>
        <v>7.4212962962962967E-2</v>
      </c>
      <c r="M15" s="212" t="s">
        <v>204</v>
      </c>
      <c r="N15" s="61"/>
      <c r="O15" s="126"/>
      <c r="P15" s="63"/>
    </row>
    <row r="16" spans="1:16" s="3" customFormat="1" ht="30" customHeight="1">
      <c r="A16" s="54">
        <v>7</v>
      </c>
      <c r="B16" s="55" t="s">
        <v>58</v>
      </c>
      <c r="C16" s="64">
        <v>10</v>
      </c>
      <c r="D16" s="56">
        <v>291</v>
      </c>
      <c r="E16" s="244">
        <f>D16-D15</f>
        <v>62</v>
      </c>
      <c r="F16" s="116">
        <f>MIN(H22:H83)</f>
        <v>41.94</v>
      </c>
      <c r="G16" s="103">
        <f>AVERAGE(H23:H83)</f>
        <v>42.168688524590173</v>
      </c>
      <c r="H16" s="58">
        <v>13</v>
      </c>
      <c r="I16" s="103">
        <f t="shared" si="1"/>
        <v>0.22868852459017575</v>
      </c>
      <c r="J16" s="117">
        <v>0.15074074074074076</v>
      </c>
      <c r="K16" s="275">
        <f>J16-J15</f>
        <v>3.137731481481483E-2</v>
      </c>
      <c r="L16" s="59">
        <f>K16+L13</f>
        <v>7.6527777777777792E-2</v>
      </c>
      <c r="M16" s="212" t="s">
        <v>205</v>
      </c>
      <c r="N16" s="61"/>
      <c r="O16" s="63"/>
    </row>
    <row r="17" spans="1:15" s="3" customFormat="1" ht="30" customHeight="1">
      <c r="A17" s="54" t="s">
        <v>37</v>
      </c>
      <c r="B17" s="55" t="s">
        <v>44</v>
      </c>
      <c r="C17" s="56">
        <v>8</v>
      </c>
      <c r="D17" s="56">
        <v>323</v>
      </c>
      <c r="E17" s="244">
        <f>D17-D16</f>
        <v>32</v>
      </c>
      <c r="F17" s="116">
        <f>MIN(I22:I83)</f>
        <v>41.44</v>
      </c>
      <c r="G17" s="103">
        <f>AVERAGE(I23:I83)</f>
        <v>41.800645161290319</v>
      </c>
      <c r="H17" s="58">
        <v>2</v>
      </c>
      <c r="I17" s="103">
        <f>G17-F17</f>
        <v>0.36064516129032143</v>
      </c>
      <c r="J17" s="117">
        <v>0.16689814814814816</v>
      </c>
      <c r="K17" s="117">
        <f>J17-J16</f>
        <v>1.6157407407407398E-2</v>
      </c>
      <c r="L17" s="59">
        <f>K17+L15</f>
        <v>9.0370370370370365E-2</v>
      </c>
      <c r="M17" s="212" t="s">
        <v>206</v>
      </c>
      <c r="N17" s="213" t="s">
        <v>180</v>
      </c>
      <c r="O17" s="220" t="s">
        <v>66</v>
      </c>
    </row>
    <row r="18" spans="1:15" s="3" customFormat="1" ht="30" customHeight="1">
      <c r="A18" s="70"/>
      <c r="B18" s="71"/>
      <c r="C18" s="72"/>
      <c r="D18" s="72"/>
      <c r="E18" s="72"/>
      <c r="F18" s="96">
        <f>AVERAGE(F10,F12,F14,F15,F17)</f>
        <v>41.56</v>
      </c>
      <c r="G18" s="114">
        <f>AVERAGE(G10,G12,G14,G15,G17)</f>
        <v>41.920047498956606</v>
      </c>
      <c r="H18" s="276" t="s">
        <v>44</v>
      </c>
      <c r="I18" s="115">
        <f>AVERAGE(I10,I12,I14,I15,I17)</f>
        <v>0.36004749895659954</v>
      </c>
      <c r="J18" s="72"/>
      <c r="K18" s="72"/>
      <c r="L18" s="72"/>
      <c r="M18" s="73"/>
      <c r="N18" s="73"/>
    </row>
    <row r="19" spans="1:15" s="3" customFormat="1" ht="30" customHeight="1">
      <c r="A19" s="170"/>
      <c r="B19" s="171"/>
      <c r="C19" s="172"/>
      <c r="D19" s="172"/>
      <c r="E19" s="172"/>
      <c r="F19" s="96">
        <f>AVERAGE(F11,F13,F16)</f>
        <v>41.906666666666666</v>
      </c>
      <c r="G19" s="114">
        <f>AVERAGE(G11,G13,G16)</f>
        <v>42.168534270101482</v>
      </c>
      <c r="H19" s="276" t="s">
        <v>58</v>
      </c>
      <c r="I19" s="115">
        <f>AVERAGE(I11,I13,I16)</f>
        <v>0.26186760343481791</v>
      </c>
      <c r="J19" s="172"/>
      <c r="K19" s="172"/>
      <c r="L19" s="172"/>
      <c r="M19" s="73"/>
      <c r="N19" s="73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41.69</v>
      </c>
      <c r="G20" s="82">
        <f>AVERAGE(B23:G80)</f>
        <v>41.946999999999996</v>
      </c>
      <c r="H20" s="83"/>
      <c r="I20" s="84">
        <f>AVERAGE(I10:I17)</f>
        <v>0.32323003813593143</v>
      </c>
      <c r="J20" s="76"/>
      <c r="K20" s="76"/>
      <c r="L20" s="76"/>
      <c r="M20" s="80"/>
      <c r="N20" s="80"/>
    </row>
    <row r="21" spans="1:15">
      <c r="B21" s="2"/>
      <c r="C21" s="2"/>
    </row>
    <row r="22" spans="1:15" ht="15" thickBot="1">
      <c r="B22" s="2" t="str">
        <f>B10</f>
        <v>Наум</v>
      </c>
      <c r="C22" s="2" t="str">
        <f>B11</f>
        <v>Звягин Григорий</v>
      </c>
      <c r="D22" s="2" t="str">
        <f>B12</f>
        <v>Наум</v>
      </c>
      <c r="E22" s="2" t="str">
        <f>B13</f>
        <v>Звягин Григорий</v>
      </c>
      <c r="F22" s="2" t="str">
        <f>B14</f>
        <v>Наум</v>
      </c>
      <c r="G22" s="2" t="str">
        <f>B15</f>
        <v>Наум</v>
      </c>
      <c r="H22" s="2" t="str">
        <f>B16</f>
        <v>Звягин Григорий</v>
      </c>
      <c r="I22" s="2" t="str">
        <f>B17</f>
        <v>Наум</v>
      </c>
    </row>
    <row r="23" spans="1:15">
      <c r="A23" s="1">
        <v>1</v>
      </c>
      <c r="B23" s="86">
        <v>42.84</v>
      </c>
      <c r="C23" s="87">
        <v>43.93</v>
      </c>
      <c r="D23" s="87">
        <v>42.94</v>
      </c>
      <c r="E23" s="87">
        <v>42.61</v>
      </c>
      <c r="F23" s="87">
        <v>43.11</v>
      </c>
      <c r="G23" s="87">
        <v>42.73</v>
      </c>
      <c r="H23" s="87">
        <v>42.81</v>
      </c>
      <c r="I23" s="175">
        <v>42.6</v>
      </c>
      <c r="M23" s="2"/>
      <c r="N23" s="2"/>
    </row>
    <row r="24" spans="1:15">
      <c r="A24" s="1">
        <v>2</v>
      </c>
      <c r="B24" s="88">
        <v>42.1</v>
      </c>
      <c r="C24" s="89">
        <v>42.65</v>
      </c>
      <c r="D24" s="89">
        <v>41.77</v>
      </c>
      <c r="E24" s="89">
        <v>41.92</v>
      </c>
      <c r="F24" s="89">
        <v>42.19</v>
      </c>
      <c r="G24" s="89">
        <v>42.17</v>
      </c>
      <c r="H24" s="89">
        <v>42.2</v>
      </c>
      <c r="I24" s="176">
        <v>42.04</v>
      </c>
      <c r="M24" s="3"/>
      <c r="N24" s="3"/>
    </row>
    <row r="25" spans="1:15">
      <c r="A25" s="1">
        <v>3</v>
      </c>
      <c r="B25" s="88">
        <v>41.75</v>
      </c>
      <c r="C25" s="89">
        <v>42.43</v>
      </c>
      <c r="D25" s="89">
        <v>41.79</v>
      </c>
      <c r="E25" s="89">
        <v>42.19</v>
      </c>
      <c r="F25" s="89">
        <v>42.03</v>
      </c>
      <c r="G25" s="89">
        <v>41.89</v>
      </c>
      <c r="H25" s="89">
        <v>42.15</v>
      </c>
      <c r="I25" s="176">
        <v>41.76</v>
      </c>
      <c r="M25" s="3"/>
      <c r="N25" s="3"/>
    </row>
    <row r="26" spans="1:15">
      <c r="A26" s="1">
        <v>4</v>
      </c>
      <c r="B26" s="88">
        <v>42.05</v>
      </c>
      <c r="C26" s="89">
        <v>42.48</v>
      </c>
      <c r="D26" s="89">
        <v>41.93</v>
      </c>
      <c r="E26" s="89">
        <v>41.88</v>
      </c>
      <c r="F26" s="89">
        <v>41.99</v>
      </c>
      <c r="G26" s="89">
        <v>41.93</v>
      </c>
      <c r="H26" s="89">
        <v>42.2</v>
      </c>
      <c r="I26" s="176">
        <v>41.88</v>
      </c>
      <c r="M26" s="3"/>
      <c r="N26" s="3"/>
    </row>
    <row r="27" spans="1:15">
      <c r="A27" s="1">
        <v>5</v>
      </c>
      <c r="B27" s="88">
        <v>41.91</v>
      </c>
      <c r="C27" s="89">
        <v>42.38</v>
      </c>
      <c r="D27" s="89">
        <v>41.6</v>
      </c>
      <c r="E27" s="89">
        <v>42.05</v>
      </c>
      <c r="F27" s="89">
        <v>41.75</v>
      </c>
      <c r="G27" s="89">
        <v>41.8</v>
      </c>
      <c r="H27" s="89">
        <v>42.02</v>
      </c>
      <c r="I27" s="176">
        <v>41.58</v>
      </c>
    </row>
    <row r="28" spans="1:15">
      <c r="A28" s="1">
        <v>6</v>
      </c>
      <c r="B28" s="88">
        <v>41.92</v>
      </c>
      <c r="C28" s="89">
        <v>42.4</v>
      </c>
      <c r="D28" s="89">
        <v>41.62</v>
      </c>
      <c r="E28" s="89">
        <v>42</v>
      </c>
      <c r="F28" s="89">
        <v>42.11</v>
      </c>
      <c r="G28" s="89">
        <v>41.84</v>
      </c>
      <c r="H28" s="89">
        <v>42.09</v>
      </c>
      <c r="I28" s="176">
        <v>41.68</v>
      </c>
    </row>
    <row r="29" spans="1:15">
      <c r="A29" s="1">
        <v>7</v>
      </c>
      <c r="B29" s="88">
        <v>41.66</v>
      </c>
      <c r="C29" s="89">
        <v>42.32</v>
      </c>
      <c r="D29" s="89">
        <v>41.72</v>
      </c>
      <c r="E29" s="89">
        <v>42.27</v>
      </c>
      <c r="F29" s="89">
        <v>41.88</v>
      </c>
      <c r="G29" s="89">
        <v>42.09</v>
      </c>
      <c r="H29" s="89">
        <v>42.14</v>
      </c>
      <c r="I29" s="176">
        <v>41.67</v>
      </c>
    </row>
    <row r="30" spans="1:15">
      <c r="A30" s="1">
        <v>8</v>
      </c>
      <c r="B30" s="88">
        <v>41.76</v>
      </c>
      <c r="C30" s="89">
        <v>42.17</v>
      </c>
      <c r="D30" s="89">
        <v>41.69</v>
      </c>
      <c r="E30" s="89">
        <v>41.82</v>
      </c>
      <c r="F30" s="89">
        <v>41.95</v>
      </c>
      <c r="G30" s="89">
        <v>41.9</v>
      </c>
      <c r="H30" s="89">
        <v>42.02</v>
      </c>
      <c r="I30" s="176">
        <v>41.56</v>
      </c>
    </row>
    <row r="31" spans="1:15">
      <c r="A31" s="1">
        <v>9</v>
      </c>
      <c r="B31" s="112">
        <v>41.69</v>
      </c>
      <c r="C31" s="89">
        <v>42.43</v>
      </c>
      <c r="D31" s="89">
        <v>42.05</v>
      </c>
      <c r="E31" s="89">
        <v>41.99</v>
      </c>
      <c r="F31" s="89">
        <v>42.02</v>
      </c>
      <c r="G31" s="89">
        <v>42.07</v>
      </c>
      <c r="H31" s="89">
        <v>42.01</v>
      </c>
      <c r="I31" s="176">
        <v>41.56</v>
      </c>
    </row>
    <row r="32" spans="1:15">
      <c r="A32" s="1">
        <v>10</v>
      </c>
      <c r="B32" s="88">
        <v>41.62</v>
      </c>
      <c r="C32" s="89">
        <v>42.21</v>
      </c>
      <c r="D32" s="89">
        <v>41.87</v>
      </c>
      <c r="E32" s="89">
        <v>42.13</v>
      </c>
      <c r="F32" s="89">
        <v>42.01</v>
      </c>
      <c r="G32" s="89">
        <v>42.04</v>
      </c>
      <c r="H32" s="89">
        <v>42.16</v>
      </c>
      <c r="I32" s="176">
        <v>41.65</v>
      </c>
    </row>
    <row r="33" spans="1:9">
      <c r="A33" s="1">
        <v>11</v>
      </c>
      <c r="B33" s="88">
        <v>41.78</v>
      </c>
      <c r="C33" s="89">
        <v>42.32</v>
      </c>
      <c r="D33" s="89">
        <v>41.53</v>
      </c>
      <c r="E33" s="89">
        <v>41.82</v>
      </c>
      <c r="F33" s="89">
        <v>41.9</v>
      </c>
      <c r="G33" s="89">
        <v>42.02</v>
      </c>
      <c r="H33" s="89">
        <v>42.12</v>
      </c>
      <c r="I33" s="176">
        <v>41.92</v>
      </c>
    </row>
    <row r="34" spans="1:9">
      <c r="A34" s="1">
        <v>12</v>
      </c>
      <c r="B34" s="88">
        <v>41.7</v>
      </c>
      <c r="C34" s="89">
        <v>42.36</v>
      </c>
      <c r="D34" s="89">
        <v>41.73</v>
      </c>
      <c r="E34" s="89">
        <v>42.02</v>
      </c>
      <c r="F34" s="89">
        <v>42.02</v>
      </c>
      <c r="G34" s="89">
        <v>42.33</v>
      </c>
      <c r="H34" s="89">
        <v>42.76</v>
      </c>
      <c r="I34" s="176">
        <v>41.7</v>
      </c>
    </row>
    <row r="35" spans="1:9">
      <c r="A35" s="1">
        <v>13</v>
      </c>
      <c r="B35" s="88">
        <v>42.17</v>
      </c>
      <c r="C35" s="89">
        <v>42.3</v>
      </c>
      <c r="D35" s="89">
        <v>41.63</v>
      </c>
      <c r="E35" s="89">
        <v>41.93</v>
      </c>
      <c r="F35" s="89">
        <v>41.95</v>
      </c>
      <c r="G35" s="89">
        <v>42.33</v>
      </c>
      <c r="H35" s="89">
        <v>41.96</v>
      </c>
      <c r="I35" s="176">
        <v>41.81</v>
      </c>
    </row>
    <row r="36" spans="1:9">
      <c r="A36" s="1">
        <v>14</v>
      </c>
      <c r="B36" s="95">
        <v>41.94</v>
      </c>
      <c r="C36" s="89">
        <v>42.28</v>
      </c>
      <c r="D36" s="89">
        <v>41.49</v>
      </c>
      <c r="E36" s="89">
        <v>41.94</v>
      </c>
      <c r="F36" s="89">
        <v>41.82</v>
      </c>
      <c r="G36" s="89">
        <v>42.51</v>
      </c>
      <c r="H36" s="89">
        <v>42.03</v>
      </c>
      <c r="I36" s="176">
        <v>41.72</v>
      </c>
    </row>
    <row r="37" spans="1:9">
      <c r="A37" s="1">
        <v>15</v>
      </c>
      <c r="B37" s="88">
        <v>41.86</v>
      </c>
      <c r="C37" s="89">
        <v>42.31</v>
      </c>
      <c r="D37" s="89">
        <v>41.51</v>
      </c>
      <c r="E37" s="89">
        <v>41.95</v>
      </c>
      <c r="F37" s="89">
        <v>41.92</v>
      </c>
      <c r="G37" s="89">
        <v>42.47</v>
      </c>
      <c r="H37" s="89">
        <v>42.08</v>
      </c>
      <c r="I37" s="176">
        <v>41.78</v>
      </c>
    </row>
    <row r="38" spans="1:9">
      <c r="A38" s="1">
        <v>16</v>
      </c>
      <c r="B38" s="88">
        <v>41.75</v>
      </c>
      <c r="C38" s="89">
        <v>42.37</v>
      </c>
      <c r="D38" s="89">
        <v>41.65</v>
      </c>
      <c r="E38" s="89">
        <v>41.73</v>
      </c>
      <c r="F38" s="89">
        <v>41.86</v>
      </c>
      <c r="G38" s="89">
        <v>42.48</v>
      </c>
      <c r="H38" s="89">
        <v>41.94</v>
      </c>
      <c r="I38" s="176">
        <v>41.73</v>
      </c>
    </row>
    <row r="39" spans="1:9">
      <c r="A39" s="1">
        <v>17</v>
      </c>
      <c r="B39" s="88">
        <v>41.63</v>
      </c>
      <c r="C39" s="125">
        <v>42.15</v>
      </c>
      <c r="D39" s="89">
        <v>41.61</v>
      </c>
      <c r="E39" s="89">
        <v>41.88</v>
      </c>
      <c r="F39" s="89">
        <v>41.85</v>
      </c>
      <c r="G39" s="89">
        <v>42.22</v>
      </c>
      <c r="H39" s="89">
        <v>42.03</v>
      </c>
      <c r="I39" s="176">
        <v>41.95</v>
      </c>
    </row>
    <row r="40" spans="1:9">
      <c r="A40" s="1">
        <v>18</v>
      </c>
      <c r="B40" s="88">
        <v>41.44</v>
      </c>
      <c r="C40" s="89">
        <v>42.32</v>
      </c>
      <c r="D40" s="89">
        <v>41.59</v>
      </c>
      <c r="E40" s="89">
        <v>41.73</v>
      </c>
      <c r="F40" s="89">
        <v>41.83</v>
      </c>
      <c r="G40" s="89">
        <v>42.8</v>
      </c>
      <c r="H40" s="89">
        <v>42.13</v>
      </c>
      <c r="I40" s="176">
        <v>41.77</v>
      </c>
    </row>
    <row r="41" spans="1:9">
      <c r="A41" s="1">
        <v>19</v>
      </c>
      <c r="B41" s="88">
        <v>41.69</v>
      </c>
      <c r="C41" s="89">
        <v>42.27</v>
      </c>
      <c r="D41" s="89">
        <v>41.54</v>
      </c>
      <c r="E41" s="89">
        <v>41.82</v>
      </c>
      <c r="F41" s="89">
        <v>41.89</v>
      </c>
      <c r="G41" s="89">
        <v>42.72</v>
      </c>
      <c r="H41" s="89">
        <v>42.11</v>
      </c>
      <c r="I41" s="176">
        <v>41.67</v>
      </c>
    </row>
    <row r="42" spans="1:9">
      <c r="A42" s="1">
        <v>20</v>
      </c>
      <c r="B42" s="88"/>
      <c r="C42" s="89">
        <v>42.51</v>
      </c>
      <c r="D42" s="89">
        <v>41.58</v>
      </c>
      <c r="E42" s="89">
        <v>41.73</v>
      </c>
      <c r="F42" s="89">
        <v>41.97</v>
      </c>
      <c r="G42" s="89">
        <v>42.42</v>
      </c>
      <c r="H42" s="89">
        <v>42.53</v>
      </c>
      <c r="I42" s="176">
        <v>41.51</v>
      </c>
    </row>
    <row r="43" spans="1:9">
      <c r="A43" s="1">
        <v>21</v>
      </c>
      <c r="B43" s="88"/>
      <c r="C43" s="89">
        <v>42.62</v>
      </c>
      <c r="D43" s="89">
        <v>41.56</v>
      </c>
      <c r="E43" s="89">
        <v>41.72</v>
      </c>
      <c r="F43" s="89">
        <v>42.03</v>
      </c>
      <c r="G43" s="89">
        <v>42.5</v>
      </c>
      <c r="H43" s="89">
        <v>42.12</v>
      </c>
      <c r="I43" s="176">
        <v>41.67</v>
      </c>
    </row>
    <row r="44" spans="1:9">
      <c r="A44" s="1">
        <v>22</v>
      </c>
      <c r="B44" s="88"/>
      <c r="C44" s="89">
        <v>42.38</v>
      </c>
      <c r="D44" s="89">
        <v>41.49</v>
      </c>
      <c r="E44" s="89">
        <v>41.8</v>
      </c>
      <c r="F44" s="89">
        <v>41.85</v>
      </c>
      <c r="G44" s="89"/>
      <c r="H44" s="89">
        <v>42.34</v>
      </c>
      <c r="I44" s="176">
        <v>41.55</v>
      </c>
    </row>
    <row r="45" spans="1:9">
      <c r="A45" s="1">
        <v>23</v>
      </c>
      <c r="B45" s="88"/>
      <c r="C45" s="89">
        <v>42.23</v>
      </c>
      <c r="D45" s="89">
        <v>41.44</v>
      </c>
      <c r="E45" s="89">
        <v>41.77</v>
      </c>
      <c r="F45" s="89">
        <v>42.23</v>
      </c>
      <c r="G45" s="89"/>
      <c r="H45" s="89">
        <v>42.22</v>
      </c>
      <c r="I45" s="176">
        <v>41.68</v>
      </c>
    </row>
    <row r="46" spans="1:9">
      <c r="A46" s="1">
        <v>24</v>
      </c>
      <c r="B46" s="88"/>
      <c r="C46" s="89">
        <v>42.43</v>
      </c>
      <c r="D46" s="89">
        <v>41.63</v>
      </c>
      <c r="E46" s="89">
        <v>41.73</v>
      </c>
      <c r="F46" s="89">
        <v>41.87</v>
      </c>
      <c r="G46" s="89"/>
      <c r="H46" s="89">
        <v>42.17</v>
      </c>
      <c r="I46" s="176">
        <v>41.97</v>
      </c>
    </row>
    <row r="47" spans="1:9">
      <c r="A47" s="1">
        <v>25</v>
      </c>
      <c r="B47" s="88"/>
      <c r="C47" s="89">
        <v>42.53</v>
      </c>
      <c r="D47" s="89">
        <v>41.72</v>
      </c>
      <c r="E47" s="89">
        <v>41.76</v>
      </c>
      <c r="F47" s="89">
        <v>42.39</v>
      </c>
      <c r="G47" s="89"/>
      <c r="H47" s="89">
        <v>42.12</v>
      </c>
      <c r="I47" s="176">
        <v>41.44</v>
      </c>
    </row>
    <row r="48" spans="1:9">
      <c r="A48" s="1">
        <v>26</v>
      </c>
      <c r="B48" s="88"/>
      <c r="C48" s="89"/>
      <c r="D48" s="89">
        <v>41.63</v>
      </c>
      <c r="E48" s="89">
        <v>41.76</v>
      </c>
      <c r="F48" s="89">
        <v>42.04</v>
      </c>
      <c r="G48" s="89"/>
      <c r="H48" s="89">
        <v>41.98</v>
      </c>
      <c r="I48" s="176">
        <v>43.28</v>
      </c>
    </row>
    <row r="49" spans="1:9">
      <c r="A49" s="1">
        <v>27</v>
      </c>
      <c r="B49" s="88"/>
      <c r="C49" s="89"/>
      <c r="D49" s="89">
        <v>41.54</v>
      </c>
      <c r="E49" s="89">
        <v>41.91</v>
      </c>
      <c r="F49" s="89">
        <v>42.06</v>
      </c>
      <c r="G49" s="89"/>
      <c r="H49" s="89">
        <v>42.03</v>
      </c>
      <c r="I49" s="176">
        <v>42.18</v>
      </c>
    </row>
    <row r="50" spans="1:9">
      <c r="A50" s="1">
        <v>28</v>
      </c>
      <c r="B50" s="88"/>
      <c r="C50" s="89"/>
      <c r="D50" s="89">
        <v>41.41</v>
      </c>
      <c r="E50" s="89">
        <v>41.87</v>
      </c>
      <c r="F50" s="89">
        <v>42.78</v>
      </c>
      <c r="G50" s="89"/>
      <c r="H50" s="89">
        <v>42.26</v>
      </c>
      <c r="I50" s="176">
        <v>41.52</v>
      </c>
    </row>
    <row r="51" spans="1:9">
      <c r="A51" s="1">
        <v>29</v>
      </c>
      <c r="B51" s="88"/>
      <c r="C51" s="89"/>
      <c r="D51" s="89">
        <v>41.54</v>
      </c>
      <c r="E51" s="89">
        <v>41.79</v>
      </c>
      <c r="F51" s="89">
        <v>42.16</v>
      </c>
      <c r="G51" s="89"/>
      <c r="H51" s="89">
        <v>42.72</v>
      </c>
      <c r="I51" s="176">
        <v>41.61</v>
      </c>
    </row>
    <row r="52" spans="1:9">
      <c r="A52" s="1">
        <v>30</v>
      </c>
      <c r="B52" s="88"/>
      <c r="C52" s="89"/>
      <c r="D52" s="89">
        <v>41.47</v>
      </c>
      <c r="E52" s="89">
        <v>42.1</v>
      </c>
      <c r="F52" s="89">
        <v>42.89</v>
      </c>
      <c r="G52" s="89"/>
      <c r="H52" s="89">
        <v>42.04</v>
      </c>
      <c r="I52" s="176">
        <v>41.65</v>
      </c>
    </row>
    <row r="53" spans="1:9">
      <c r="A53" s="1">
        <v>31</v>
      </c>
      <c r="B53" s="88"/>
      <c r="C53" s="89"/>
      <c r="D53" s="89">
        <v>41.71</v>
      </c>
      <c r="E53" s="89">
        <v>41.72</v>
      </c>
      <c r="F53" s="89">
        <v>42.06</v>
      </c>
      <c r="G53" s="89"/>
      <c r="H53" s="89">
        <v>42.13</v>
      </c>
      <c r="I53" s="176">
        <v>41.73</v>
      </c>
    </row>
    <row r="54" spans="1:9">
      <c r="A54" s="1">
        <v>32</v>
      </c>
      <c r="B54" s="88"/>
      <c r="C54" s="89"/>
      <c r="D54" s="89">
        <v>41.59</v>
      </c>
      <c r="E54" s="89">
        <v>41.81</v>
      </c>
      <c r="F54" s="89">
        <v>42.04</v>
      </c>
      <c r="G54" s="89"/>
      <c r="H54" s="89">
        <v>42.03</v>
      </c>
      <c r="I54" s="176"/>
    </row>
    <row r="55" spans="1:9">
      <c r="A55" s="1">
        <v>33</v>
      </c>
      <c r="B55" s="88"/>
      <c r="C55" s="89"/>
      <c r="D55" s="89">
        <v>41.61</v>
      </c>
      <c r="E55" s="89">
        <v>41.73</v>
      </c>
      <c r="F55" s="89">
        <v>41.94</v>
      </c>
      <c r="G55" s="89"/>
      <c r="H55" s="89">
        <v>42.35</v>
      </c>
      <c r="I55" s="176"/>
    </row>
    <row r="56" spans="1:9">
      <c r="A56" s="1">
        <v>34</v>
      </c>
      <c r="B56" s="88"/>
      <c r="C56" s="89"/>
      <c r="D56" s="89">
        <v>41.8</v>
      </c>
      <c r="E56" s="89">
        <v>41.77</v>
      </c>
      <c r="F56" s="89">
        <v>41.99</v>
      </c>
      <c r="G56" s="89"/>
      <c r="H56" s="89">
        <v>42.25</v>
      </c>
      <c r="I56" s="176"/>
    </row>
    <row r="57" spans="1:9">
      <c r="A57" s="1">
        <v>35</v>
      </c>
      <c r="B57" s="88"/>
      <c r="C57" s="89"/>
      <c r="D57" s="89">
        <v>41.48</v>
      </c>
      <c r="E57" s="89">
        <v>41.71</v>
      </c>
      <c r="F57" s="89">
        <v>41.8</v>
      </c>
      <c r="G57" s="89"/>
      <c r="H57" s="89">
        <v>42.04</v>
      </c>
      <c r="I57" s="176"/>
    </row>
    <row r="58" spans="1:9">
      <c r="A58" s="1">
        <v>36</v>
      </c>
      <c r="B58" s="88"/>
      <c r="C58" s="89"/>
      <c r="D58" s="89">
        <v>41.42</v>
      </c>
      <c r="E58" s="89">
        <v>41.96</v>
      </c>
      <c r="F58" s="89">
        <v>41.88</v>
      </c>
      <c r="G58" s="89"/>
      <c r="H58" s="89">
        <v>42.04</v>
      </c>
      <c r="I58" s="176"/>
    </row>
    <row r="59" spans="1:9">
      <c r="A59" s="1">
        <v>37</v>
      </c>
      <c r="B59" s="88"/>
      <c r="C59" s="89"/>
      <c r="D59" s="89">
        <v>41.58</v>
      </c>
      <c r="E59" s="89">
        <v>41.94</v>
      </c>
      <c r="F59" s="89">
        <v>41.8</v>
      </c>
      <c r="G59" s="89"/>
      <c r="H59" s="89">
        <v>42.05</v>
      </c>
      <c r="I59" s="176"/>
    </row>
    <row r="60" spans="1:9">
      <c r="A60" s="1">
        <v>38</v>
      </c>
      <c r="B60" s="88"/>
      <c r="C60" s="89"/>
      <c r="D60" s="89">
        <v>41.44</v>
      </c>
      <c r="E60" s="89">
        <v>41.87</v>
      </c>
      <c r="F60" s="89">
        <v>41.86</v>
      </c>
      <c r="G60" s="89"/>
      <c r="H60" s="89">
        <v>42.22</v>
      </c>
      <c r="I60" s="176"/>
    </row>
    <row r="61" spans="1:9">
      <c r="A61" s="1">
        <v>39</v>
      </c>
      <c r="B61" s="88"/>
      <c r="C61" s="89"/>
      <c r="D61" s="89">
        <v>41.38</v>
      </c>
      <c r="E61" s="89">
        <v>41.76</v>
      </c>
      <c r="F61" s="89">
        <v>41.95</v>
      </c>
      <c r="G61" s="89"/>
      <c r="H61" s="89">
        <v>42.16</v>
      </c>
      <c r="I61" s="176"/>
    </row>
    <row r="62" spans="1:9">
      <c r="A62" s="1">
        <v>40</v>
      </c>
      <c r="B62" s="88"/>
      <c r="C62" s="89"/>
      <c r="D62" s="89">
        <v>41.42</v>
      </c>
      <c r="E62" s="89">
        <v>41.82</v>
      </c>
      <c r="F62" s="89">
        <v>42.09</v>
      </c>
      <c r="G62" s="89"/>
      <c r="H62" s="89">
        <v>42.93</v>
      </c>
      <c r="I62" s="176"/>
    </row>
    <row r="63" spans="1:9">
      <c r="A63" s="1">
        <v>41</v>
      </c>
      <c r="B63" s="88"/>
      <c r="C63" s="89"/>
      <c r="D63" s="89">
        <v>41.44</v>
      </c>
      <c r="E63" s="89">
        <v>41.83</v>
      </c>
      <c r="F63" s="89">
        <v>42.05</v>
      </c>
      <c r="G63" s="89"/>
      <c r="H63" s="89">
        <v>42.34</v>
      </c>
      <c r="I63" s="176"/>
    </row>
    <row r="64" spans="1:9">
      <c r="A64" s="1">
        <v>42</v>
      </c>
      <c r="B64" s="88"/>
      <c r="C64" s="89"/>
      <c r="D64" s="89">
        <v>41.93</v>
      </c>
      <c r="E64" s="89">
        <v>41.77</v>
      </c>
      <c r="F64" s="89"/>
      <c r="G64" s="89"/>
      <c r="H64" s="89">
        <v>42.22</v>
      </c>
      <c r="I64" s="176"/>
    </row>
    <row r="65" spans="1:9">
      <c r="A65" s="1">
        <v>43</v>
      </c>
      <c r="B65" s="88"/>
      <c r="C65" s="89"/>
      <c r="D65" s="89">
        <v>41.75</v>
      </c>
      <c r="E65" s="89">
        <v>41.69</v>
      </c>
      <c r="F65" s="89"/>
      <c r="G65" s="89"/>
      <c r="H65" s="89">
        <v>42.21</v>
      </c>
      <c r="I65" s="176"/>
    </row>
    <row r="66" spans="1:9">
      <c r="A66" s="1">
        <v>44</v>
      </c>
      <c r="B66" s="88"/>
      <c r="C66" s="89"/>
      <c r="D66" s="89">
        <v>41.46</v>
      </c>
      <c r="E66" s="89">
        <v>41.77</v>
      </c>
      <c r="F66" s="89"/>
      <c r="G66" s="89"/>
      <c r="H66" s="89">
        <v>42.08</v>
      </c>
      <c r="I66" s="176"/>
    </row>
    <row r="67" spans="1:9">
      <c r="A67" s="1">
        <v>45</v>
      </c>
      <c r="B67" s="88"/>
      <c r="C67" s="89"/>
      <c r="D67" s="89">
        <v>41.56</v>
      </c>
      <c r="E67" s="89">
        <v>42.48</v>
      </c>
      <c r="F67" s="89"/>
      <c r="G67" s="89"/>
      <c r="H67" s="89">
        <v>42.16</v>
      </c>
      <c r="I67" s="176"/>
    </row>
    <row r="68" spans="1:9">
      <c r="A68" s="1">
        <v>46</v>
      </c>
      <c r="B68" s="88"/>
      <c r="C68" s="89"/>
      <c r="D68" s="89">
        <v>41.43</v>
      </c>
      <c r="E68" s="89">
        <v>41.7</v>
      </c>
      <c r="F68" s="89"/>
      <c r="G68" s="89"/>
      <c r="H68" s="89">
        <v>42.1</v>
      </c>
      <c r="I68" s="176"/>
    </row>
    <row r="69" spans="1:9">
      <c r="A69" s="1">
        <v>47</v>
      </c>
      <c r="B69" s="88"/>
      <c r="C69" s="89"/>
      <c r="D69" s="89">
        <v>41.63</v>
      </c>
      <c r="E69" s="89">
        <v>41.75</v>
      </c>
      <c r="F69" s="89"/>
      <c r="G69" s="89"/>
      <c r="H69" s="89">
        <v>42.15</v>
      </c>
      <c r="I69" s="176"/>
    </row>
    <row r="70" spans="1:9">
      <c r="A70" s="1">
        <v>48</v>
      </c>
      <c r="B70" s="88"/>
      <c r="C70" s="89"/>
      <c r="D70" s="89">
        <v>41.48</v>
      </c>
      <c r="E70" s="89">
        <v>41.89</v>
      </c>
      <c r="F70" s="89"/>
      <c r="G70" s="89"/>
      <c r="H70" s="89">
        <v>42.17</v>
      </c>
      <c r="I70" s="176"/>
    </row>
    <row r="71" spans="1:9">
      <c r="A71" s="1">
        <v>49</v>
      </c>
      <c r="B71" s="88"/>
      <c r="C71" s="89"/>
      <c r="D71" s="89">
        <v>41.81</v>
      </c>
      <c r="E71" s="89">
        <v>42.87</v>
      </c>
      <c r="F71" s="89"/>
      <c r="G71" s="89"/>
      <c r="H71" s="89">
        <v>42</v>
      </c>
      <c r="I71" s="176"/>
    </row>
    <row r="72" spans="1:9">
      <c r="A72" s="1">
        <v>50</v>
      </c>
      <c r="B72" s="88"/>
      <c r="C72" s="89"/>
      <c r="D72" s="89">
        <v>41.56</v>
      </c>
      <c r="E72" s="89">
        <v>41.99</v>
      </c>
      <c r="F72" s="89"/>
      <c r="G72" s="89"/>
      <c r="H72" s="89">
        <v>42.05</v>
      </c>
      <c r="I72" s="176"/>
    </row>
    <row r="73" spans="1:9">
      <c r="A73" s="1">
        <v>51</v>
      </c>
      <c r="B73" s="88"/>
      <c r="C73" s="89"/>
      <c r="D73" s="89">
        <v>41.49</v>
      </c>
      <c r="E73" s="89">
        <v>41.63</v>
      </c>
      <c r="F73" s="89"/>
      <c r="G73" s="89"/>
      <c r="H73" s="89">
        <v>42.09</v>
      </c>
      <c r="I73" s="176"/>
    </row>
    <row r="74" spans="1:9">
      <c r="A74" s="1">
        <v>52</v>
      </c>
      <c r="B74" s="88"/>
      <c r="C74" s="89"/>
      <c r="D74" s="89">
        <v>41.39</v>
      </c>
      <c r="E74" s="89">
        <v>41.82</v>
      </c>
      <c r="F74" s="89"/>
      <c r="G74" s="89"/>
      <c r="H74" s="89">
        <v>42.11</v>
      </c>
      <c r="I74" s="176"/>
    </row>
    <row r="75" spans="1:9">
      <c r="A75" s="1">
        <v>53</v>
      </c>
      <c r="B75" s="88"/>
      <c r="C75" s="89"/>
      <c r="D75" s="89">
        <v>41.55</v>
      </c>
      <c r="E75" s="89">
        <v>41.91</v>
      </c>
      <c r="F75" s="89"/>
      <c r="G75" s="89"/>
      <c r="H75" s="89">
        <v>42.05</v>
      </c>
      <c r="I75" s="176"/>
    </row>
    <row r="76" spans="1:9">
      <c r="A76" s="1">
        <v>54</v>
      </c>
      <c r="B76" s="88"/>
      <c r="C76" s="89"/>
      <c r="D76" s="89">
        <v>41.38</v>
      </c>
      <c r="E76" s="89">
        <v>42.15</v>
      </c>
      <c r="F76" s="89"/>
      <c r="G76" s="89"/>
      <c r="H76" s="89">
        <v>42.08</v>
      </c>
      <c r="I76" s="176"/>
    </row>
    <row r="77" spans="1:9">
      <c r="A77" s="1">
        <v>55</v>
      </c>
      <c r="B77" s="88"/>
      <c r="C77" s="89"/>
      <c r="D77" s="89">
        <v>41.58</v>
      </c>
      <c r="E77" s="89">
        <v>41.83</v>
      </c>
      <c r="F77" s="89"/>
      <c r="G77" s="89"/>
      <c r="H77" s="89">
        <v>42</v>
      </c>
      <c r="I77" s="176"/>
    </row>
    <row r="78" spans="1:9">
      <c r="A78" s="1">
        <v>56</v>
      </c>
      <c r="B78" s="88"/>
      <c r="C78" s="89"/>
      <c r="D78" s="89">
        <v>41.74</v>
      </c>
      <c r="E78" s="89">
        <v>41.93</v>
      </c>
      <c r="F78" s="89"/>
      <c r="G78" s="89"/>
      <c r="H78" s="89">
        <v>42.15</v>
      </c>
      <c r="I78" s="176"/>
    </row>
    <row r="79" spans="1:9">
      <c r="A79" s="1">
        <v>57</v>
      </c>
      <c r="B79" s="88"/>
      <c r="C79" s="89"/>
      <c r="D79" s="89">
        <v>42.26</v>
      </c>
      <c r="E79" s="89"/>
      <c r="F79" s="89"/>
      <c r="G79" s="89"/>
      <c r="H79" s="89">
        <v>42.05</v>
      </c>
      <c r="I79" s="176"/>
    </row>
    <row r="80" spans="1:9">
      <c r="A80" s="1">
        <v>58</v>
      </c>
      <c r="B80" s="88"/>
      <c r="C80" s="89"/>
      <c r="D80" s="89">
        <v>41.37</v>
      </c>
      <c r="E80" s="89"/>
      <c r="F80" s="89"/>
      <c r="G80" s="89"/>
      <c r="H80" s="89">
        <v>42.17</v>
      </c>
      <c r="I80" s="176"/>
    </row>
    <row r="81" spans="1:9">
      <c r="A81" s="1">
        <v>59</v>
      </c>
      <c r="B81" s="88"/>
      <c r="C81" s="89"/>
      <c r="D81" s="89">
        <v>41.64</v>
      </c>
      <c r="E81" s="89"/>
      <c r="F81" s="89"/>
      <c r="G81" s="89"/>
      <c r="H81" s="89">
        <v>42.14</v>
      </c>
      <c r="I81" s="176"/>
    </row>
    <row r="82" spans="1:9">
      <c r="A82" s="1">
        <v>60</v>
      </c>
      <c r="B82" s="88"/>
      <c r="C82" s="89"/>
      <c r="D82" s="89">
        <v>42.14</v>
      </c>
      <c r="E82" s="89"/>
      <c r="F82" s="89"/>
      <c r="G82" s="89"/>
      <c r="H82" s="89">
        <v>42.18</v>
      </c>
      <c r="I82" s="176"/>
    </row>
    <row r="83" spans="1:9" ht="15" thickBot="1">
      <c r="A83" s="1">
        <v>61</v>
      </c>
      <c r="B83" s="177"/>
      <c r="C83" s="178"/>
      <c r="D83" s="178">
        <v>42.31</v>
      </c>
      <c r="E83" s="178"/>
      <c r="F83" s="178"/>
      <c r="G83" s="178"/>
      <c r="H83" s="178">
        <v>42.1</v>
      </c>
      <c r="I83" s="179"/>
    </row>
    <row r="84" spans="1:9">
      <c r="E84" s="228" t="s">
        <v>218</v>
      </c>
    </row>
    <row r="87" spans="1:9">
      <c r="E87" s="228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4"/>
  <sheetViews>
    <sheetView zoomScale="75" zoomScaleNormal="75" zoomScalePageLayoutView="75" workbookViewId="0">
      <selection activeCell="G10" sqref="G10:G17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45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>
      <c r="A9" s="352"/>
      <c r="B9" s="353"/>
      <c r="C9" s="354"/>
      <c r="D9" s="353"/>
      <c r="E9" s="356"/>
      <c r="F9" s="51" t="s">
        <v>29</v>
      </c>
      <c r="G9" s="51" t="s">
        <v>30</v>
      </c>
      <c r="H9" s="51" t="s">
        <v>31</v>
      </c>
      <c r="I9" s="51" t="s">
        <v>32</v>
      </c>
      <c r="J9" s="360"/>
      <c r="K9" s="225" t="s">
        <v>33</v>
      </c>
      <c r="L9" s="225" t="s">
        <v>34</v>
      </c>
      <c r="M9" s="251" t="s">
        <v>35</v>
      </c>
      <c r="N9" s="251" t="s">
        <v>36</v>
      </c>
    </row>
    <row r="10" spans="1:16" s="3" customFormat="1" ht="30" customHeight="1">
      <c r="A10" s="269">
        <v>1</v>
      </c>
      <c r="B10" s="270" t="s">
        <v>46</v>
      </c>
      <c r="C10" s="58">
        <v>7</v>
      </c>
      <c r="D10" s="58">
        <v>19</v>
      </c>
      <c r="E10" s="58">
        <f>D10</f>
        <v>19</v>
      </c>
      <c r="F10" s="116">
        <f>MIN(B22:B83)</f>
        <v>42.03</v>
      </c>
      <c r="G10" s="103">
        <f>AVERAGE(B23:B83)</f>
        <v>42.461052631578951</v>
      </c>
      <c r="H10" s="58">
        <v>3</v>
      </c>
      <c r="I10" s="103">
        <f>G10-F10</f>
        <v>0.43105263157895024</v>
      </c>
      <c r="J10" s="255">
        <v>9.8495370370370369E-3</v>
      </c>
      <c r="K10" s="261">
        <f>J10</f>
        <v>9.8495370370370369E-3</v>
      </c>
      <c r="L10" s="271">
        <f>K10</f>
        <v>9.8495370370370369E-3</v>
      </c>
      <c r="M10" s="245"/>
      <c r="N10" s="245"/>
      <c r="P10" s="199"/>
    </row>
    <row r="11" spans="1:16" s="3" customFormat="1" ht="30" customHeight="1">
      <c r="A11" s="269">
        <v>2</v>
      </c>
      <c r="B11" s="270" t="s">
        <v>43</v>
      </c>
      <c r="C11" s="58">
        <v>4</v>
      </c>
      <c r="D11" s="58">
        <v>59</v>
      </c>
      <c r="E11" s="58">
        <f>D11-D10</f>
        <v>40</v>
      </c>
      <c r="F11" s="116">
        <f>MIN(C22:C83)</f>
        <v>41.87</v>
      </c>
      <c r="G11" s="103">
        <f>AVERAGE(C23:C83)</f>
        <v>42.109487179487182</v>
      </c>
      <c r="H11" s="58">
        <v>14</v>
      </c>
      <c r="I11" s="103">
        <f>G11-F11</f>
        <v>0.23948717948718468</v>
      </c>
      <c r="J11" s="255">
        <v>3.0532407407407411E-2</v>
      </c>
      <c r="K11" s="255">
        <f>J11-J10</f>
        <v>2.0682870370370372E-2</v>
      </c>
      <c r="L11" s="271">
        <f>K11</f>
        <v>2.0682870370370372E-2</v>
      </c>
      <c r="M11" s="272" t="s">
        <v>142</v>
      </c>
      <c r="N11" s="273" t="s">
        <v>130</v>
      </c>
      <c r="O11" s="217" t="s">
        <v>66</v>
      </c>
      <c r="P11" s="199"/>
    </row>
    <row r="12" spans="1:16" s="3" customFormat="1" ht="30" customHeight="1" thickBot="1">
      <c r="A12" s="269">
        <v>3</v>
      </c>
      <c r="B12" s="270" t="s">
        <v>46</v>
      </c>
      <c r="C12" s="58">
        <v>21</v>
      </c>
      <c r="D12" s="58">
        <v>104</v>
      </c>
      <c r="E12" s="58">
        <f t="shared" ref="E12:E17" si="0">D12-D11</f>
        <v>45</v>
      </c>
      <c r="F12" s="182">
        <f>MIN(D22:D83)</f>
        <v>41.65</v>
      </c>
      <c r="G12" s="103">
        <f>AVERAGE(D23:D83)</f>
        <v>41.925454545454549</v>
      </c>
      <c r="H12" s="58">
        <v>1</v>
      </c>
      <c r="I12" s="103">
        <f t="shared" ref="I12:I17" si="1">G12-F12</f>
        <v>0.27545454545455073</v>
      </c>
      <c r="J12" s="255">
        <v>5.3483796296296293E-2</v>
      </c>
      <c r="K12" s="255">
        <f t="shared" ref="K12:K17" si="2">J12-J11</f>
        <v>2.2951388888888882E-2</v>
      </c>
      <c r="L12" s="271">
        <f>K12+L10</f>
        <v>3.2800925925925921E-2</v>
      </c>
      <c r="M12" s="272" t="s">
        <v>143</v>
      </c>
      <c r="N12" s="273"/>
      <c r="O12" s="202"/>
      <c r="P12" s="199"/>
    </row>
    <row r="13" spans="1:16" s="3" customFormat="1" ht="30" customHeight="1" thickBot="1">
      <c r="A13" s="269">
        <v>4</v>
      </c>
      <c r="B13" s="270" t="s">
        <v>43</v>
      </c>
      <c r="C13" s="58">
        <v>13</v>
      </c>
      <c r="D13" s="58">
        <v>160</v>
      </c>
      <c r="E13" s="283">
        <f t="shared" si="0"/>
        <v>56</v>
      </c>
      <c r="F13" s="183">
        <f>MIN(E22:E83)</f>
        <v>41.78</v>
      </c>
      <c r="G13" s="181">
        <f>AVERAGE(E23:E83)</f>
        <v>42.004259259259257</v>
      </c>
      <c r="H13" s="58">
        <v>14</v>
      </c>
      <c r="I13" s="103">
        <f t="shared" si="1"/>
        <v>0.22425925925925583</v>
      </c>
      <c r="J13" s="255">
        <v>8.4236111111111109E-2</v>
      </c>
      <c r="K13" s="255">
        <f t="shared" si="2"/>
        <v>3.0752314814814816E-2</v>
      </c>
      <c r="L13" s="271">
        <f>K13+L11</f>
        <v>5.1435185185185188E-2</v>
      </c>
      <c r="M13" s="272" t="s">
        <v>144</v>
      </c>
      <c r="N13" s="273"/>
      <c r="O13" s="203"/>
      <c r="P13" s="199"/>
    </row>
    <row r="14" spans="1:16" s="3" customFormat="1" ht="30" customHeight="1">
      <c r="A14" s="269">
        <v>5</v>
      </c>
      <c r="B14" s="270" t="s">
        <v>43</v>
      </c>
      <c r="C14" s="58">
        <v>9</v>
      </c>
      <c r="D14" s="58">
        <v>181</v>
      </c>
      <c r="E14" s="58">
        <f t="shared" si="0"/>
        <v>21</v>
      </c>
      <c r="F14" s="180">
        <f>MIN(F22:F83)</f>
        <v>42.05</v>
      </c>
      <c r="G14" s="103">
        <f>AVERAGE(F23:F83)</f>
        <v>42.297499999999999</v>
      </c>
      <c r="H14" s="58">
        <v>0</v>
      </c>
      <c r="I14" s="103">
        <f t="shared" si="1"/>
        <v>0.24750000000000227</v>
      </c>
      <c r="J14" s="255">
        <v>9.5150462962962964E-2</v>
      </c>
      <c r="K14" s="255">
        <f t="shared" si="2"/>
        <v>1.0914351851851856E-2</v>
      </c>
      <c r="L14" s="271">
        <f>K14+L13</f>
        <v>6.2349537037037044E-2</v>
      </c>
      <c r="M14" s="272" t="s">
        <v>145</v>
      </c>
      <c r="N14" s="273" t="s">
        <v>149</v>
      </c>
      <c r="O14" s="203" t="s">
        <v>218</v>
      </c>
      <c r="P14" s="199"/>
    </row>
    <row r="15" spans="1:16" s="3" customFormat="1" ht="30" customHeight="1" thickBot="1">
      <c r="A15" s="269">
        <v>6</v>
      </c>
      <c r="B15" s="270" t="s">
        <v>46</v>
      </c>
      <c r="C15" s="58">
        <v>10</v>
      </c>
      <c r="D15" s="58">
        <v>225</v>
      </c>
      <c r="E15" s="58">
        <f t="shared" si="0"/>
        <v>44</v>
      </c>
      <c r="F15" s="182">
        <f>MIN(G22:G83)</f>
        <v>41.75</v>
      </c>
      <c r="G15" s="103">
        <f>AVERAGE(G23:G83)</f>
        <v>42.068604651162779</v>
      </c>
      <c r="H15" s="58">
        <v>1</v>
      </c>
      <c r="I15" s="103">
        <f t="shared" si="1"/>
        <v>0.31860465116277936</v>
      </c>
      <c r="J15" s="255">
        <v>0.11769675925925926</v>
      </c>
      <c r="K15" s="255">
        <f t="shared" si="2"/>
        <v>2.25462962962963E-2</v>
      </c>
      <c r="L15" s="271">
        <f>K15+L12</f>
        <v>5.5347222222222221E-2</v>
      </c>
      <c r="M15" s="272" t="s">
        <v>146</v>
      </c>
      <c r="N15" s="273"/>
      <c r="O15" s="199"/>
      <c r="P15" s="199"/>
    </row>
    <row r="16" spans="1:16" s="3" customFormat="1" ht="30" customHeight="1" thickBot="1">
      <c r="A16" s="269">
        <v>7</v>
      </c>
      <c r="B16" s="270" t="s">
        <v>46</v>
      </c>
      <c r="C16" s="274">
        <v>33</v>
      </c>
      <c r="D16" s="58">
        <v>287</v>
      </c>
      <c r="E16" s="283">
        <f t="shared" si="0"/>
        <v>62</v>
      </c>
      <c r="F16" s="184">
        <f>MIN(H22:H83)</f>
        <v>41.32</v>
      </c>
      <c r="G16" s="181">
        <f>AVERAGE(H23:H83)</f>
        <v>41.636721311475412</v>
      </c>
      <c r="H16" s="58">
        <v>2</v>
      </c>
      <c r="I16" s="103">
        <f t="shared" si="1"/>
        <v>0.31672131147541194</v>
      </c>
      <c r="J16" s="255">
        <v>0.14869212962962963</v>
      </c>
      <c r="K16" s="255">
        <f t="shared" si="2"/>
        <v>3.0995370370370368E-2</v>
      </c>
      <c r="L16" s="255">
        <f>K16+L15</f>
        <v>8.6342592592592582E-2</v>
      </c>
      <c r="M16" s="272" t="s">
        <v>147</v>
      </c>
      <c r="N16" s="273"/>
      <c r="O16" s="200"/>
      <c r="P16" s="201"/>
    </row>
    <row r="17" spans="1:16" s="3" customFormat="1" ht="30" customHeight="1">
      <c r="A17" s="269" t="s">
        <v>37</v>
      </c>
      <c r="B17" s="270" t="s">
        <v>43</v>
      </c>
      <c r="C17" s="58">
        <v>9</v>
      </c>
      <c r="D17" s="58">
        <v>323</v>
      </c>
      <c r="E17" s="58">
        <f t="shared" si="0"/>
        <v>36</v>
      </c>
      <c r="F17" s="180">
        <f>MIN(I22:I83)</f>
        <v>41.93</v>
      </c>
      <c r="G17" s="103">
        <f>AVERAGE(I23:I83)</f>
        <v>42.316571428571436</v>
      </c>
      <c r="H17" s="58">
        <v>5</v>
      </c>
      <c r="I17" s="103">
        <f t="shared" si="1"/>
        <v>0.38657142857143612</v>
      </c>
      <c r="J17" s="255">
        <v>0.16689814814814816</v>
      </c>
      <c r="K17" s="255">
        <f t="shared" si="2"/>
        <v>1.8206018518518524E-2</v>
      </c>
      <c r="L17" s="255">
        <f>K17+L14</f>
        <v>8.0555555555555575E-2</v>
      </c>
      <c r="M17" s="272" t="s">
        <v>148</v>
      </c>
      <c r="N17" s="273"/>
      <c r="O17" s="201"/>
      <c r="P17" s="201"/>
    </row>
    <row r="18" spans="1:16" s="3" customFormat="1" ht="30" customHeight="1">
      <c r="A18" s="70"/>
      <c r="B18" s="71"/>
      <c r="C18" s="72"/>
      <c r="D18" s="72"/>
      <c r="E18" s="72"/>
      <c r="F18" s="96">
        <f>AVERAGE(F10,F12,F15,F16)</f>
        <v>41.6875</v>
      </c>
      <c r="G18" s="114">
        <f>AVERAGE(G10,G12,G15,G16)</f>
        <v>42.022958284917927</v>
      </c>
      <c r="H18" s="276" t="s">
        <v>219</v>
      </c>
      <c r="I18" s="115">
        <f>AVERAGE(I10,I12,I15,I16)</f>
        <v>0.33545828491792307</v>
      </c>
      <c r="J18" s="72"/>
      <c r="K18" s="72"/>
      <c r="L18" s="72"/>
      <c r="M18" s="73"/>
      <c r="N18" s="73"/>
    </row>
    <row r="19" spans="1:16" ht="27.75" customHeight="1">
      <c r="A19" s="74"/>
      <c r="B19" s="74"/>
      <c r="C19" s="74"/>
      <c r="D19" s="75"/>
      <c r="E19" s="76"/>
      <c r="F19" s="77">
        <f>AVERAGE(F11,F13,F14,F17)</f>
        <v>41.907499999999999</v>
      </c>
      <c r="G19" s="78">
        <f>AVERAGE(G11,G13,G14,G17)</f>
        <v>42.181954466829467</v>
      </c>
      <c r="H19" s="242" t="s">
        <v>220</v>
      </c>
      <c r="I19" s="79">
        <f>AVERAGE(I11,I13,I14,I17)</f>
        <v>0.27445446682946972</v>
      </c>
      <c r="J19" s="76"/>
      <c r="K19" s="76" t="s">
        <v>22</v>
      </c>
      <c r="L19" s="76"/>
      <c r="M19" s="73"/>
      <c r="N19" s="73"/>
    </row>
    <row r="20" spans="1:16" ht="30" customHeight="1" thickBot="1">
      <c r="A20" s="80"/>
      <c r="B20" s="80"/>
      <c r="C20" s="80"/>
      <c r="D20" s="76"/>
      <c r="E20" s="76"/>
      <c r="F20" s="81">
        <f>AVERAGE(F10:F17)</f>
        <v>41.797499999999999</v>
      </c>
      <c r="G20" s="82">
        <f>AVERAGE(B23:I83)</f>
        <v>42.024761904761931</v>
      </c>
      <c r="H20" s="83"/>
      <c r="I20" s="84">
        <f>AVERAGE(I10:I17)</f>
        <v>0.30495637587369639</v>
      </c>
      <c r="J20" s="76"/>
      <c r="K20" s="76"/>
      <c r="L20" s="76"/>
      <c r="M20" s="80"/>
      <c r="N20" s="80"/>
    </row>
    <row r="22" spans="1:16" ht="15" thickBot="1">
      <c r="B22" s="85" t="str">
        <f>B10</f>
        <v>Тыщенко Миша</v>
      </c>
      <c r="C22" s="85" t="str">
        <f>B11</f>
        <v>Петушков Андрей</v>
      </c>
      <c r="D22" s="85" t="str">
        <f>B12</f>
        <v>Тыщенко Миша</v>
      </c>
      <c r="E22" s="85" t="str">
        <f>B13</f>
        <v>Петушков Андрей</v>
      </c>
      <c r="F22" s="2" t="str">
        <f>B14</f>
        <v>Петушков Андрей</v>
      </c>
      <c r="G22" s="2" t="str">
        <f>B15</f>
        <v>Тыщенко Миша</v>
      </c>
      <c r="H22" s="2" t="str">
        <f>B16</f>
        <v>Тыщенко Миша</v>
      </c>
      <c r="I22" s="2" t="str">
        <f>B17</f>
        <v>Петушков Андрей</v>
      </c>
    </row>
    <row r="23" spans="1:16">
      <c r="A23" s="1">
        <v>1</v>
      </c>
      <c r="B23" s="86">
        <v>43.44</v>
      </c>
      <c r="C23" s="87">
        <v>43.53</v>
      </c>
      <c r="D23" s="87">
        <v>42.99</v>
      </c>
      <c r="E23" s="87">
        <v>42.81</v>
      </c>
      <c r="F23" s="87">
        <v>43.08</v>
      </c>
      <c r="G23" s="87">
        <v>42.79</v>
      </c>
      <c r="H23" s="87">
        <v>42.38</v>
      </c>
      <c r="I23" s="175">
        <v>43.03</v>
      </c>
      <c r="M23" s="2"/>
      <c r="N23" s="2"/>
    </row>
    <row r="24" spans="1:16">
      <c r="A24" s="1">
        <v>2</v>
      </c>
      <c r="B24" s="88">
        <v>42.54</v>
      </c>
      <c r="C24" s="89">
        <v>42.32</v>
      </c>
      <c r="D24" s="89">
        <v>42.15</v>
      </c>
      <c r="E24" s="89">
        <v>42.24</v>
      </c>
      <c r="F24" s="89">
        <v>42.31</v>
      </c>
      <c r="G24" s="89">
        <v>42.32</v>
      </c>
      <c r="H24" s="89">
        <v>41.91</v>
      </c>
      <c r="I24" s="176">
        <v>42.55</v>
      </c>
      <c r="M24" s="3"/>
      <c r="N24" s="3"/>
    </row>
    <row r="25" spans="1:16">
      <c r="A25" s="1">
        <v>3</v>
      </c>
      <c r="B25" s="88">
        <v>42.27</v>
      </c>
      <c r="C25" s="89">
        <v>42.48</v>
      </c>
      <c r="D25" s="89">
        <v>41.99</v>
      </c>
      <c r="E25" s="89">
        <v>42.26</v>
      </c>
      <c r="F25" s="89">
        <v>42.27</v>
      </c>
      <c r="G25" s="89">
        <v>42.19</v>
      </c>
      <c r="H25" s="89">
        <v>41.76</v>
      </c>
      <c r="I25" s="176">
        <v>42.2</v>
      </c>
      <c r="M25" s="3"/>
      <c r="N25" s="3"/>
    </row>
    <row r="26" spans="1:16">
      <c r="A26" s="1">
        <v>4</v>
      </c>
      <c r="B26" s="88">
        <v>42.61</v>
      </c>
      <c r="C26" s="89">
        <v>42.32</v>
      </c>
      <c r="D26" s="89">
        <v>42.07</v>
      </c>
      <c r="E26" s="89">
        <v>42.09</v>
      </c>
      <c r="F26" s="89">
        <v>42.44</v>
      </c>
      <c r="G26" s="89">
        <v>41.94</v>
      </c>
      <c r="H26" s="89">
        <v>42.12</v>
      </c>
      <c r="I26" s="176">
        <v>42.19</v>
      </c>
      <c r="M26" s="3"/>
      <c r="N26" s="3"/>
    </row>
    <row r="27" spans="1:16">
      <c r="A27" s="1">
        <v>5</v>
      </c>
      <c r="B27" s="229">
        <v>43.05</v>
      </c>
      <c r="C27" s="89">
        <v>42.15</v>
      </c>
      <c r="D27" s="89">
        <v>42.01</v>
      </c>
      <c r="E27" s="89">
        <v>42.02</v>
      </c>
      <c r="F27" s="89">
        <v>42.17</v>
      </c>
      <c r="G27" s="89">
        <v>42.05</v>
      </c>
      <c r="H27" s="89">
        <v>41.93</v>
      </c>
      <c r="I27" s="176">
        <v>42.15</v>
      </c>
    </row>
    <row r="28" spans="1:16">
      <c r="A28" s="1">
        <v>6</v>
      </c>
      <c r="B28" s="88">
        <v>42.03</v>
      </c>
      <c r="C28" s="89">
        <v>42.11</v>
      </c>
      <c r="D28" s="89">
        <v>41.93</v>
      </c>
      <c r="E28" s="89">
        <v>41.99</v>
      </c>
      <c r="F28" s="89">
        <v>42.22</v>
      </c>
      <c r="G28" s="89">
        <v>42.57</v>
      </c>
      <c r="H28" s="89">
        <v>41.71</v>
      </c>
      <c r="I28" s="176">
        <v>42.19</v>
      </c>
    </row>
    <row r="29" spans="1:16">
      <c r="A29" s="1">
        <v>7</v>
      </c>
      <c r="B29" s="88">
        <v>42.78</v>
      </c>
      <c r="C29" s="89">
        <v>42.06</v>
      </c>
      <c r="D29" s="89">
        <v>41.99</v>
      </c>
      <c r="E29" s="89">
        <v>42.13</v>
      </c>
      <c r="F29" s="89">
        <v>42.26</v>
      </c>
      <c r="G29" s="89">
        <v>42.01</v>
      </c>
      <c r="H29" s="89">
        <v>41.76</v>
      </c>
      <c r="I29" s="176">
        <v>42.17</v>
      </c>
    </row>
    <row r="30" spans="1:16">
      <c r="A30" s="1">
        <v>8</v>
      </c>
      <c r="B30" s="88">
        <v>42.3</v>
      </c>
      <c r="C30" s="89">
        <v>42.02</v>
      </c>
      <c r="D30" s="89">
        <v>41.99</v>
      </c>
      <c r="E30" s="89">
        <v>42.06</v>
      </c>
      <c r="F30" s="89">
        <v>42.19</v>
      </c>
      <c r="G30" s="89">
        <v>41.92</v>
      </c>
      <c r="H30" s="89">
        <v>41.61</v>
      </c>
      <c r="I30" s="176">
        <v>42.04</v>
      </c>
    </row>
    <row r="31" spans="1:16">
      <c r="A31" s="1">
        <v>9</v>
      </c>
      <c r="B31" s="112">
        <v>42.1</v>
      </c>
      <c r="C31" s="89">
        <v>42.09</v>
      </c>
      <c r="D31" s="89">
        <v>41.85</v>
      </c>
      <c r="E31" s="89">
        <v>41.9</v>
      </c>
      <c r="F31" s="89">
        <v>42.17</v>
      </c>
      <c r="G31" s="89">
        <v>41.75</v>
      </c>
      <c r="H31" s="89">
        <v>41.47</v>
      </c>
      <c r="I31" s="176">
        <v>42.16</v>
      </c>
    </row>
    <row r="32" spans="1:16">
      <c r="A32" s="1">
        <v>10</v>
      </c>
      <c r="B32" s="88">
        <v>42.1</v>
      </c>
      <c r="C32" s="89">
        <v>41.88</v>
      </c>
      <c r="D32" s="89">
        <v>41.92</v>
      </c>
      <c r="E32" s="89">
        <v>42.09</v>
      </c>
      <c r="F32" s="89">
        <v>42.21</v>
      </c>
      <c r="G32" s="89">
        <v>41.95</v>
      </c>
      <c r="H32" s="89">
        <v>41.65</v>
      </c>
      <c r="I32" s="176">
        <v>42.1</v>
      </c>
    </row>
    <row r="33" spans="1:9">
      <c r="A33" s="1">
        <v>11</v>
      </c>
      <c r="B33" s="88">
        <v>42.04</v>
      </c>
      <c r="C33" s="89">
        <v>42.01</v>
      </c>
      <c r="D33" s="89">
        <v>42</v>
      </c>
      <c r="E33" s="89">
        <v>42.08</v>
      </c>
      <c r="F33" s="89">
        <v>42.36</v>
      </c>
      <c r="G33" s="89">
        <v>41.91</v>
      </c>
      <c r="H33" s="89">
        <v>41.43</v>
      </c>
      <c r="I33" s="176">
        <v>42.06</v>
      </c>
    </row>
    <row r="34" spans="1:9">
      <c r="A34" s="1">
        <v>12</v>
      </c>
      <c r="B34" s="88">
        <v>43.13</v>
      </c>
      <c r="C34" s="89">
        <v>41.92</v>
      </c>
      <c r="D34" s="89">
        <v>41.85</v>
      </c>
      <c r="E34" s="89">
        <v>41.91</v>
      </c>
      <c r="F34" s="89">
        <v>42.05</v>
      </c>
      <c r="G34" s="89">
        <v>41.9</v>
      </c>
      <c r="H34" s="89">
        <v>41.5</v>
      </c>
      <c r="I34" s="176">
        <v>41.97</v>
      </c>
    </row>
    <row r="35" spans="1:9">
      <c r="A35" s="1">
        <v>13</v>
      </c>
      <c r="B35" s="88">
        <v>42.3</v>
      </c>
      <c r="C35" s="89">
        <v>42.01</v>
      </c>
      <c r="D35" s="89">
        <v>41.95</v>
      </c>
      <c r="E35" s="89">
        <v>41.93</v>
      </c>
      <c r="F35" s="89">
        <v>42.94</v>
      </c>
      <c r="G35" s="89">
        <v>42.01</v>
      </c>
      <c r="H35" s="89">
        <v>41.46</v>
      </c>
      <c r="I35" s="176">
        <v>42.1</v>
      </c>
    </row>
    <row r="36" spans="1:9">
      <c r="A36" s="1">
        <v>14</v>
      </c>
      <c r="B36" s="95">
        <v>42.22</v>
      </c>
      <c r="C36" s="89">
        <v>41.97</v>
      </c>
      <c r="D36" s="89">
        <v>42.14</v>
      </c>
      <c r="E36" s="89">
        <v>41.91</v>
      </c>
      <c r="F36" s="89">
        <v>42.37</v>
      </c>
      <c r="G36" s="89">
        <v>41.8</v>
      </c>
      <c r="H36" s="89">
        <v>41.6</v>
      </c>
      <c r="I36" s="176">
        <v>41.93</v>
      </c>
    </row>
    <row r="37" spans="1:9">
      <c r="A37" s="1">
        <v>15</v>
      </c>
      <c r="B37" s="88">
        <v>42.44</v>
      </c>
      <c r="C37" s="89">
        <v>41.99</v>
      </c>
      <c r="D37" s="89">
        <v>41.97</v>
      </c>
      <c r="E37" s="89">
        <v>41.99</v>
      </c>
      <c r="F37" s="89">
        <v>42.11</v>
      </c>
      <c r="G37" s="89">
        <v>42.02</v>
      </c>
      <c r="H37" s="89">
        <v>41.57</v>
      </c>
      <c r="I37" s="176">
        <v>42.01</v>
      </c>
    </row>
    <row r="38" spans="1:9">
      <c r="A38" s="1">
        <v>16</v>
      </c>
      <c r="B38" s="88">
        <v>42.23</v>
      </c>
      <c r="C38" s="125">
        <v>41.96</v>
      </c>
      <c r="D38" s="89">
        <v>42.01</v>
      </c>
      <c r="E38" s="89">
        <v>41.85</v>
      </c>
      <c r="F38" s="89">
        <v>42.05</v>
      </c>
      <c r="G38" s="89">
        <v>42.15</v>
      </c>
      <c r="H38" s="89">
        <v>41.65</v>
      </c>
      <c r="I38" s="176">
        <v>42.2</v>
      </c>
    </row>
    <row r="39" spans="1:9">
      <c r="A39" s="1">
        <v>17</v>
      </c>
      <c r="B39" s="88">
        <v>42.27</v>
      </c>
      <c r="C39" s="89">
        <v>42.06</v>
      </c>
      <c r="D39" s="89">
        <v>41.86</v>
      </c>
      <c r="E39" s="89">
        <v>41.98</v>
      </c>
      <c r="F39" s="89">
        <v>42.19</v>
      </c>
      <c r="G39" s="89">
        <v>42</v>
      </c>
      <c r="H39" s="89">
        <v>41.49</v>
      </c>
      <c r="I39" s="176">
        <v>42.43</v>
      </c>
    </row>
    <row r="40" spans="1:9">
      <c r="A40" s="1">
        <v>18</v>
      </c>
      <c r="B40" s="88">
        <v>42.5</v>
      </c>
      <c r="C40" s="89">
        <v>41.96</v>
      </c>
      <c r="D40" s="89">
        <v>41.96</v>
      </c>
      <c r="E40" s="89">
        <v>41.88</v>
      </c>
      <c r="F40" s="89">
        <v>42.13</v>
      </c>
      <c r="G40" s="89">
        <v>41.93</v>
      </c>
      <c r="H40" s="89">
        <v>41.54</v>
      </c>
      <c r="I40" s="176">
        <v>42.22</v>
      </c>
    </row>
    <row r="41" spans="1:9">
      <c r="A41" s="1">
        <v>19</v>
      </c>
      <c r="B41" s="88">
        <v>42.41</v>
      </c>
      <c r="C41" s="89">
        <v>41.96</v>
      </c>
      <c r="D41" s="89">
        <v>41.81</v>
      </c>
      <c r="E41" s="89">
        <v>41.88</v>
      </c>
      <c r="F41" s="89">
        <v>42.25</v>
      </c>
      <c r="G41" s="89">
        <v>42.15</v>
      </c>
      <c r="H41" s="89">
        <v>41.5</v>
      </c>
      <c r="I41" s="176">
        <v>42.53</v>
      </c>
    </row>
    <row r="42" spans="1:9">
      <c r="A42" s="1">
        <v>20</v>
      </c>
      <c r="B42" s="88"/>
      <c r="C42" s="89">
        <v>43.21</v>
      </c>
      <c r="D42" s="89">
        <v>42.03</v>
      </c>
      <c r="E42" s="89">
        <v>41.94</v>
      </c>
      <c r="F42" s="89">
        <v>42.18</v>
      </c>
      <c r="G42" s="89">
        <v>42</v>
      </c>
      <c r="H42" s="89">
        <v>41.5</v>
      </c>
      <c r="I42" s="176">
        <v>43.3</v>
      </c>
    </row>
    <row r="43" spans="1:9">
      <c r="A43" s="1">
        <v>21</v>
      </c>
      <c r="B43" s="88"/>
      <c r="C43" s="89">
        <v>42.06</v>
      </c>
      <c r="D43" s="89">
        <v>41.82</v>
      </c>
      <c r="E43" s="89">
        <v>41.8</v>
      </c>
      <c r="F43" s="89"/>
      <c r="G43" s="89">
        <v>41.91</v>
      </c>
      <c r="H43" s="89">
        <v>41.51</v>
      </c>
      <c r="I43" s="176">
        <v>42.55</v>
      </c>
    </row>
    <row r="44" spans="1:9">
      <c r="A44" s="1">
        <v>22</v>
      </c>
      <c r="B44" s="88"/>
      <c r="C44" s="89">
        <v>42.02</v>
      </c>
      <c r="D44" s="89">
        <v>41.84</v>
      </c>
      <c r="E44" s="89">
        <v>41.92</v>
      </c>
      <c r="F44" s="89"/>
      <c r="G44" s="89">
        <v>42.61</v>
      </c>
      <c r="H44" s="89">
        <v>41.57</v>
      </c>
      <c r="I44" s="176">
        <v>42.38</v>
      </c>
    </row>
    <row r="45" spans="1:9">
      <c r="A45" s="1">
        <v>23</v>
      </c>
      <c r="B45" s="88"/>
      <c r="C45" s="89">
        <v>42.03</v>
      </c>
      <c r="D45" s="89">
        <v>41.79</v>
      </c>
      <c r="E45" s="89">
        <v>41.81</v>
      </c>
      <c r="F45" s="89"/>
      <c r="G45" s="89">
        <v>42.07</v>
      </c>
      <c r="H45" s="89">
        <v>41.51</v>
      </c>
      <c r="I45" s="176">
        <v>42.22</v>
      </c>
    </row>
    <row r="46" spans="1:9">
      <c r="A46" s="1">
        <v>24</v>
      </c>
      <c r="B46" s="88"/>
      <c r="C46" s="89">
        <v>41.96</v>
      </c>
      <c r="D46" s="89">
        <v>41.91</v>
      </c>
      <c r="E46" s="89">
        <v>42.08</v>
      </c>
      <c r="F46" s="89"/>
      <c r="G46" s="89">
        <v>42.06</v>
      </c>
      <c r="H46" s="89">
        <v>42.25</v>
      </c>
      <c r="I46" s="176">
        <v>42.2</v>
      </c>
    </row>
    <row r="47" spans="1:9">
      <c r="A47" s="1">
        <v>25</v>
      </c>
      <c r="B47" s="88"/>
      <c r="C47" s="89">
        <v>42.09</v>
      </c>
      <c r="D47" s="89">
        <v>41.84</v>
      </c>
      <c r="E47" s="89">
        <v>42.36</v>
      </c>
      <c r="F47" s="89"/>
      <c r="G47" s="89">
        <v>42.29</v>
      </c>
      <c r="H47" s="89">
        <v>41.6</v>
      </c>
      <c r="I47" s="176">
        <v>42.07</v>
      </c>
    </row>
    <row r="48" spans="1:9">
      <c r="A48" s="1">
        <v>26</v>
      </c>
      <c r="B48" s="88"/>
      <c r="C48" s="89">
        <v>42.27</v>
      </c>
      <c r="D48" s="89">
        <v>41.79</v>
      </c>
      <c r="E48" s="89">
        <v>41.93</v>
      </c>
      <c r="F48" s="89"/>
      <c r="G48" s="89">
        <v>42.17</v>
      </c>
      <c r="H48" s="89">
        <v>41.5</v>
      </c>
      <c r="I48" s="176">
        <v>42.22</v>
      </c>
    </row>
    <row r="49" spans="1:9">
      <c r="A49" s="1">
        <v>27</v>
      </c>
      <c r="B49" s="88"/>
      <c r="C49" s="89">
        <v>42</v>
      </c>
      <c r="D49" s="89">
        <v>41.77</v>
      </c>
      <c r="E49" s="89">
        <v>41.85</v>
      </c>
      <c r="F49" s="89"/>
      <c r="G49" s="89">
        <v>41.84</v>
      </c>
      <c r="H49" s="89">
        <v>41.5</v>
      </c>
      <c r="I49" s="176">
        <v>42.18</v>
      </c>
    </row>
    <row r="50" spans="1:9">
      <c r="A50" s="1">
        <v>28</v>
      </c>
      <c r="B50" s="88"/>
      <c r="C50" s="89">
        <v>41.97</v>
      </c>
      <c r="D50" s="89">
        <v>41.76</v>
      </c>
      <c r="E50" s="89">
        <v>42.08</v>
      </c>
      <c r="F50" s="89"/>
      <c r="G50" s="89">
        <v>42</v>
      </c>
      <c r="H50" s="89">
        <v>41.61</v>
      </c>
      <c r="I50" s="176">
        <v>42.24</v>
      </c>
    </row>
    <row r="51" spans="1:9">
      <c r="A51" s="1">
        <v>29</v>
      </c>
      <c r="B51" s="88"/>
      <c r="C51" s="89">
        <v>41.97</v>
      </c>
      <c r="D51" s="89">
        <v>41.93</v>
      </c>
      <c r="E51" s="89">
        <v>41.86</v>
      </c>
      <c r="F51" s="89"/>
      <c r="G51" s="89">
        <v>42.31</v>
      </c>
      <c r="H51" s="89">
        <v>41.7</v>
      </c>
      <c r="I51" s="176">
        <v>42.22</v>
      </c>
    </row>
    <row r="52" spans="1:9">
      <c r="A52" s="1">
        <v>30</v>
      </c>
      <c r="B52" s="88"/>
      <c r="C52" s="89">
        <v>41.94</v>
      </c>
      <c r="D52" s="89">
        <v>41.83</v>
      </c>
      <c r="E52" s="89">
        <v>41.93</v>
      </c>
      <c r="F52" s="89"/>
      <c r="G52" s="89">
        <v>42.04</v>
      </c>
      <c r="H52" s="89">
        <v>41.48</v>
      </c>
      <c r="I52" s="176">
        <v>43.27</v>
      </c>
    </row>
    <row r="53" spans="1:9">
      <c r="A53" s="1">
        <v>31</v>
      </c>
      <c r="B53" s="88"/>
      <c r="C53" s="89">
        <v>42.12</v>
      </c>
      <c r="D53" s="89">
        <v>41.76</v>
      </c>
      <c r="E53" s="89">
        <v>41.87</v>
      </c>
      <c r="F53" s="89"/>
      <c r="G53" s="89">
        <v>41.99</v>
      </c>
      <c r="H53" s="89">
        <v>41.38</v>
      </c>
      <c r="I53" s="176">
        <v>43.48</v>
      </c>
    </row>
    <row r="54" spans="1:9">
      <c r="A54" s="1">
        <v>32</v>
      </c>
      <c r="B54" s="88"/>
      <c r="C54" s="89">
        <v>42.27</v>
      </c>
      <c r="D54" s="89">
        <v>41.65</v>
      </c>
      <c r="E54" s="89">
        <v>41.97</v>
      </c>
      <c r="F54" s="89"/>
      <c r="G54" s="89">
        <v>41.87</v>
      </c>
      <c r="H54" s="89">
        <v>41.53</v>
      </c>
      <c r="I54" s="176">
        <v>42.03</v>
      </c>
    </row>
    <row r="55" spans="1:9">
      <c r="A55" s="1">
        <v>33</v>
      </c>
      <c r="B55" s="88"/>
      <c r="C55" s="89">
        <v>41.92</v>
      </c>
      <c r="D55" s="89">
        <v>41.84</v>
      </c>
      <c r="E55" s="89">
        <v>41.86</v>
      </c>
      <c r="F55" s="89"/>
      <c r="G55" s="89">
        <v>42.03</v>
      </c>
      <c r="H55" s="89">
        <v>41.54</v>
      </c>
      <c r="I55" s="176">
        <v>42.14</v>
      </c>
    </row>
    <row r="56" spans="1:9">
      <c r="A56" s="1">
        <v>34</v>
      </c>
      <c r="B56" s="88"/>
      <c r="C56" s="89">
        <v>41.92</v>
      </c>
      <c r="D56" s="89">
        <v>41.92</v>
      </c>
      <c r="E56" s="89">
        <v>41.91</v>
      </c>
      <c r="F56" s="89"/>
      <c r="G56" s="89">
        <v>41.92</v>
      </c>
      <c r="H56" s="89">
        <v>41.53</v>
      </c>
      <c r="I56" s="176">
        <v>42.12</v>
      </c>
    </row>
    <row r="57" spans="1:9">
      <c r="A57" s="1">
        <v>35</v>
      </c>
      <c r="B57" s="88"/>
      <c r="C57" s="89">
        <v>41.93</v>
      </c>
      <c r="D57" s="89">
        <v>41.89</v>
      </c>
      <c r="E57" s="89">
        <v>41.88</v>
      </c>
      <c r="F57" s="89"/>
      <c r="G57" s="89">
        <v>41.9</v>
      </c>
      <c r="H57" s="89">
        <v>41.44</v>
      </c>
      <c r="I57" s="176">
        <v>42.23</v>
      </c>
    </row>
    <row r="58" spans="1:9">
      <c r="A58" s="1">
        <v>36</v>
      </c>
      <c r="B58" s="88"/>
      <c r="C58" s="89">
        <v>42.03</v>
      </c>
      <c r="D58" s="89">
        <v>41.98</v>
      </c>
      <c r="E58" s="89">
        <v>41.94</v>
      </c>
      <c r="F58" s="89"/>
      <c r="G58" s="89">
        <v>42.07</v>
      </c>
      <c r="H58" s="89">
        <v>41.69</v>
      </c>
      <c r="I58" s="176"/>
    </row>
    <row r="59" spans="1:9">
      <c r="A59" s="1">
        <v>37</v>
      </c>
      <c r="B59" s="88"/>
      <c r="C59" s="89">
        <v>41.94</v>
      </c>
      <c r="D59" s="89">
        <v>41.87</v>
      </c>
      <c r="E59" s="89">
        <v>41.86</v>
      </c>
      <c r="F59" s="89"/>
      <c r="G59" s="89">
        <v>42.3</v>
      </c>
      <c r="H59" s="89">
        <v>41.49</v>
      </c>
      <c r="I59" s="176"/>
    </row>
    <row r="60" spans="1:9">
      <c r="A60" s="1">
        <v>38</v>
      </c>
      <c r="B60" s="88"/>
      <c r="C60" s="89">
        <v>41.95</v>
      </c>
      <c r="D60" s="89">
        <v>41.85</v>
      </c>
      <c r="E60" s="89">
        <v>42.04</v>
      </c>
      <c r="F60" s="89"/>
      <c r="G60" s="89">
        <v>42.08</v>
      </c>
      <c r="H60" s="89">
        <v>41.39</v>
      </c>
      <c r="I60" s="176"/>
    </row>
    <row r="61" spans="1:9">
      <c r="A61" s="1">
        <v>39</v>
      </c>
      <c r="B61" s="88"/>
      <c r="C61" s="89">
        <v>41.87</v>
      </c>
      <c r="D61" s="89">
        <v>41.72</v>
      </c>
      <c r="E61" s="89">
        <v>41.85</v>
      </c>
      <c r="F61" s="89"/>
      <c r="G61" s="89">
        <v>42.41</v>
      </c>
      <c r="H61" s="89">
        <v>41.53</v>
      </c>
      <c r="I61" s="176"/>
    </row>
    <row r="62" spans="1:9">
      <c r="A62" s="1">
        <v>40</v>
      </c>
      <c r="B62" s="88"/>
      <c r="C62" s="89"/>
      <c r="D62" s="89">
        <v>41.88</v>
      </c>
      <c r="E62" s="89">
        <v>41.93</v>
      </c>
      <c r="F62" s="89"/>
      <c r="G62" s="89">
        <v>41.87</v>
      </c>
      <c r="H62" s="89">
        <v>41.82</v>
      </c>
      <c r="I62" s="176"/>
    </row>
    <row r="63" spans="1:9">
      <c r="A63" s="1">
        <v>41</v>
      </c>
      <c r="B63" s="88"/>
      <c r="C63" s="89"/>
      <c r="D63" s="89">
        <v>41.95</v>
      </c>
      <c r="E63" s="89">
        <v>42.07</v>
      </c>
      <c r="F63" s="89"/>
      <c r="G63" s="89">
        <v>41.96</v>
      </c>
      <c r="H63" s="89">
        <v>41.75</v>
      </c>
      <c r="I63" s="176"/>
    </row>
    <row r="64" spans="1:9">
      <c r="A64" s="1">
        <v>42</v>
      </c>
      <c r="B64" s="88"/>
      <c r="C64" s="89"/>
      <c r="D64" s="89">
        <v>41.82</v>
      </c>
      <c r="E64" s="89">
        <v>41.97</v>
      </c>
      <c r="F64" s="89"/>
      <c r="G64" s="89">
        <v>41.97</v>
      </c>
      <c r="H64" s="89">
        <v>41.47</v>
      </c>
      <c r="I64" s="176"/>
    </row>
    <row r="65" spans="1:9">
      <c r="A65" s="1">
        <v>43</v>
      </c>
      <c r="B65" s="88"/>
      <c r="C65" s="89"/>
      <c r="D65" s="89">
        <v>41.97</v>
      </c>
      <c r="E65" s="89">
        <v>41.85</v>
      </c>
      <c r="F65" s="89"/>
      <c r="G65" s="89">
        <v>41.92</v>
      </c>
      <c r="H65" s="89">
        <v>41.48</v>
      </c>
      <c r="I65" s="176"/>
    </row>
    <row r="66" spans="1:9">
      <c r="A66" s="1">
        <v>44</v>
      </c>
      <c r="B66" s="88"/>
      <c r="C66" s="89"/>
      <c r="D66" s="89">
        <v>41.87</v>
      </c>
      <c r="E66" s="89">
        <v>42.84</v>
      </c>
      <c r="F66" s="89"/>
      <c r="G66" s="89"/>
      <c r="H66" s="89">
        <v>42.02</v>
      </c>
      <c r="I66" s="176"/>
    </row>
    <row r="67" spans="1:9">
      <c r="A67" s="1">
        <v>45</v>
      </c>
      <c r="B67" s="88"/>
      <c r="C67" s="89"/>
      <c r="D67" s="89"/>
      <c r="E67" s="89">
        <v>41.79</v>
      </c>
      <c r="F67" s="89"/>
      <c r="G67" s="89"/>
      <c r="H67" s="89">
        <v>41.86</v>
      </c>
      <c r="I67" s="176"/>
    </row>
    <row r="68" spans="1:9">
      <c r="A68" s="1">
        <v>46</v>
      </c>
      <c r="B68" s="88"/>
      <c r="C68" s="89"/>
      <c r="D68" s="89"/>
      <c r="E68" s="89">
        <v>41.78</v>
      </c>
      <c r="F68" s="89"/>
      <c r="G68" s="89"/>
      <c r="H68" s="89">
        <v>41.56</v>
      </c>
      <c r="I68" s="176"/>
    </row>
    <row r="69" spans="1:9">
      <c r="A69" s="1">
        <v>47</v>
      </c>
      <c r="B69" s="88"/>
      <c r="C69" s="89"/>
      <c r="D69" s="89"/>
      <c r="E69" s="89">
        <v>41.82</v>
      </c>
      <c r="F69" s="89"/>
      <c r="G69" s="89"/>
      <c r="H69" s="89">
        <v>41.7</v>
      </c>
      <c r="I69" s="176"/>
    </row>
    <row r="70" spans="1:9">
      <c r="A70" s="1">
        <v>48</v>
      </c>
      <c r="B70" s="88"/>
      <c r="C70" s="89"/>
      <c r="D70" s="89"/>
      <c r="E70" s="89">
        <v>42.21</v>
      </c>
      <c r="F70" s="89"/>
      <c r="G70" s="89"/>
      <c r="H70" s="89">
        <v>41.64</v>
      </c>
      <c r="I70" s="176"/>
    </row>
    <row r="71" spans="1:9">
      <c r="A71" s="1">
        <v>49</v>
      </c>
      <c r="B71" s="88"/>
      <c r="C71" s="89"/>
      <c r="D71" s="89"/>
      <c r="E71" s="89">
        <v>42.23</v>
      </c>
      <c r="F71" s="89"/>
      <c r="G71" s="89"/>
      <c r="H71" s="89">
        <v>41.71</v>
      </c>
      <c r="I71" s="176"/>
    </row>
    <row r="72" spans="1:9">
      <c r="A72" s="1">
        <v>50</v>
      </c>
      <c r="B72" s="88"/>
      <c r="C72" s="89"/>
      <c r="D72" s="89"/>
      <c r="E72" s="89">
        <v>41.91</v>
      </c>
      <c r="F72" s="89"/>
      <c r="G72" s="89"/>
      <c r="H72" s="89">
        <v>41.49</v>
      </c>
      <c r="I72" s="176"/>
    </row>
    <row r="73" spans="1:9">
      <c r="A73" s="1">
        <v>51</v>
      </c>
      <c r="B73" s="88"/>
      <c r="C73" s="89"/>
      <c r="D73" s="89"/>
      <c r="E73" s="89">
        <v>42.05</v>
      </c>
      <c r="F73" s="89"/>
      <c r="G73" s="89"/>
      <c r="H73" s="89">
        <v>41.5</v>
      </c>
      <c r="I73" s="176"/>
    </row>
    <row r="74" spans="1:9">
      <c r="A74" s="1">
        <v>52</v>
      </c>
      <c r="B74" s="88"/>
      <c r="C74" s="89"/>
      <c r="D74" s="89"/>
      <c r="E74" s="89">
        <v>42.05</v>
      </c>
      <c r="F74" s="89"/>
      <c r="G74" s="89"/>
      <c r="H74" s="89">
        <v>41.32</v>
      </c>
      <c r="I74" s="176"/>
    </row>
    <row r="75" spans="1:9">
      <c r="A75" s="1">
        <v>53</v>
      </c>
      <c r="B75" s="88"/>
      <c r="C75" s="89"/>
      <c r="D75" s="89"/>
      <c r="E75" s="89">
        <v>42.07</v>
      </c>
      <c r="F75" s="89"/>
      <c r="G75" s="89"/>
      <c r="H75" s="89">
        <v>41.85</v>
      </c>
      <c r="I75" s="176"/>
    </row>
    <row r="76" spans="1:9">
      <c r="A76" s="1">
        <v>54</v>
      </c>
      <c r="B76" s="88"/>
      <c r="C76" s="89"/>
      <c r="D76" s="89"/>
      <c r="E76" s="89">
        <v>41.92</v>
      </c>
      <c r="F76" s="89"/>
      <c r="G76" s="89"/>
      <c r="H76" s="89">
        <v>41.65</v>
      </c>
      <c r="I76" s="176"/>
    </row>
    <row r="77" spans="1:9">
      <c r="A77" s="1">
        <v>55</v>
      </c>
      <c r="B77" s="88"/>
      <c r="C77" s="89"/>
      <c r="D77" s="89"/>
      <c r="E77" s="89"/>
      <c r="F77" s="89"/>
      <c r="G77" s="89"/>
      <c r="H77" s="89">
        <v>41.47</v>
      </c>
      <c r="I77" s="176"/>
    </row>
    <row r="78" spans="1:9">
      <c r="A78" s="1">
        <v>56</v>
      </c>
      <c r="B78" s="88"/>
      <c r="C78" s="89"/>
      <c r="D78" s="89"/>
      <c r="E78" s="89"/>
      <c r="F78" s="89"/>
      <c r="G78" s="89"/>
      <c r="H78" s="89">
        <v>41.5</v>
      </c>
      <c r="I78" s="176"/>
    </row>
    <row r="79" spans="1:9">
      <c r="A79" s="1">
        <v>57</v>
      </c>
      <c r="B79" s="88"/>
      <c r="C79" s="89"/>
      <c r="D79" s="89"/>
      <c r="E79" s="89"/>
      <c r="F79" s="89"/>
      <c r="G79" s="89"/>
      <c r="H79" s="89">
        <v>41.44</v>
      </c>
      <c r="I79" s="176"/>
    </row>
    <row r="80" spans="1:9">
      <c r="A80" s="1">
        <v>58</v>
      </c>
      <c r="B80" s="88"/>
      <c r="C80" s="89"/>
      <c r="D80" s="89"/>
      <c r="E80" s="277"/>
      <c r="F80" s="89"/>
      <c r="G80" s="89"/>
      <c r="H80" s="89">
        <v>41.76</v>
      </c>
      <c r="I80" s="176"/>
    </row>
    <row r="81" spans="1:9">
      <c r="A81" s="1">
        <v>59</v>
      </c>
      <c r="B81" s="247"/>
      <c r="C81" s="248"/>
      <c r="D81" s="89"/>
      <c r="E81" s="89"/>
      <c r="F81" s="89"/>
      <c r="G81" s="89"/>
      <c r="H81" s="89">
        <v>41.52</v>
      </c>
      <c r="I81" s="176"/>
    </row>
    <row r="82" spans="1:9">
      <c r="A82" s="1">
        <v>60</v>
      </c>
      <c r="B82" s="247"/>
      <c r="C82" s="248"/>
      <c r="D82" s="89"/>
      <c r="E82" s="89"/>
      <c r="F82" s="89"/>
      <c r="G82" s="89"/>
      <c r="H82" s="89">
        <v>42.32</v>
      </c>
      <c r="I82" s="176"/>
    </row>
    <row r="83" spans="1:9" ht="15" thickBot="1">
      <c r="A83" s="1">
        <v>61</v>
      </c>
      <c r="B83" s="249"/>
      <c r="C83" s="250"/>
      <c r="D83" s="178"/>
      <c r="E83" s="178"/>
      <c r="F83" s="178"/>
      <c r="G83" s="178"/>
      <c r="H83" s="178">
        <v>41.72</v>
      </c>
      <c r="I83" s="179"/>
    </row>
    <row r="84" spans="1:9">
      <c r="E84" s="230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4"/>
  <sheetViews>
    <sheetView topLeftCell="A22" zoomScale="75" zoomScaleNormal="75" zoomScalePageLayoutView="75" workbookViewId="0">
      <selection activeCell="G17" sqref="G17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>
      <c r="A5" s="1">
        <v>3</v>
      </c>
    </row>
    <row r="6" spans="1:16" ht="16">
      <c r="A6" s="298" t="s">
        <v>39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 thickBot="1">
      <c r="A9" s="349"/>
      <c r="B9" s="350"/>
      <c r="C9" s="361"/>
      <c r="D9" s="350"/>
      <c r="E9" s="362"/>
      <c r="F9" s="51" t="s">
        <v>29</v>
      </c>
      <c r="G9" s="51" t="s">
        <v>30</v>
      </c>
      <c r="H9" s="51" t="s">
        <v>31</v>
      </c>
      <c r="I9" s="52" t="s">
        <v>32</v>
      </c>
      <c r="J9" s="363"/>
      <c r="K9" s="122" t="s">
        <v>33</v>
      </c>
      <c r="L9" s="122" t="s">
        <v>34</v>
      </c>
      <c r="M9" s="53" t="s">
        <v>35</v>
      </c>
      <c r="N9" s="53" t="s">
        <v>36</v>
      </c>
    </row>
    <row r="10" spans="1:16" s="3" customFormat="1" ht="30" customHeight="1" thickBot="1">
      <c r="A10" s="54">
        <v>1</v>
      </c>
      <c r="B10" s="55" t="s">
        <v>40</v>
      </c>
      <c r="C10" s="56">
        <v>33</v>
      </c>
      <c r="D10" s="56">
        <v>42</v>
      </c>
      <c r="E10" s="57">
        <f>D10</f>
        <v>42</v>
      </c>
      <c r="F10" s="184">
        <f>MIN(B22:B83)</f>
        <v>41.38</v>
      </c>
      <c r="G10" s="181">
        <f>AVERAGE(B23:B83)</f>
        <v>41.701190476190469</v>
      </c>
      <c r="H10" s="58">
        <v>5</v>
      </c>
      <c r="I10" s="103">
        <f>G10-F10</f>
        <v>0.32119047619046626</v>
      </c>
      <c r="J10" s="117">
        <v>2.0787037037037038E-2</v>
      </c>
      <c r="K10" s="117">
        <f>J10</f>
        <v>2.0787037037037038E-2</v>
      </c>
      <c r="L10" s="60">
        <f>K10</f>
        <v>2.0787037037037038E-2</v>
      </c>
      <c r="N10" s="61"/>
      <c r="O10" s="111"/>
      <c r="P10" s="63"/>
    </row>
    <row r="11" spans="1:16" s="3" customFormat="1" ht="30" customHeight="1">
      <c r="A11" s="54">
        <v>2</v>
      </c>
      <c r="B11" s="55" t="s">
        <v>40</v>
      </c>
      <c r="C11" s="56">
        <v>10</v>
      </c>
      <c r="D11" s="56">
        <v>78</v>
      </c>
      <c r="E11" s="244">
        <f>D11-D10</f>
        <v>36</v>
      </c>
      <c r="F11" s="180">
        <f>MIN(C22:C83)</f>
        <v>41.83</v>
      </c>
      <c r="G11" s="104">
        <f>AVERAGE(C23:C83)</f>
        <v>42.115428571428573</v>
      </c>
      <c r="H11" s="58">
        <v>0</v>
      </c>
      <c r="I11" s="103">
        <f>G11-F11</f>
        <v>0.28542857142857514</v>
      </c>
      <c r="J11" s="117">
        <v>3.9456018518518522E-2</v>
      </c>
      <c r="K11" s="117">
        <f>J11-J10</f>
        <v>1.8668981481481484E-2</v>
      </c>
      <c r="L11" s="60">
        <f>K11+L10</f>
        <v>3.9456018518518522E-2</v>
      </c>
      <c r="M11" s="212" t="s">
        <v>114</v>
      </c>
      <c r="N11" s="61"/>
      <c r="O11" s="62"/>
      <c r="P11" s="63"/>
    </row>
    <row r="12" spans="1:16" s="3" customFormat="1" ht="30" customHeight="1" thickBot="1">
      <c r="A12" s="54">
        <v>3</v>
      </c>
      <c r="B12" s="55" t="s">
        <v>96</v>
      </c>
      <c r="C12" s="56">
        <v>9</v>
      </c>
      <c r="D12" s="56">
        <v>110</v>
      </c>
      <c r="E12" s="244">
        <f t="shared" ref="E12:E15" si="0">D12-D11</f>
        <v>32</v>
      </c>
      <c r="F12" s="182">
        <f>MIN(D22:D83)</f>
        <v>41.98</v>
      </c>
      <c r="G12" s="104">
        <f>AVERAGE(D23:D83)</f>
        <v>42.36258064516128</v>
      </c>
      <c r="H12" s="58">
        <v>7</v>
      </c>
      <c r="I12" s="103">
        <f t="shared" ref="I12:I15" si="1">G12-F12</f>
        <v>0.38258064516128343</v>
      </c>
      <c r="J12" s="117">
        <v>5.6250000000000001E-2</v>
      </c>
      <c r="K12" s="117">
        <f>J12-J11</f>
        <v>1.6793981481481479E-2</v>
      </c>
      <c r="L12" s="60">
        <f>K12</f>
        <v>1.6793981481481479E-2</v>
      </c>
      <c r="M12" s="212" t="s">
        <v>181</v>
      </c>
      <c r="N12" s="61"/>
      <c r="O12" s="126"/>
      <c r="P12" s="63"/>
    </row>
    <row r="13" spans="1:16" s="3" customFormat="1" ht="30" customHeight="1" thickBot="1">
      <c r="A13" s="54">
        <v>4</v>
      </c>
      <c r="B13" s="55" t="s">
        <v>96</v>
      </c>
      <c r="C13" s="56">
        <v>8</v>
      </c>
      <c r="D13" s="56">
        <v>162</v>
      </c>
      <c r="E13" s="57">
        <f t="shared" si="0"/>
        <v>52</v>
      </c>
      <c r="F13" s="183">
        <f>MIN(E22:E83)</f>
        <v>41.43</v>
      </c>
      <c r="G13" s="185">
        <f>AVERAGE(E23:E83)</f>
        <v>41.837799999999994</v>
      </c>
      <c r="H13" s="58">
        <v>4</v>
      </c>
      <c r="I13" s="103">
        <f t="shared" si="1"/>
        <v>0.40779999999999461</v>
      </c>
      <c r="J13" s="117">
        <v>8.4513888888888888E-2</v>
      </c>
      <c r="K13" s="117">
        <f t="shared" ref="K13:K16" si="2">J13-J12</f>
        <v>2.8263888888888887E-2</v>
      </c>
      <c r="L13" s="60">
        <f>K13+L12</f>
        <v>4.5057870370370366E-2</v>
      </c>
      <c r="M13" s="212" t="s">
        <v>182</v>
      </c>
      <c r="N13" s="61"/>
      <c r="O13" s="126"/>
      <c r="P13" s="63"/>
    </row>
    <row r="14" spans="1:16" s="3" customFormat="1" ht="30" customHeight="1">
      <c r="A14" s="54">
        <v>5</v>
      </c>
      <c r="B14" s="55" t="s">
        <v>40</v>
      </c>
      <c r="C14" s="56">
        <v>13</v>
      </c>
      <c r="D14" s="56">
        <v>224</v>
      </c>
      <c r="E14" s="244">
        <f t="shared" si="0"/>
        <v>62</v>
      </c>
      <c r="F14" s="180">
        <f>MIN(F22:F83)</f>
        <v>41.65</v>
      </c>
      <c r="G14" s="104">
        <f>AVERAGE(F23:F83)</f>
        <v>41.933114754098362</v>
      </c>
      <c r="H14" s="58">
        <v>7</v>
      </c>
      <c r="I14" s="103">
        <f t="shared" si="1"/>
        <v>0.28311475409836362</v>
      </c>
      <c r="J14" s="117">
        <v>0.11571759259259258</v>
      </c>
      <c r="K14" s="117">
        <f t="shared" si="2"/>
        <v>3.1203703703703692E-2</v>
      </c>
      <c r="L14" s="60">
        <f>K14+L11</f>
        <v>7.0659722222222221E-2</v>
      </c>
      <c r="M14" s="212" t="s">
        <v>183</v>
      </c>
      <c r="N14" s="61"/>
      <c r="O14" s="126"/>
      <c r="P14" s="63"/>
    </row>
    <row r="15" spans="1:16" s="3" customFormat="1" ht="30" customHeight="1">
      <c r="A15" s="54">
        <v>6</v>
      </c>
      <c r="B15" s="55" t="s">
        <v>96</v>
      </c>
      <c r="C15" s="56">
        <v>9</v>
      </c>
      <c r="D15" s="56">
        <v>279</v>
      </c>
      <c r="E15" s="244">
        <f t="shared" si="0"/>
        <v>55</v>
      </c>
      <c r="F15" s="116">
        <f>MIN(G22:G83)</f>
        <v>41.81</v>
      </c>
      <c r="G15" s="104">
        <f>AVERAGE(G23:G83)</f>
        <v>42.155925925925928</v>
      </c>
      <c r="H15" s="58">
        <v>1</v>
      </c>
      <c r="I15" s="103">
        <f t="shared" si="1"/>
        <v>0.34592592592592553</v>
      </c>
      <c r="J15" s="117">
        <v>0.14366898148148147</v>
      </c>
      <c r="K15" s="117">
        <f t="shared" si="2"/>
        <v>2.7951388888888887E-2</v>
      </c>
      <c r="L15" s="60">
        <f>K15+L13</f>
        <v>7.3009259259259246E-2</v>
      </c>
      <c r="M15" s="212" t="s">
        <v>160</v>
      </c>
      <c r="N15" s="61"/>
      <c r="O15" s="63"/>
      <c r="P15" s="63"/>
    </row>
    <row r="16" spans="1:16" s="3" customFormat="1" ht="30" customHeight="1">
      <c r="A16" s="54">
        <v>7</v>
      </c>
      <c r="B16" s="55" t="s">
        <v>96</v>
      </c>
      <c r="C16" s="64">
        <v>6</v>
      </c>
      <c r="D16" s="56">
        <v>300</v>
      </c>
      <c r="E16" s="244">
        <f>D16-D15</f>
        <v>21</v>
      </c>
      <c r="F16" s="116">
        <f>MIN(H22:H83)</f>
        <v>41.81</v>
      </c>
      <c r="G16" s="103">
        <f>AVERAGE(H23:H83)</f>
        <v>42.127000000000002</v>
      </c>
      <c r="H16" s="58">
        <v>2</v>
      </c>
      <c r="I16" s="103">
        <f t="shared" ref="I16" si="3">G16-F16</f>
        <v>0.31700000000000017</v>
      </c>
      <c r="J16" s="117">
        <v>0.15504629629629629</v>
      </c>
      <c r="K16" s="117">
        <f t="shared" si="2"/>
        <v>1.1377314814814826E-2</v>
      </c>
      <c r="L16" s="59">
        <f>K16+L15</f>
        <v>8.4386574074074072E-2</v>
      </c>
      <c r="M16" s="212" t="s">
        <v>184</v>
      </c>
      <c r="N16" s="61"/>
      <c r="O16" s="15"/>
    </row>
    <row r="17" spans="1:14" s="3" customFormat="1" ht="30" customHeight="1">
      <c r="A17" s="54" t="s">
        <v>37</v>
      </c>
      <c r="B17" s="55" t="s">
        <v>40</v>
      </c>
      <c r="C17" s="56">
        <v>5</v>
      </c>
      <c r="D17" s="56">
        <v>323</v>
      </c>
      <c r="E17" s="244">
        <f>D17-D16</f>
        <v>23</v>
      </c>
      <c r="F17" s="116">
        <f>MIN(I22:I83)</f>
        <v>42.1</v>
      </c>
      <c r="G17" s="103">
        <f>AVERAGE(I23:I83)</f>
        <v>42.477727272727265</v>
      </c>
      <c r="H17" s="58">
        <v>3</v>
      </c>
      <c r="I17" s="103">
        <f>G17-F17</f>
        <v>0.37772727272726314</v>
      </c>
      <c r="J17" s="117">
        <v>0.16689814814814816</v>
      </c>
      <c r="K17" s="117">
        <f>J17-J16</f>
        <v>1.1851851851851863E-2</v>
      </c>
      <c r="L17" s="59">
        <f>K17+L14</f>
        <v>8.2511574074074084E-2</v>
      </c>
      <c r="M17" s="212" t="s">
        <v>185</v>
      </c>
      <c r="N17" s="61"/>
    </row>
    <row r="18" spans="1:14" s="3" customFormat="1" ht="30" customHeight="1">
      <c r="A18" s="70"/>
      <c r="B18" s="71"/>
      <c r="C18" s="72"/>
      <c r="D18" s="72"/>
      <c r="E18" s="72"/>
      <c r="F18" s="96">
        <f>AVERAGE(F10,F11,F14,F17)</f>
        <v>41.74</v>
      </c>
      <c r="G18" s="114">
        <f>AVERAGE(G10,G11,G14,G17)</f>
        <v>42.056865268611169</v>
      </c>
      <c r="H18" s="276" t="s">
        <v>221</v>
      </c>
      <c r="I18" s="115">
        <f>AVERAGE(I10,I11,I14,I17)</f>
        <v>0.31686526861116704</v>
      </c>
      <c r="J18" s="72"/>
      <c r="K18" s="72"/>
      <c r="L18" s="72"/>
      <c r="M18" s="73"/>
      <c r="N18" s="73"/>
    </row>
    <row r="19" spans="1:14" ht="27.75" customHeight="1">
      <c r="A19" s="74"/>
      <c r="B19" s="74"/>
      <c r="C19" s="74"/>
      <c r="D19" s="75"/>
      <c r="E19" s="76"/>
      <c r="F19" s="77">
        <f>AVERAGE(F12,F13,F16,F15)</f>
        <v>41.7575</v>
      </c>
      <c r="G19" s="78">
        <f>AVERAGE(G12,G13,G16,G15)</f>
        <v>42.120826642771803</v>
      </c>
      <c r="H19" s="242" t="s">
        <v>222</v>
      </c>
      <c r="I19" s="79">
        <f>AVERAGE(I12,I13,I16,I15)</f>
        <v>0.36332664277180093</v>
      </c>
      <c r="J19" s="76"/>
      <c r="K19" s="76" t="s">
        <v>22</v>
      </c>
      <c r="L19" s="76"/>
      <c r="M19" s="73"/>
      <c r="N19" s="73"/>
    </row>
    <row r="20" spans="1:14" ht="30" customHeight="1" thickBot="1">
      <c r="A20" s="80"/>
      <c r="B20" s="80"/>
      <c r="C20" s="80"/>
      <c r="D20" s="76"/>
      <c r="E20" s="76"/>
      <c r="F20" s="81">
        <f>AVERAGE(F10:F17)</f>
        <v>41.748750000000001</v>
      </c>
      <c r="G20" s="82">
        <f>AVERAGE(B23:I83)</f>
        <v>42.038126984126976</v>
      </c>
      <c r="H20" s="83"/>
      <c r="I20" s="84">
        <f>AVERAGE(I10:I17)</f>
        <v>0.34009595569148399</v>
      </c>
      <c r="J20" s="76"/>
      <c r="K20" s="76"/>
      <c r="L20" s="76"/>
      <c r="M20" s="80"/>
      <c r="N20" s="80"/>
    </row>
    <row r="22" spans="1:14" ht="15" thickBot="1">
      <c r="B22" s="85" t="str">
        <f>B10</f>
        <v>Стоцкий Андрей</v>
      </c>
      <c r="C22" s="85" t="str">
        <f>B11</f>
        <v>Стоцкий Андрей</v>
      </c>
      <c r="D22" s="85" t="str">
        <f>B12</f>
        <v>Лантушенко Игорь</v>
      </c>
      <c r="E22" s="85" t="str">
        <f>B13</f>
        <v>Лантушенко Игорь</v>
      </c>
      <c r="F22" s="2" t="str">
        <f>B14</f>
        <v>Стоцкий Андрей</v>
      </c>
      <c r="G22" s="2" t="str">
        <f>B15</f>
        <v>Лантушенко Игорь</v>
      </c>
      <c r="H22" s="2" t="str">
        <f>B16</f>
        <v>Лантушенко Игорь</v>
      </c>
      <c r="I22" s="2" t="str">
        <f>B17</f>
        <v>Стоцкий Андрей</v>
      </c>
    </row>
    <row r="23" spans="1:14">
      <c r="A23" s="1">
        <v>1</v>
      </c>
      <c r="B23" s="86">
        <v>43.52</v>
      </c>
      <c r="C23" s="87">
        <v>42.54</v>
      </c>
      <c r="D23" s="87">
        <v>44.04</v>
      </c>
      <c r="E23" s="87">
        <v>42.52</v>
      </c>
      <c r="F23" s="87">
        <v>43.17</v>
      </c>
      <c r="G23" s="87">
        <v>43</v>
      </c>
      <c r="H23" s="87">
        <v>42.49</v>
      </c>
      <c r="I23" s="175">
        <v>42.92</v>
      </c>
      <c r="M23" s="2"/>
      <c r="N23" s="2"/>
    </row>
    <row r="24" spans="1:14">
      <c r="A24" s="1">
        <v>2</v>
      </c>
      <c r="B24" s="88">
        <v>42.43</v>
      </c>
      <c r="C24" s="89">
        <v>42.09</v>
      </c>
      <c r="D24" s="89">
        <v>42.36</v>
      </c>
      <c r="E24" s="89">
        <v>42.19</v>
      </c>
      <c r="F24" s="89">
        <v>42.37</v>
      </c>
      <c r="G24" s="89">
        <v>42.33</v>
      </c>
      <c r="H24" s="89">
        <v>42.25</v>
      </c>
      <c r="I24" s="176">
        <v>42.25</v>
      </c>
      <c r="M24" s="3"/>
      <c r="N24" s="3"/>
    </row>
    <row r="25" spans="1:14">
      <c r="A25" s="1">
        <v>3</v>
      </c>
      <c r="B25" s="88">
        <v>42.46</v>
      </c>
      <c r="C25" s="89">
        <v>42.21</v>
      </c>
      <c r="D25" s="89">
        <v>42.19</v>
      </c>
      <c r="E25" s="89">
        <v>42.15</v>
      </c>
      <c r="F25" s="89">
        <v>41.99</v>
      </c>
      <c r="G25" s="89">
        <v>42.13</v>
      </c>
      <c r="H25" s="89">
        <v>42.28</v>
      </c>
      <c r="I25" s="176">
        <v>42.2</v>
      </c>
      <c r="M25" s="3"/>
      <c r="N25" s="3"/>
    </row>
    <row r="26" spans="1:14">
      <c r="A26" s="1">
        <v>4</v>
      </c>
      <c r="B26" s="88">
        <v>41.94</v>
      </c>
      <c r="C26" s="89">
        <v>42.1</v>
      </c>
      <c r="D26" s="89">
        <v>42.45</v>
      </c>
      <c r="E26" s="89">
        <v>41.95</v>
      </c>
      <c r="F26" s="89">
        <v>42.12</v>
      </c>
      <c r="G26" s="89">
        <v>42.25</v>
      </c>
      <c r="H26" s="89">
        <v>41.99</v>
      </c>
      <c r="I26" s="176">
        <v>42.38</v>
      </c>
      <c r="M26" s="3"/>
      <c r="N26" s="3"/>
    </row>
    <row r="27" spans="1:14">
      <c r="A27" s="1">
        <v>5</v>
      </c>
      <c r="B27" s="88">
        <v>41.7</v>
      </c>
      <c r="C27" s="89">
        <v>42.19</v>
      </c>
      <c r="D27" s="89">
        <v>42.05</v>
      </c>
      <c r="E27" s="89">
        <v>42.1</v>
      </c>
      <c r="F27" s="89">
        <v>42.02</v>
      </c>
      <c r="G27" s="89">
        <v>42.15</v>
      </c>
      <c r="H27" s="89">
        <v>42</v>
      </c>
      <c r="I27" s="176">
        <v>42.32</v>
      </c>
    </row>
    <row r="28" spans="1:14">
      <c r="A28" s="1">
        <v>6</v>
      </c>
      <c r="B28" s="88">
        <v>41.63</v>
      </c>
      <c r="C28" s="89">
        <v>42.08</v>
      </c>
      <c r="D28" s="89">
        <v>42.07</v>
      </c>
      <c r="E28" s="89">
        <v>41.78</v>
      </c>
      <c r="F28" s="89">
        <v>41.88</v>
      </c>
      <c r="G28" s="89">
        <v>42.22</v>
      </c>
      <c r="H28" s="89">
        <v>42.75</v>
      </c>
      <c r="I28" s="176">
        <v>42.57</v>
      </c>
    </row>
    <row r="29" spans="1:14">
      <c r="A29" s="1">
        <v>7</v>
      </c>
      <c r="B29" s="88">
        <v>41.52</v>
      </c>
      <c r="C29" s="89">
        <v>41.95</v>
      </c>
      <c r="D29" s="89">
        <v>41.98</v>
      </c>
      <c r="E29" s="89">
        <v>41.79</v>
      </c>
      <c r="F29" s="89">
        <v>41.75</v>
      </c>
      <c r="G29" s="89">
        <v>42.27</v>
      </c>
      <c r="H29" s="89">
        <v>42.35</v>
      </c>
      <c r="I29" s="176">
        <v>43.9</v>
      </c>
    </row>
    <row r="30" spans="1:14">
      <c r="A30" s="1">
        <v>8</v>
      </c>
      <c r="B30" s="88">
        <v>41.83</v>
      </c>
      <c r="C30" s="89">
        <v>42.09</v>
      </c>
      <c r="D30" s="89">
        <v>42.11</v>
      </c>
      <c r="E30" s="89">
        <v>41.66</v>
      </c>
      <c r="F30" s="89">
        <v>41.95</v>
      </c>
      <c r="G30" s="89">
        <v>42.93</v>
      </c>
      <c r="H30" s="89">
        <v>42.11</v>
      </c>
      <c r="I30" s="176">
        <v>42.65</v>
      </c>
    </row>
    <row r="31" spans="1:14">
      <c r="A31" s="1">
        <v>9</v>
      </c>
      <c r="B31" s="112">
        <v>41.76</v>
      </c>
      <c r="C31" s="89">
        <v>42.13</v>
      </c>
      <c r="D31" s="89">
        <v>42.25</v>
      </c>
      <c r="E31" s="89">
        <v>41.77</v>
      </c>
      <c r="F31" s="89">
        <v>41.99</v>
      </c>
      <c r="G31" s="89">
        <v>42.49</v>
      </c>
      <c r="H31" s="89">
        <v>42.04</v>
      </c>
      <c r="I31" s="176">
        <v>42.28</v>
      </c>
    </row>
    <row r="32" spans="1:14">
      <c r="A32" s="1">
        <v>10</v>
      </c>
      <c r="B32" s="88">
        <v>41.49</v>
      </c>
      <c r="C32" s="89">
        <v>42.67</v>
      </c>
      <c r="D32" s="89">
        <v>42.08</v>
      </c>
      <c r="E32" s="89">
        <v>41.87</v>
      </c>
      <c r="F32" s="89">
        <v>41.83</v>
      </c>
      <c r="G32" s="89">
        <v>42.19</v>
      </c>
      <c r="H32" s="89">
        <v>41.88</v>
      </c>
      <c r="I32" s="176">
        <v>42.28</v>
      </c>
    </row>
    <row r="33" spans="1:9">
      <c r="A33" s="1">
        <v>11</v>
      </c>
      <c r="B33" s="88">
        <v>41.52</v>
      </c>
      <c r="C33" s="89">
        <v>42.01</v>
      </c>
      <c r="D33" s="89">
        <v>42.21</v>
      </c>
      <c r="E33" s="89">
        <v>42.23</v>
      </c>
      <c r="F33" s="89">
        <v>42.09</v>
      </c>
      <c r="G33" s="89">
        <v>42.22</v>
      </c>
      <c r="H33" s="89">
        <v>41.81</v>
      </c>
      <c r="I33" s="176">
        <v>42.25</v>
      </c>
    </row>
    <row r="34" spans="1:9">
      <c r="A34" s="1">
        <v>12</v>
      </c>
      <c r="B34" s="88">
        <v>41.38</v>
      </c>
      <c r="C34" s="89">
        <v>41.99</v>
      </c>
      <c r="D34" s="89">
        <v>42.11</v>
      </c>
      <c r="E34" s="89">
        <v>41.76</v>
      </c>
      <c r="F34" s="89">
        <v>41.87</v>
      </c>
      <c r="G34" s="89">
        <v>42.09</v>
      </c>
      <c r="H34" s="89">
        <v>42.08</v>
      </c>
      <c r="I34" s="176">
        <v>42.1</v>
      </c>
    </row>
    <row r="35" spans="1:9">
      <c r="A35" s="1">
        <v>13</v>
      </c>
      <c r="B35" s="88">
        <v>41.41</v>
      </c>
      <c r="C35" s="89">
        <v>41.98</v>
      </c>
      <c r="D35" s="89">
        <v>42.04</v>
      </c>
      <c r="E35" s="89">
        <v>41.89</v>
      </c>
      <c r="F35" s="89">
        <v>41.91</v>
      </c>
      <c r="G35" s="89">
        <v>42.16</v>
      </c>
      <c r="H35" s="89">
        <v>42.27</v>
      </c>
      <c r="I35" s="176">
        <v>42.29</v>
      </c>
    </row>
    <row r="36" spans="1:9">
      <c r="A36" s="1">
        <v>14</v>
      </c>
      <c r="B36" s="95">
        <v>41.7</v>
      </c>
      <c r="C36" s="89">
        <v>42.18</v>
      </c>
      <c r="D36" s="89">
        <v>42.08</v>
      </c>
      <c r="E36" s="89">
        <v>41.65</v>
      </c>
      <c r="F36" s="89">
        <v>42.05</v>
      </c>
      <c r="G36" s="89">
        <v>41.99</v>
      </c>
      <c r="H36" s="89">
        <v>42.2</v>
      </c>
      <c r="I36" s="176">
        <v>42.3</v>
      </c>
    </row>
    <row r="37" spans="1:9">
      <c r="A37" s="1">
        <v>15</v>
      </c>
      <c r="B37" s="88">
        <v>41.45</v>
      </c>
      <c r="C37" s="89">
        <v>42.26</v>
      </c>
      <c r="D37" s="89">
        <v>42.34</v>
      </c>
      <c r="E37" s="89">
        <v>41.68</v>
      </c>
      <c r="F37" s="89">
        <v>41.85</v>
      </c>
      <c r="G37" s="89">
        <v>42.02</v>
      </c>
      <c r="H37" s="89">
        <v>42.06</v>
      </c>
      <c r="I37" s="176">
        <v>43.22</v>
      </c>
    </row>
    <row r="38" spans="1:9">
      <c r="A38" s="1">
        <v>16</v>
      </c>
      <c r="B38" s="88">
        <v>41.56</v>
      </c>
      <c r="C38" s="125">
        <v>42.04</v>
      </c>
      <c r="D38" s="89">
        <v>42.11</v>
      </c>
      <c r="E38" s="89">
        <v>41.44</v>
      </c>
      <c r="F38" s="89">
        <v>41.81</v>
      </c>
      <c r="G38" s="89">
        <v>42</v>
      </c>
      <c r="H38" s="89">
        <v>42.05</v>
      </c>
      <c r="I38" s="176">
        <v>42.48</v>
      </c>
    </row>
    <row r="39" spans="1:9">
      <c r="A39" s="1">
        <v>17</v>
      </c>
      <c r="B39" s="88">
        <v>41.62</v>
      </c>
      <c r="C39" s="89">
        <v>42.03</v>
      </c>
      <c r="D39" s="89">
        <v>42.49</v>
      </c>
      <c r="E39" s="89">
        <v>41.75</v>
      </c>
      <c r="F39" s="89">
        <v>41.91</v>
      </c>
      <c r="G39" s="89">
        <v>41.93</v>
      </c>
      <c r="H39" s="89">
        <v>41.91</v>
      </c>
      <c r="I39" s="176">
        <v>42.4</v>
      </c>
    </row>
    <row r="40" spans="1:9">
      <c r="A40" s="1">
        <v>18</v>
      </c>
      <c r="B40" s="88">
        <v>41.58</v>
      </c>
      <c r="C40" s="89">
        <v>41.99</v>
      </c>
      <c r="D40" s="89">
        <v>42.27</v>
      </c>
      <c r="E40" s="89">
        <v>41.79</v>
      </c>
      <c r="F40" s="89">
        <v>41.81</v>
      </c>
      <c r="G40" s="89">
        <v>42.07</v>
      </c>
      <c r="H40" s="89">
        <v>42.03</v>
      </c>
      <c r="I40" s="176">
        <v>42.83</v>
      </c>
    </row>
    <row r="41" spans="1:9">
      <c r="A41" s="1">
        <v>19</v>
      </c>
      <c r="B41" s="88">
        <v>41.64</v>
      </c>
      <c r="C41" s="89">
        <v>42.28</v>
      </c>
      <c r="D41" s="89">
        <v>42.04</v>
      </c>
      <c r="E41" s="89">
        <v>41.64</v>
      </c>
      <c r="F41" s="89">
        <v>41.68</v>
      </c>
      <c r="G41" s="89">
        <v>42.12</v>
      </c>
      <c r="H41" s="89">
        <v>42</v>
      </c>
      <c r="I41" s="176">
        <v>42.13</v>
      </c>
    </row>
    <row r="42" spans="1:9">
      <c r="A42" s="1">
        <v>20</v>
      </c>
      <c r="B42" s="88">
        <v>41.61</v>
      </c>
      <c r="C42" s="89">
        <v>41.98</v>
      </c>
      <c r="D42" s="89">
        <v>42.17</v>
      </c>
      <c r="E42" s="89">
        <v>41.81</v>
      </c>
      <c r="F42" s="89">
        <v>41.73</v>
      </c>
      <c r="G42" s="89">
        <v>41.99</v>
      </c>
      <c r="H42" s="89">
        <v>41.99</v>
      </c>
      <c r="I42" s="176">
        <v>42.29</v>
      </c>
    </row>
    <row r="43" spans="1:9">
      <c r="A43" s="1">
        <v>21</v>
      </c>
      <c r="B43" s="88">
        <v>41.75</v>
      </c>
      <c r="C43" s="89">
        <v>42.24</v>
      </c>
      <c r="D43" s="89">
        <v>42.05</v>
      </c>
      <c r="E43" s="89">
        <v>42.01</v>
      </c>
      <c r="F43" s="89">
        <v>41.79</v>
      </c>
      <c r="G43" s="89">
        <v>41.98</v>
      </c>
      <c r="H43" s="89"/>
      <c r="I43" s="176">
        <v>42.29</v>
      </c>
    </row>
    <row r="44" spans="1:9">
      <c r="A44" s="1">
        <v>22</v>
      </c>
      <c r="B44" s="88">
        <v>41.73</v>
      </c>
      <c r="C44" s="89">
        <v>41.95</v>
      </c>
      <c r="D44" s="89">
        <v>42.14</v>
      </c>
      <c r="E44" s="89">
        <v>41.78</v>
      </c>
      <c r="F44" s="89">
        <v>41.77</v>
      </c>
      <c r="G44" s="89">
        <v>42.11</v>
      </c>
      <c r="H44" s="89"/>
      <c r="I44" s="176">
        <v>42.18</v>
      </c>
    </row>
    <row r="45" spans="1:9">
      <c r="A45" s="1">
        <v>23</v>
      </c>
      <c r="B45" s="88">
        <v>41.77</v>
      </c>
      <c r="C45" s="89">
        <v>42.02</v>
      </c>
      <c r="D45" s="89">
        <v>42.24</v>
      </c>
      <c r="E45" s="89">
        <v>42</v>
      </c>
      <c r="F45" s="89">
        <v>41.77</v>
      </c>
      <c r="G45" s="89">
        <v>42.14</v>
      </c>
      <c r="H45" s="89"/>
      <c r="I45" s="176"/>
    </row>
    <row r="46" spans="1:9">
      <c r="A46" s="1">
        <v>24</v>
      </c>
      <c r="B46" s="88">
        <v>41.63</v>
      </c>
      <c r="C46" s="89">
        <v>41.98</v>
      </c>
      <c r="D46" s="89">
        <v>43.02</v>
      </c>
      <c r="E46" s="89">
        <v>41.68</v>
      </c>
      <c r="F46" s="89">
        <v>41.76</v>
      </c>
      <c r="G46" s="89">
        <v>42.01</v>
      </c>
      <c r="H46" s="89"/>
      <c r="I46" s="176"/>
    </row>
    <row r="47" spans="1:9">
      <c r="A47" s="1">
        <v>25</v>
      </c>
      <c r="B47" s="88">
        <v>41.74</v>
      </c>
      <c r="C47" s="89">
        <v>41.83</v>
      </c>
      <c r="D47" s="89">
        <v>43.16</v>
      </c>
      <c r="E47" s="89">
        <v>41.65</v>
      </c>
      <c r="F47" s="89">
        <v>41.72</v>
      </c>
      <c r="G47" s="89">
        <v>43.05</v>
      </c>
      <c r="H47" s="89"/>
      <c r="I47" s="176"/>
    </row>
    <row r="48" spans="1:9">
      <c r="A48" s="1">
        <v>26</v>
      </c>
      <c r="B48" s="88">
        <v>41.62</v>
      </c>
      <c r="C48" s="89">
        <v>42.16</v>
      </c>
      <c r="D48" s="89">
        <v>44.05</v>
      </c>
      <c r="E48" s="89">
        <v>41.43</v>
      </c>
      <c r="F48" s="89">
        <v>41.76</v>
      </c>
      <c r="G48" s="89">
        <v>42.1</v>
      </c>
      <c r="H48" s="89"/>
      <c r="I48" s="176"/>
    </row>
    <row r="49" spans="1:9">
      <c r="A49" s="1">
        <v>27</v>
      </c>
      <c r="B49" s="88">
        <v>41.57</v>
      </c>
      <c r="C49" s="89">
        <v>41.87</v>
      </c>
      <c r="D49" s="89">
        <v>42.09</v>
      </c>
      <c r="E49" s="89">
        <v>42</v>
      </c>
      <c r="F49" s="89">
        <v>41.74</v>
      </c>
      <c r="G49" s="89">
        <v>41.89</v>
      </c>
      <c r="H49" s="89"/>
      <c r="I49" s="176"/>
    </row>
    <row r="50" spans="1:9">
      <c r="A50" s="1">
        <v>28</v>
      </c>
      <c r="B50" s="88">
        <v>41.49</v>
      </c>
      <c r="C50" s="89">
        <v>42.13</v>
      </c>
      <c r="D50" s="89">
        <v>42.22</v>
      </c>
      <c r="E50" s="89">
        <v>42.13</v>
      </c>
      <c r="F50" s="89">
        <v>41.99</v>
      </c>
      <c r="G50" s="89">
        <v>42.1</v>
      </c>
      <c r="H50" s="89"/>
      <c r="I50" s="176"/>
    </row>
    <row r="51" spans="1:9">
      <c r="A51" s="1">
        <v>29</v>
      </c>
      <c r="B51" s="88">
        <v>41.6</v>
      </c>
      <c r="C51" s="89">
        <v>42.22</v>
      </c>
      <c r="D51" s="89">
        <v>42.33</v>
      </c>
      <c r="E51" s="89">
        <v>41.53</v>
      </c>
      <c r="F51" s="89">
        <v>41.98</v>
      </c>
      <c r="G51" s="89">
        <v>41.94</v>
      </c>
      <c r="H51" s="89"/>
      <c r="I51" s="176"/>
    </row>
    <row r="52" spans="1:9">
      <c r="A52" s="1">
        <v>30</v>
      </c>
      <c r="B52" s="88">
        <v>41.6</v>
      </c>
      <c r="C52" s="89">
        <v>42.04</v>
      </c>
      <c r="D52" s="89">
        <v>42.29</v>
      </c>
      <c r="E52" s="89">
        <v>41.54</v>
      </c>
      <c r="F52" s="89">
        <v>42.05</v>
      </c>
      <c r="G52" s="89">
        <v>42.01</v>
      </c>
      <c r="H52" s="89"/>
      <c r="I52" s="176"/>
    </row>
    <row r="53" spans="1:9">
      <c r="A53" s="1">
        <v>31</v>
      </c>
      <c r="B53" s="88">
        <v>41.68</v>
      </c>
      <c r="C53" s="89">
        <v>42.39</v>
      </c>
      <c r="D53" s="89">
        <v>42.21</v>
      </c>
      <c r="E53" s="89">
        <v>41.59</v>
      </c>
      <c r="F53" s="89">
        <v>42.78</v>
      </c>
      <c r="G53" s="89">
        <v>41.81</v>
      </c>
      <c r="H53" s="89"/>
      <c r="I53" s="176"/>
    </row>
    <row r="54" spans="1:9">
      <c r="A54" s="1">
        <v>32</v>
      </c>
      <c r="B54" s="88">
        <v>41.48</v>
      </c>
      <c r="C54" s="89">
        <v>42.02</v>
      </c>
      <c r="D54" s="89"/>
      <c r="E54" s="89">
        <v>41.58</v>
      </c>
      <c r="F54" s="89">
        <v>42.28</v>
      </c>
      <c r="G54" s="89">
        <v>42.03</v>
      </c>
      <c r="H54" s="89"/>
      <c r="I54" s="176"/>
    </row>
    <row r="55" spans="1:9">
      <c r="A55" s="1">
        <v>33</v>
      </c>
      <c r="B55" s="88">
        <v>41.58</v>
      </c>
      <c r="C55" s="89">
        <v>42.34</v>
      </c>
      <c r="D55" s="89"/>
      <c r="E55" s="89">
        <v>42.27</v>
      </c>
      <c r="F55" s="89">
        <v>41.77</v>
      </c>
      <c r="G55" s="89">
        <v>41.92</v>
      </c>
      <c r="H55" s="89"/>
      <c r="I55" s="176"/>
    </row>
    <row r="56" spans="1:9">
      <c r="A56" s="1">
        <v>34</v>
      </c>
      <c r="B56" s="88">
        <v>41.7</v>
      </c>
      <c r="C56" s="89">
        <v>42.06</v>
      </c>
      <c r="D56" s="89"/>
      <c r="E56" s="89">
        <v>41.74</v>
      </c>
      <c r="F56" s="89">
        <v>41.88</v>
      </c>
      <c r="G56" s="89">
        <v>42.07</v>
      </c>
      <c r="H56" s="89"/>
      <c r="I56" s="176"/>
    </row>
    <row r="57" spans="1:9">
      <c r="A57" s="1">
        <v>35</v>
      </c>
      <c r="B57" s="88">
        <v>41.49</v>
      </c>
      <c r="C57" s="89">
        <v>42</v>
      </c>
      <c r="D57" s="89"/>
      <c r="E57" s="89">
        <v>41.67</v>
      </c>
      <c r="F57" s="89">
        <v>41.78</v>
      </c>
      <c r="G57" s="89">
        <v>42.29</v>
      </c>
      <c r="H57" s="89"/>
      <c r="I57" s="176"/>
    </row>
    <row r="58" spans="1:9">
      <c r="A58" s="1">
        <v>36</v>
      </c>
      <c r="B58" s="88">
        <v>41.55</v>
      </c>
      <c r="C58" s="89"/>
      <c r="D58" s="89"/>
      <c r="E58" s="89">
        <v>41.65</v>
      </c>
      <c r="F58" s="89">
        <v>41.84</v>
      </c>
      <c r="G58" s="89">
        <v>42.15</v>
      </c>
      <c r="H58" s="89"/>
      <c r="I58" s="176"/>
    </row>
    <row r="59" spans="1:9">
      <c r="A59" s="1">
        <v>37</v>
      </c>
      <c r="B59" s="88">
        <v>41.63</v>
      </c>
      <c r="C59" s="89"/>
      <c r="D59" s="89"/>
      <c r="E59" s="89">
        <v>41.47</v>
      </c>
      <c r="F59" s="89">
        <v>41.84</v>
      </c>
      <c r="G59" s="89">
        <v>42.05</v>
      </c>
      <c r="H59" s="89"/>
      <c r="I59" s="176"/>
    </row>
    <row r="60" spans="1:9">
      <c r="A60" s="1">
        <v>38</v>
      </c>
      <c r="B60" s="88">
        <v>41.8</v>
      </c>
      <c r="C60" s="89"/>
      <c r="D60" s="89"/>
      <c r="E60" s="89">
        <v>41.61</v>
      </c>
      <c r="F60" s="89">
        <v>41.9</v>
      </c>
      <c r="G60" s="89">
        <v>41.98</v>
      </c>
      <c r="H60" s="89"/>
      <c r="I60" s="176"/>
    </row>
    <row r="61" spans="1:9">
      <c r="A61" s="1">
        <v>39</v>
      </c>
      <c r="B61" s="88">
        <v>41.71</v>
      </c>
      <c r="C61" s="89"/>
      <c r="D61" s="89"/>
      <c r="E61" s="89">
        <v>41.49</v>
      </c>
      <c r="F61" s="89">
        <v>41.76</v>
      </c>
      <c r="G61" s="89">
        <v>41.92</v>
      </c>
      <c r="H61" s="89"/>
      <c r="I61" s="176"/>
    </row>
    <row r="62" spans="1:9">
      <c r="A62" s="1">
        <v>40</v>
      </c>
      <c r="B62" s="88">
        <v>41.51</v>
      </c>
      <c r="C62" s="89"/>
      <c r="D62" s="89"/>
      <c r="E62" s="89">
        <v>41.56</v>
      </c>
      <c r="F62" s="89">
        <v>41.74</v>
      </c>
      <c r="G62" s="89">
        <v>42.01</v>
      </c>
      <c r="H62" s="89"/>
      <c r="I62" s="176"/>
    </row>
    <row r="63" spans="1:9">
      <c r="A63" s="1">
        <v>41</v>
      </c>
      <c r="B63" s="88">
        <v>41.51</v>
      </c>
      <c r="C63" s="89"/>
      <c r="D63" s="89"/>
      <c r="E63" s="89">
        <v>41.63</v>
      </c>
      <c r="F63" s="89">
        <v>41.65</v>
      </c>
      <c r="G63" s="89">
        <v>42.2</v>
      </c>
      <c r="H63" s="89"/>
      <c r="I63" s="176"/>
    </row>
    <row r="64" spans="1:9">
      <c r="A64" s="1">
        <v>42</v>
      </c>
      <c r="B64" s="88">
        <v>41.56</v>
      </c>
      <c r="C64" s="89"/>
      <c r="D64" s="89"/>
      <c r="E64" s="89">
        <v>41.74</v>
      </c>
      <c r="F64" s="89">
        <v>41.93</v>
      </c>
      <c r="G64" s="89">
        <v>42.15</v>
      </c>
      <c r="H64" s="89"/>
      <c r="I64" s="176"/>
    </row>
    <row r="65" spans="1:9">
      <c r="A65" s="1">
        <v>43</v>
      </c>
      <c r="B65" s="88"/>
      <c r="C65" s="89"/>
      <c r="D65" s="89"/>
      <c r="E65" s="89">
        <v>41.66</v>
      </c>
      <c r="F65" s="89">
        <v>41.81</v>
      </c>
      <c r="G65" s="89">
        <v>42.28</v>
      </c>
      <c r="H65" s="89"/>
      <c r="I65" s="176"/>
    </row>
    <row r="66" spans="1:9">
      <c r="A66" s="1">
        <v>44</v>
      </c>
      <c r="B66" s="88"/>
      <c r="C66" s="89"/>
      <c r="D66" s="89"/>
      <c r="E66" s="89">
        <v>41.83</v>
      </c>
      <c r="F66" s="89">
        <v>42</v>
      </c>
      <c r="G66" s="89">
        <v>41.98</v>
      </c>
      <c r="H66" s="89"/>
      <c r="I66" s="176"/>
    </row>
    <row r="67" spans="1:9">
      <c r="A67" s="1">
        <v>45</v>
      </c>
      <c r="B67" s="88"/>
      <c r="C67" s="89"/>
      <c r="D67" s="89"/>
      <c r="E67" s="89">
        <v>41.95</v>
      </c>
      <c r="F67" s="89">
        <v>41.83</v>
      </c>
      <c r="G67" s="89">
        <v>41.98</v>
      </c>
      <c r="H67" s="89"/>
      <c r="I67" s="176"/>
    </row>
    <row r="68" spans="1:9">
      <c r="A68" s="1">
        <v>46</v>
      </c>
      <c r="B68" s="88"/>
      <c r="C68" s="89"/>
      <c r="D68" s="89"/>
      <c r="E68" s="89">
        <v>43.52</v>
      </c>
      <c r="F68" s="89">
        <v>41.92</v>
      </c>
      <c r="G68" s="89">
        <v>42.26</v>
      </c>
      <c r="H68" s="89"/>
      <c r="I68" s="176"/>
    </row>
    <row r="69" spans="1:9">
      <c r="A69" s="1">
        <v>47</v>
      </c>
      <c r="B69" s="88"/>
      <c r="C69" s="89"/>
      <c r="D69" s="89"/>
      <c r="E69" s="89">
        <v>42.44</v>
      </c>
      <c r="F69" s="89">
        <v>41.97</v>
      </c>
      <c r="G69" s="89">
        <v>42.1</v>
      </c>
      <c r="H69" s="89"/>
      <c r="I69" s="176"/>
    </row>
    <row r="70" spans="1:9">
      <c r="A70" s="1">
        <v>48</v>
      </c>
      <c r="B70" s="88"/>
      <c r="C70" s="89"/>
      <c r="D70" s="89"/>
      <c r="E70" s="89">
        <v>41.8</v>
      </c>
      <c r="F70" s="89">
        <v>41.75</v>
      </c>
      <c r="G70" s="89">
        <v>42.2</v>
      </c>
      <c r="H70" s="89"/>
      <c r="I70" s="176"/>
    </row>
    <row r="71" spans="1:9">
      <c r="A71" s="1">
        <v>49</v>
      </c>
      <c r="B71" s="88"/>
      <c r="C71" s="89"/>
      <c r="D71" s="89"/>
      <c r="E71" s="89">
        <v>41.82</v>
      </c>
      <c r="F71" s="89">
        <v>41.86</v>
      </c>
      <c r="G71" s="89">
        <v>42.22</v>
      </c>
      <c r="H71" s="89"/>
      <c r="I71" s="176"/>
    </row>
    <row r="72" spans="1:9">
      <c r="A72" s="1">
        <v>50</v>
      </c>
      <c r="B72" s="88"/>
      <c r="C72" s="89"/>
      <c r="D72" s="89"/>
      <c r="E72" s="89">
        <v>41.7</v>
      </c>
      <c r="F72" s="89">
        <v>42.28</v>
      </c>
      <c r="G72" s="89">
        <v>42.31</v>
      </c>
      <c r="H72" s="89"/>
      <c r="I72" s="176"/>
    </row>
    <row r="73" spans="1:9">
      <c r="A73" s="1">
        <v>51</v>
      </c>
      <c r="B73" s="88"/>
      <c r="C73" s="89"/>
      <c r="D73" s="89"/>
      <c r="E73" s="89"/>
      <c r="F73" s="89">
        <v>41.84</v>
      </c>
      <c r="G73" s="89">
        <v>42.07</v>
      </c>
      <c r="H73" s="89"/>
      <c r="I73" s="176"/>
    </row>
    <row r="74" spans="1:9">
      <c r="A74" s="1">
        <v>52</v>
      </c>
      <c r="B74" s="88"/>
      <c r="C74" s="89"/>
      <c r="D74" s="89"/>
      <c r="E74" s="89"/>
      <c r="F74" s="89">
        <v>41.87</v>
      </c>
      <c r="G74" s="89">
        <v>42.15</v>
      </c>
      <c r="H74" s="89"/>
      <c r="I74" s="176"/>
    </row>
    <row r="75" spans="1:9">
      <c r="A75" s="1">
        <v>53</v>
      </c>
      <c r="B75" s="88"/>
      <c r="C75" s="89"/>
      <c r="D75" s="89"/>
      <c r="E75" s="89"/>
      <c r="F75" s="89">
        <v>41.93</v>
      </c>
      <c r="G75" s="89">
        <v>42.23</v>
      </c>
      <c r="H75" s="89"/>
      <c r="I75" s="176"/>
    </row>
    <row r="76" spans="1:9">
      <c r="A76" s="1">
        <v>54</v>
      </c>
      <c r="B76" s="88"/>
      <c r="C76" s="89"/>
      <c r="D76" s="89"/>
      <c r="E76" s="89"/>
      <c r="F76" s="89">
        <v>42.05</v>
      </c>
      <c r="G76" s="89">
        <v>42.18</v>
      </c>
      <c r="H76" s="89"/>
      <c r="I76" s="176"/>
    </row>
    <row r="77" spans="1:9">
      <c r="A77" s="1">
        <v>55</v>
      </c>
      <c r="B77" s="88"/>
      <c r="C77" s="89"/>
      <c r="D77" s="89"/>
      <c r="E77" s="89"/>
      <c r="F77" s="89">
        <v>41.78</v>
      </c>
      <c r="G77" s="89"/>
      <c r="H77" s="89"/>
      <c r="I77" s="176"/>
    </row>
    <row r="78" spans="1:9">
      <c r="A78" s="1">
        <v>56</v>
      </c>
      <c r="B78" s="88"/>
      <c r="C78" s="89"/>
      <c r="D78" s="89"/>
      <c r="E78" s="89"/>
      <c r="F78" s="89">
        <v>41.89</v>
      </c>
      <c r="G78" s="89"/>
      <c r="H78" s="89"/>
      <c r="I78" s="176"/>
    </row>
    <row r="79" spans="1:9">
      <c r="A79" s="1">
        <v>57</v>
      </c>
      <c r="B79" s="88"/>
      <c r="C79" s="89"/>
      <c r="D79" s="89"/>
      <c r="E79" s="89"/>
      <c r="F79" s="89">
        <v>41.98</v>
      </c>
      <c r="G79" s="89"/>
      <c r="H79" s="89"/>
      <c r="I79" s="176"/>
    </row>
    <row r="80" spans="1:9">
      <c r="A80" s="1">
        <v>58</v>
      </c>
      <c r="B80" s="88"/>
      <c r="C80" s="89"/>
      <c r="D80" s="89"/>
      <c r="E80" s="89"/>
      <c r="F80" s="89">
        <v>42.01</v>
      </c>
      <c r="G80" s="89"/>
      <c r="H80" s="89"/>
      <c r="I80" s="176"/>
    </row>
    <row r="81" spans="1:9">
      <c r="A81" s="1">
        <v>59</v>
      </c>
      <c r="B81" s="88"/>
      <c r="C81" s="89"/>
      <c r="D81" s="89"/>
      <c r="E81" s="89"/>
      <c r="F81" s="89">
        <v>41.94</v>
      </c>
      <c r="G81" s="89"/>
      <c r="H81" s="89"/>
      <c r="I81" s="176"/>
    </row>
    <row r="82" spans="1:9">
      <c r="A82" s="1">
        <v>60</v>
      </c>
      <c r="B82" s="247"/>
      <c r="C82" s="89"/>
      <c r="D82" s="89"/>
      <c r="E82" s="89"/>
      <c r="F82" s="89">
        <v>41.74</v>
      </c>
      <c r="G82" s="89"/>
      <c r="H82" s="89"/>
      <c r="I82" s="176"/>
    </row>
    <row r="83" spans="1:9" ht="15" thickBot="1">
      <c r="A83" s="1">
        <v>61</v>
      </c>
      <c r="B83" s="240"/>
      <c r="C83" s="123"/>
      <c r="D83" s="123"/>
      <c r="E83" s="123"/>
      <c r="F83" s="123">
        <v>42.21</v>
      </c>
      <c r="G83" s="123"/>
      <c r="H83" s="123"/>
      <c r="I83" s="124"/>
    </row>
    <row r="84" spans="1:9">
      <c r="F84" s="228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4"/>
  <sheetViews>
    <sheetView zoomScale="73" zoomScaleNormal="73" zoomScalePageLayoutView="73" workbookViewId="0">
      <selection activeCell="K11" sqref="K11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76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 thickBot="1">
      <c r="A9" s="352"/>
      <c r="B9" s="353"/>
      <c r="C9" s="354"/>
      <c r="D9" s="353"/>
      <c r="E9" s="356"/>
      <c r="F9" s="51" t="s">
        <v>29</v>
      </c>
      <c r="G9" s="51" t="s">
        <v>30</v>
      </c>
      <c r="H9" s="51" t="s">
        <v>31</v>
      </c>
      <c r="I9" s="51" t="s">
        <v>32</v>
      </c>
      <c r="J9" s="360"/>
      <c r="K9" s="225" t="s">
        <v>33</v>
      </c>
      <c r="L9" s="225" t="s">
        <v>34</v>
      </c>
      <c r="M9" s="251" t="s">
        <v>35</v>
      </c>
      <c r="N9" s="251" t="s">
        <v>36</v>
      </c>
    </row>
    <row r="10" spans="1:16" s="3" customFormat="1" ht="30" customHeight="1" thickBot="1">
      <c r="A10" s="252">
        <v>1</v>
      </c>
      <c r="B10" s="253" t="s">
        <v>59</v>
      </c>
      <c r="C10" s="254">
        <v>5</v>
      </c>
      <c r="D10" s="254">
        <v>42</v>
      </c>
      <c r="E10" s="283">
        <f>D10</f>
        <v>42</v>
      </c>
      <c r="F10" s="183">
        <f>MIN(B23:B82)</f>
        <v>41.76</v>
      </c>
      <c r="G10" s="181">
        <f>AVERAGE(B23:B83)</f>
        <v>42.252142857142857</v>
      </c>
      <c r="H10" s="58">
        <v>2</v>
      </c>
      <c r="I10" s="103">
        <f>G10-F10</f>
        <v>0.49214285714285921</v>
      </c>
      <c r="J10" s="255">
        <v>2.1030092592592597E-2</v>
      </c>
      <c r="K10" s="261">
        <f>J10</f>
        <v>2.1030092592592597E-2</v>
      </c>
      <c r="L10" s="169">
        <f>K10</f>
        <v>2.1030092592592597E-2</v>
      </c>
      <c r="M10" s="245"/>
      <c r="N10" s="257"/>
      <c r="O10" s="111"/>
      <c r="P10" s="63"/>
    </row>
    <row r="11" spans="1:16" s="3" customFormat="1" ht="30" customHeight="1" thickBot="1">
      <c r="A11" s="252">
        <v>2</v>
      </c>
      <c r="B11" s="253" t="s">
        <v>60</v>
      </c>
      <c r="C11" s="254">
        <v>13</v>
      </c>
      <c r="D11" s="254">
        <v>103</v>
      </c>
      <c r="E11" s="283">
        <f>D11-D10</f>
        <v>61</v>
      </c>
      <c r="F11" s="291">
        <f>MIN(C23:C82)</f>
        <v>41.5</v>
      </c>
      <c r="G11" s="185">
        <f>AVERAGE(C23:C83)</f>
        <v>41.876333333333342</v>
      </c>
      <c r="H11" s="58">
        <v>6</v>
      </c>
      <c r="I11" s="103">
        <f>G11-F11</f>
        <v>0.37633333333334207</v>
      </c>
      <c r="J11" s="255">
        <v>5.1701388888888887E-2</v>
      </c>
      <c r="K11" s="255">
        <f>J11-J10</f>
        <v>3.067129629629629E-2</v>
      </c>
      <c r="L11" s="169">
        <f>K11</f>
        <v>3.067129629629629E-2</v>
      </c>
      <c r="M11" s="256" t="s">
        <v>131</v>
      </c>
      <c r="N11" s="257"/>
      <c r="P11" s="63"/>
    </row>
    <row r="12" spans="1:16" s="3" customFormat="1" ht="30" customHeight="1">
      <c r="A12" s="252">
        <v>3</v>
      </c>
      <c r="B12" s="253" t="s">
        <v>59</v>
      </c>
      <c r="C12" s="254">
        <v>2</v>
      </c>
      <c r="D12" s="254">
        <v>138</v>
      </c>
      <c r="E12" s="58">
        <f>D12-D11</f>
        <v>35</v>
      </c>
      <c r="F12" s="180">
        <f>MIN(D23:D82)</f>
        <v>41.88</v>
      </c>
      <c r="G12" s="103">
        <f>AVERAGE(D23:D83)</f>
        <v>42.288484848484849</v>
      </c>
      <c r="H12" s="58">
        <v>0</v>
      </c>
      <c r="I12" s="103">
        <f t="shared" ref="I12" si="0">G12-F12</f>
        <v>0.40848484848484645</v>
      </c>
      <c r="J12" s="255">
        <v>6.267361111111111E-2</v>
      </c>
      <c r="K12" s="255">
        <f>J12-J11</f>
        <v>1.0972222222222223E-2</v>
      </c>
      <c r="L12" s="169">
        <f>K12+L10</f>
        <v>3.2002314814814817E-2</v>
      </c>
      <c r="M12" s="256" t="s">
        <v>132</v>
      </c>
      <c r="N12" s="258" t="s">
        <v>130</v>
      </c>
      <c r="O12" s="217" t="s">
        <v>66</v>
      </c>
      <c r="P12" s="63"/>
    </row>
    <row r="13" spans="1:16" s="3" customFormat="1" ht="30" customHeight="1">
      <c r="A13" s="252">
        <v>4</v>
      </c>
      <c r="B13" s="253" t="s">
        <v>60</v>
      </c>
      <c r="C13" s="254" t="s">
        <v>116</v>
      </c>
      <c r="D13" s="254">
        <v>178</v>
      </c>
      <c r="E13" s="58">
        <f t="shared" ref="E13:E16" si="1">D13-D12</f>
        <v>40</v>
      </c>
      <c r="F13" s="116">
        <f>MIN(E23:E82)</f>
        <v>41.74</v>
      </c>
      <c r="G13" s="103">
        <f>AVERAGE(E23:E83)</f>
        <v>42.067631578947363</v>
      </c>
      <c r="H13" s="58">
        <v>4</v>
      </c>
      <c r="I13" s="103">
        <f t="shared" ref="I13:I16" si="2">G13-F13</f>
        <v>0.32763157894736139</v>
      </c>
      <c r="J13" s="255">
        <v>9.3680555555555559E-2</v>
      </c>
      <c r="K13" s="255">
        <f t="shared" ref="K13:K16" si="3">J13-J12</f>
        <v>3.1006944444444448E-2</v>
      </c>
      <c r="L13" s="169">
        <f t="shared" ref="L13:L16" si="4">K13+L11</f>
        <v>6.1678240740740742E-2</v>
      </c>
      <c r="M13" s="256" t="s">
        <v>125</v>
      </c>
      <c r="N13" s="258"/>
      <c r="O13" s="203"/>
      <c r="P13" s="63"/>
    </row>
    <row r="14" spans="1:16" s="3" customFormat="1" ht="30" customHeight="1">
      <c r="A14" s="252">
        <v>5</v>
      </c>
      <c r="B14" s="253" t="s">
        <v>59</v>
      </c>
      <c r="C14" s="254">
        <v>6</v>
      </c>
      <c r="D14" s="254">
        <v>225</v>
      </c>
      <c r="E14" s="58">
        <f t="shared" si="1"/>
        <v>47</v>
      </c>
      <c r="F14" s="116">
        <f>MIN(F23:F82)</f>
        <v>41.9</v>
      </c>
      <c r="G14" s="103">
        <f>AVERAGE(F23:F83)</f>
        <v>42.181304347826085</v>
      </c>
      <c r="H14" s="58">
        <v>3</v>
      </c>
      <c r="I14" s="103">
        <f t="shared" si="2"/>
        <v>0.2813043478260866</v>
      </c>
      <c r="J14" s="255">
        <v>0.11723379629629631</v>
      </c>
      <c r="K14" s="255">
        <f t="shared" si="3"/>
        <v>2.355324074074075E-2</v>
      </c>
      <c r="L14" s="169">
        <f t="shared" si="4"/>
        <v>5.5555555555555566E-2</v>
      </c>
      <c r="M14" s="256" t="s">
        <v>133</v>
      </c>
      <c r="N14" s="258" t="s">
        <v>137</v>
      </c>
      <c r="O14" s="203" t="s">
        <v>138</v>
      </c>
      <c r="P14" s="63"/>
    </row>
    <row r="15" spans="1:16" s="3" customFormat="1" ht="30" customHeight="1">
      <c r="A15" s="252">
        <v>6</v>
      </c>
      <c r="B15" s="253" t="s">
        <v>60</v>
      </c>
      <c r="C15" s="254">
        <v>21</v>
      </c>
      <c r="D15" s="254">
        <v>278</v>
      </c>
      <c r="E15" s="58">
        <f t="shared" si="1"/>
        <v>53</v>
      </c>
      <c r="F15" s="116">
        <f>MIN(G23:G82)</f>
        <v>41.53</v>
      </c>
      <c r="G15" s="103">
        <f>AVERAGE(G23:G83)</f>
        <v>41.87173076923078</v>
      </c>
      <c r="H15" s="58">
        <v>4</v>
      </c>
      <c r="I15" s="103">
        <f t="shared" si="2"/>
        <v>0.34173076923077872</v>
      </c>
      <c r="J15" s="255">
        <v>0.14384259259259261</v>
      </c>
      <c r="K15" s="255">
        <f t="shared" si="3"/>
        <v>2.6608796296296297E-2</v>
      </c>
      <c r="L15" s="260">
        <f t="shared" si="4"/>
        <v>8.8287037037037039E-2</v>
      </c>
      <c r="M15" s="256" t="s">
        <v>134</v>
      </c>
      <c r="N15" s="258" t="s">
        <v>140</v>
      </c>
      <c r="O15" s="203" t="s">
        <v>138</v>
      </c>
      <c r="P15" s="63"/>
    </row>
    <row r="16" spans="1:16" s="3" customFormat="1" ht="30" customHeight="1">
      <c r="A16" s="252">
        <v>7</v>
      </c>
      <c r="B16" s="253" t="s">
        <v>59</v>
      </c>
      <c r="C16" s="259">
        <v>13</v>
      </c>
      <c r="D16" s="254">
        <v>301</v>
      </c>
      <c r="E16" s="58">
        <f t="shared" si="1"/>
        <v>23</v>
      </c>
      <c r="F16" s="116">
        <f>MIN(H23:H82)</f>
        <v>41.76</v>
      </c>
      <c r="G16" s="103">
        <f>AVERAGE(H23:H83)</f>
        <v>41.990454545454554</v>
      </c>
      <c r="H16" s="58">
        <v>6</v>
      </c>
      <c r="I16" s="103">
        <f t="shared" si="2"/>
        <v>0.23045454545455613</v>
      </c>
      <c r="J16" s="255">
        <v>0.15571759259259257</v>
      </c>
      <c r="K16" s="255">
        <f t="shared" si="3"/>
        <v>1.1874999999999969E-2</v>
      </c>
      <c r="L16" s="169">
        <f t="shared" si="4"/>
        <v>6.7430555555555535E-2</v>
      </c>
      <c r="M16" s="256" t="s">
        <v>135</v>
      </c>
      <c r="N16" s="258" t="s">
        <v>141</v>
      </c>
      <c r="O16" s="218" t="s">
        <v>138</v>
      </c>
    </row>
    <row r="17" spans="1:15" s="3" customFormat="1" ht="30" customHeight="1">
      <c r="A17" s="252" t="s">
        <v>37</v>
      </c>
      <c r="B17" s="253" t="s">
        <v>59</v>
      </c>
      <c r="C17" s="254">
        <v>2</v>
      </c>
      <c r="D17" s="254">
        <v>323</v>
      </c>
      <c r="E17" s="58">
        <f>D17-D16</f>
        <v>22</v>
      </c>
      <c r="F17" s="116">
        <f>MIN(I23:I82)</f>
        <v>42.08</v>
      </c>
      <c r="G17" s="103">
        <f>AVERAGE(I23:I83)</f>
        <v>42.323809523809508</v>
      </c>
      <c r="H17" s="58">
        <v>2</v>
      </c>
      <c r="I17" s="103">
        <f>G17-F17</f>
        <v>0.24380952380951015</v>
      </c>
      <c r="J17" s="255">
        <v>0.16689814814814816</v>
      </c>
      <c r="K17" s="255">
        <f>J17-J16</f>
        <v>1.1180555555555582E-2</v>
      </c>
      <c r="L17" s="260">
        <f>K17+L16</f>
        <v>7.8611111111111118E-2</v>
      </c>
      <c r="M17" s="256" t="s">
        <v>136</v>
      </c>
      <c r="N17" s="258"/>
      <c r="O17" s="209"/>
    </row>
    <row r="18" spans="1:15" s="3" customFormat="1" ht="30" customHeight="1">
      <c r="A18" s="70"/>
      <c r="B18" s="71"/>
      <c r="C18" s="72"/>
      <c r="D18" s="72"/>
      <c r="E18" s="72"/>
      <c r="F18" s="96">
        <f>AVERAGE(F10,F12,F14,F16,F17)</f>
        <v>41.875999999999998</v>
      </c>
      <c r="G18" s="114">
        <f>AVERAGE(G10,G12,G14,G16,G17)</f>
        <v>42.207239224543571</v>
      </c>
      <c r="H18" s="276" t="s">
        <v>60</v>
      </c>
      <c r="I18" s="115">
        <f>AVERAGE(I10,I12,I14,I16,I17)</f>
        <v>0.33123922454357169</v>
      </c>
      <c r="J18" s="72"/>
      <c r="K18" s="72"/>
      <c r="L18" s="72"/>
      <c r="M18" s="73"/>
      <c r="N18" s="73"/>
    </row>
    <row r="19" spans="1:15" ht="27.75" customHeight="1">
      <c r="A19" s="74"/>
      <c r="B19" s="74"/>
      <c r="C19" s="74"/>
      <c r="D19" s="75"/>
      <c r="E19" s="76"/>
      <c r="F19" s="77">
        <f>AVERAGE(F11,F13,F15)</f>
        <v>41.59</v>
      </c>
      <c r="G19" s="78">
        <f>AVERAGE(G11,G13,G15)</f>
        <v>41.938565227170493</v>
      </c>
      <c r="H19" s="242" t="s">
        <v>223</v>
      </c>
      <c r="I19" s="79">
        <f>AVERAGE(I11,I13,I15)</f>
        <v>0.34856522717049404</v>
      </c>
      <c r="J19" s="76"/>
      <c r="K19" s="76" t="s">
        <v>22</v>
      </c>
      <c r="L19" s="76"/>
      <c r="M19" s="73"/>
      <c r="N19" s="73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41.768749999999997</v>
      </c>
      <c r="G20" s="82">
        <f>AVERAGE(B23:I82)</f>
        <v>42.074904458598724</v>
      </c>
      <c r="H20" s="83"/>
      <c r="I20" s="84">
        <f>AVERAGE(I10:I17)</f>
        <v>0.33773647552866759</v>
      </c>
      <c r="J20" s="76"/>
      <c r="K20" s="76"/>
      <c r="L20" s="76"/>
      <c r="M20" s="80"/>
      <c r="N20" s="80"/>
    </row>
    <row r="22" spans="1:15" ht="15" thickBot="1">
      <c r="B22" s="85" t="str">
        <f>B10</f>
        <v>Пикулин Паша</v>
      </c>
      <c r="C22" s="85" t="str">
        <f>B11</f>
        <v>Мифтахутдинов Ильяс</v>
      </c>
      <c r="D22" s="85" t="str">
        <f>B12</f>
        <v>Пикулин Паша</v>
      </c>
      <c r="E22" s="85" t="str">
        <f>B13</f>
        <v>Мифтахутдинов Ильяс</v>
      </c>
      <c r="F22" s="2" t="str">
        <f>B14</f>
        <v>Пикулин Паша</v>
      </c>
      <c r="G22" s="2" t="str">
        <f>B15</f>
        <v>Мифтахутдинов Ильяс</v>
      </c>
      <c r="H22" s="2" t="str">
        <f>B16</f>
        <v>Пикулин Паша</v>
      </c>
      <c r="I22" s="2" t="str">
        <f>B17</f>
        <v>Пикулин Паша</v>
      </c>
    </row>
    <row r="23" spans="1:15">
      <c r="A23" s="1">
        <v>1</v>
      </c>
      <c r="B23" s="86">
        <v>43.56</v>
      </c>
      <c r="C23" s="87">
        <v>42.45</v>
      </c>
      <c r="D23" s="87">
        <v>43.2</v>
      </c>
      <c r="E23" s="87">
        <v>43.14</v>
      </c>
      <c r="F23" s="87">
        <v>43.06</v>
      </c>
      <c r="G23" s="87">
        <v>42.71</v>
      </c>
      <c r="H23" s="87">
        <v>42.87</v>
      </c>
      <c r="I23" s="175">
        <v>42.79</v>
      </c>
      <c r="M23" s="2"/>
      <c r="N23" s="2"/>
    </row>
    <row r="24" spans="1:15">
      <c r="A24" s="1">
        <v>2</v>
      </c>
      <c r="B24" s="88">
        <v>42.29</v>
      </c>
      <c r="C24" s="89">
        <v>42.3</v>
      </c>
      <c r="D24" s="89">
        <v>42.44</v>
      </c>
      <c r="E24" s="89">
        <v>42.22</v>
      </c>
      <c r="F24" s="89">
        <v>42.35</v>
      </c>
      <c r="G24" s="89">
        <v>41.95</v>
      </c>
      <c r="H24" s="89">
        <v>42.23</v>
      </c>
      <c r="I24" s="176">
        <v>42.19</v>
      </c>
      <c r="M24" s="3"/>
      <c r="N24" s="3"/>
    </row>
    <row r="25" spans="1:15">
      <c r="A25" s="1">
        <v>3</v>
      </c>
      <c r="B25" s="88">
        <v>42.36</v>
      </c>
      <c r="C25" s="89">
        <v>41.94</v>
      </c>
      <c r="D25" s="89">
        <v>42.36</v>
      </c>
      <c r="E25" s="89">
        <v>41.88</v>
      </c>
      <c r="F25" s="89">
        <v>42.33</v>
      </c>
      <c r="G25" s="89">
        <v>41.99</v>
      </c>
      <c r="H25" s="89">
        <v>42.06</v>
      </c>
      <c r="I25" s="176">
        <v>42.23</v>
      </c>
      <c r="M25" s="3"/>
      <c r="N25" s="3"/>
    </row>
    <row r="26" spans="1:15">
      <c r="A26" s="1">
        <v>4</v>
      </c>
      <c r="B26" s="88">
        <v>42.27</v>
      </c>
      <c r="C26" s="89">
        <v>41.92</v>
      </c>
      <c r="D26" s="89">
        <v>42.15</v>
      </c>
      <c r="E26" s="89">
        <v>42.01</v>
      </c>
      <c r="F26" s="89">
        <v>42.13</v>
      </c>
      <c r="G26" s="89">
        <v>41.99</v>
      </c>
      <c r="H26" s="89">
        <v>42.01</v>
      </c>
      <c r="I26" s="176">
        <v>42.4</v>
      </c>
      <c r="M26" s="3"/>
      <c r="N26" s="3"/>
    </row>
    <row r="27" spans="1:15">
      <c r="A27" s="1">
        <v>5</v>
      </c>
      <c r="B27" s="88">
        <v>42.06</v>
      </c>
      <c r="C27" s="89">
        <v>42.31</v>
      </c>
      <c r="D27" s="89">
        <v>42.16</v>
      </c>
      <c r="E27" s="89">
        <v>41.78</v>
      </c>
      <c r="F27" s="89">
        <v>42.23</v>
      </c>
      <c r="G27" s="89">
        <v>41.95</v>
      </c>
      <c r="H27" s="89">
        <v>42.09</v>
      </c>
      <c r="I27" s="176">
        <v>42.21</v>
      </c>
    </row>
    <row r="28" spans="1:15">
      <c r="A28" s="1">
        <v>6</v>
      </c>
      <c r="B28" s="88">
        <v>41.89</v>
      </c>
      <c r="C28" s="89">
        <v>41.88</v>
      </c>
      <c r="D28" s="89">
        <v>42.04</v>
      </c>
      <c r="E28" s="89">
        <v>41.97</v>
      </c>
      <c r="F28" s="89">
        <v>42.01</v>
      </c>
      <c r="G28" s="89">
        <v>41.85</v>
      </c>
      <c r="H28" s="89">
        <v>41.89</v>
      </c>
      <c r="I28" s="176">
        <v>42.38</v>
      </c>
    </row>
    <row r="29" spans="1:15">
      <c r="A29" s="1">
        <v>7</v>
      </c>
      <c r="B29" s="88">
        <v>41.81</v>
      </c>
      <c r="C29" s="89">
        <v>42.18</v>
      </c>
      <c r="D29" s="89">
        <v>42.24</v>
      </c>
      <c r="E29" s="89">
        <v>41.88</v>
      </c>
      <c r="F29" s="89">
        <v>42.02</v>
      </c>
      <c r="G29" s="89">
        <v>41.82</v>
      </c>
      <c r="H29" s="89">
        <v>41.97</v>
      </c>
      <c r="I29" s="176">
        <v>42.27</v>
      </c>
    </row>
    <row r="30" spans="1:15">
      <c r="A30" s="1">
        <v>8</v>
      </c>
      <c r="B30" s="88">
        <v>41.76</v>
      </c>
      <c r="C30" s="89">
        <v>42.02</v>
      </c>
      <c r="D30" s="89">
        <v>42.12</v>
      </c>
      <c r="E30" s="89">
        <v>42.31</v>
      </c>
      <c r="F30" s="89">
        <v>42.02</v>
      </c>
      <c r="G30" s="89">
        <v>41.88</v>
      </c>
      <c r="H30" s="89">
        <v>41.99</v>
      </c>
      <c r="I30" s="176">
        <v>42.19</v>
      </c>
    </row>
    <row r="31" spans="1:15">
      <c r="A31" s="1">
        <v>9</v>
      </c>
      <c r="B31" s="112">
        <v>41.88</v>
      </c>
      <c r="C31" s="89">
        <v>42.02</v>
      </c>
      <c r="D31" s="89">
        <v>42.15</v>
      </c>
      <c r="E31" s="89">
        <v>42.39</v>
      </c>
      <c r="F31" s="89">
        <v>41.91</v>
      </c>
      <c r="G31" s="89">
        <v>41.53</v>
      </c>
      <c r="H31" s="89">
        <v>42.04</v>
      </c>
      <c r="I31" s="176">
        <v>42.08</v>
      </c>
    </row>
    <row r="32" spans="1:15">
      <c r="A32" s="1">
        <v>10</v>
      </c>
      <c r="B32" s="88">
        <v>41.88</v>
      </c>
      <c r="C32" s="89">
        <v>41.94</v>
      </c>
      <c r="D32" s="89">
        <v>42.26</v>
      </c>
      <c r="E32" s="89">
        <v>42.05</v>
      </c>
      <c r="F32" s="89">
        <v>41.99</v>
      </c>
      <c r="G32" s="89">
        <v>41.83</v>
      </c>
      <c r="H32" s="89">
        <v>41.99</v>
      </c>
      <c r="I32" s="176">
        <v>42.57</v>
      </c>
    </row>
    <row r="33" spans="1:9">
      <c r="A33" s="1">
        <v>11</v>
      </c>
      <c r="B33" s="88">
        <v>41.93</v>
      </c>
      <c r="C33" s="89">
        <v>41.94</v>
      </c>
      <c r="D33" s="89">
        <v>42.06</v>
      </c>
      <c r="E33" s="89">
        <v>41.88</v>
      </c>
      <c r="F33" s="89">
        <v>42.12</v>
      </c>
      <c r="G33" s="89">
        <v>41.9</v>
      </c>
      <c r="H33" s="89">
        <v>41.8</v>
      </c>
      <c r="I33" s="176">
        <v>42.39</v>
      </c>
    </row>
    <row r="34" spans="1:9">
      <c r="A34" s="1">
        <v>12</v>
      </c>
      <c r="B34" s="88">
        <v>41.97</v>
      </c>
      <c r="C34" s="89">
        <v>42.14</v>
      </c>
      <c r="D34" s="89">
        <v>42.27</v>
      </c>
      <c r="E34" s="89">
        <v>41.78</v>
      </c>
      <c r="F34" s="89">
        <v>42.04</v>
      </c>
      <c r="G34" s="89">
        <v>42</v>
      </c>
      <c r="H34" s="89">
        <v>41.98</v>
      </c>
      <c r="I34" s="176">
        <v>42.3</v>
      </c>
    </row>
    <row r="35" spans="1:9">
      <c r="A35" s="1">
        <v>13</v>
      </c>
      <c r="B35" s="88">
        <v>41.82</v>
      </c>
      <c r="C35" s="89">
        <v>42.18</v>
      </c>
      <c r="D35" s="89">
        <v>42.05</v>
      </c>
      <c r="E35" s="89">
        <v>42.56</v>
      </c>
      <c r="F35" s="89">
        <v>42.01</v>
      </c>
      <c r="G35" s="89">
        <v>41.68</v>
      </c>
      <c r="H35" s="89">
        <v>41.83</v>
      </c>
      <c r="I35" s="176">
        <v>42.32</v>
      </c>
    </row>
    <row r="36" spans="1:9">
      <c r="A36" s="1">
        <v>14</v>
      </c>
      <c r="B36" s="95">
        <v>42.51</v>
      </c>
      <c r="C36" s="89">
        <v>41.68</v>
      </c>
      <c r="D36" s="89">
        <v>42.36</v>
      </c>
      <c r="E36" s="89">
        <v>41.74</v>
      </c>
      <c r="F36" s="89">
        <v>41.95</v>
      </c>
      <c r="G36" s="89">
        <v>41.59</v>
      </c>
      <c r="H36" s="89">
        <v>42.14</v>
      </c>
      <c r="I36" s="176">
        <v>42.31</v>
      </c>
    </row>
    <row r="37" spans="1:9">
      <c r="A37" s="1">
        <v>15</v>
      </c>
      <c r="B37" s="88">
        <v>42.04</v>
      </c>
      <c r="C37" s="89">
        <v>41.81</v>
      </c>
      <c r="D37" s="89">
        <v>42.19</v>
      </c>
      <c r="E37" s="89">
        <v>41.91</v>
      </c>
      <c r="F37" s="89">
        <v>42.1</v>
      </c>
      <c r="G37" s="89">
        <v>42.19</v>
      </c>
      <c r="H37" s="89">
        <v>41.76</v>
      </c>
      <c r="I37" s="176">
        <v>42.15</v>
      </c>
    </row>
    <row r="38" spans="1:9">
      <c r="A38" s="1">
        <v>16</v>
      </c>
      <c r="B38" s="88">
        <v>42.03</v>
      </c>
      <c r="C38" s="125">
        <v>41.85</v>
      </c>
      <c r="D38" s="89">
        <v>42.32</v>
      </c>
      <c r="E38" s="89">
        <v>42.01</v>
      </c>
      <c r="F38" s="89">
        <v>42.33</v>
      </c>
      <c r="G38" s="89">
        <v>42.12</v>
      </c>
      <c r="H38" s="89">
        <v>42.12</v>
      </c>
      <c r="I38" s="176">
        <v>42.38</v>
      </c>
    </row>
    <row r="39" spans="1:9">
      <c r="A39" s="1">
        <v>17</v>
      </c>
      <c r="B39" s="88">
        <v>42.17</v>
      </c>
      <c r="C39" s="89">
        <v>42</v>
      </c>
      <c r="D39" s="89">
        <v>42.17</v>
      </c>
      <c r="E39" s="89">
        <v>41.98</v>
      </c>
      <c r="F39" s="89">
        <v>41.9</v>
      </c>
      <c r="G39" s="89">
        <v>42.19</v>
      </c>
      <c r="H39" s="89">
        <v>41.86</v>
      </c>
      <c r="I39" s="176">
        <v>42.47</v>
      </c>
    </row>
    <row r="40" spans="1:9">
      <c r="A40" s="1">
        <v>18</v>
      </c>
      <c r="B40" s="88">
        <v>42.05</v>
      </c>
      <c r="C40" s="89">
        <v>42.1</v>
      </c>
      <c r="D40" s="89">
        <v>42.08</v>
      </c>
      <c r="E40" s="89">
        <v>42.39</v>
      </c>
      <c r="F40" s="89">
        <v>42.03</v>
      </c>
      <c r="G40" s="89">
        <v>41.84</v>
      </c>
      <c r="H40" s="89">
        <v>41.9</v>
      </c>
      <c r="I40" s="176">
        <v>42.3</v>
      </c>
    </row>
    <row r="41" spans="1:9">
      <c r="A41" s="1">
        <v>19</v>
      </c>
      <c r="B41" s="88">
        <v>42.35</v>
      </c>
      <c r="C41" s="89">
        <v>42.21</v>
      </c>
      <c r="D41" s="89">
        <v>42.28</v>
      </c>
      <c r="E41" s="89">
        <v>41.92</v>
      </c>
      <c r="F41" s="89">
        <v>42.13</v>
      </c>
      <c r="G41" s="89">
        <v>41.82</v>
      </c>
      <c r="H41" s="89">
        <v>41.81</v>
      </c>
      <c r="I41" s="176">
        <v>42.14</v>
      </c>
    </row>
    <row r="42" spans="1:9">
      <c r="A42" s="1">
        <v>20</v>
      </c>
      <c r="B42" s="88">
        <v>42.19</v>
      </c>
      <c r="C42" s="89">
        <v>41.94</v>
      </c>
      <c r="D42" s="89">
        <v>44.11</v>
      </c>
      <c r="E42" s="89">
        <v>41.87</v>
      </c>
      <c r="F42" s="89">
        <v>42</v>
      </c>
      <c r="G42" s="89">
        <v>41.73</v>
      </c>
      <c r="H42" s="89">
        <v>41.85</v>
      </c>
      <c r="I42" s="176">
        <v>42.42</v>
      </c>
    </row>
    <row r="43" spans="1:9">
      <c r="A43" s="1">
        <v>21</v>
      </c>
      <c r="B43" s="88">
        <v>42.31</v>
      </c>
      <c r="C43" s="89">
        <v>41.89</v>
      </c>
      <c r="D43" s="89">
        <v>42.53</v>
      </c>
      <c r="E43" s="89">
        <v>42.15</v>
      </c>
      <c r="F43" s="89">
        <v>42.05</v>
      </c>
      <c r="G43" s="89">
        <v>41.77</v>
      </c>
      <c r="H43" s="89">
        <v>41.76</v>
      </c>
      <c r="I43" s="176">
        <v>42.31</v>
      </c>
    </row>
    <row r="44" spans="1:9">
      <c r="A44" s="1">
        <v>22</v>
      </c>
      <c r="B44" s="88">
        <v>42.19</v>
      </c>
      <c r="C44" s="89">
        <v>41.87</v>
      </c>
      <c r="D44" s="89">
        <v>42.25</v>
      </c>
      <c r="E44" s="89">
        <v>41.86</v>
      </c>
      <c r="F44" s="89">
        <v>42.05</v>
      </c>
      <c r="G44" s="89">
        <v>41.83</v>
      </c>
      <c r="H44" s="89">
        <v>41.84</v>
      </c>
      <c r="I44" s="176"/>
    </row>
    <row r="45" spans="1:9">
      <c r="A45" s="1">
        <v>23</v>
      </c>
      <c r="B45" s="88">
        <v>42.25</v>
      </c>
      <c r="C45" s="89">
        <v>41.77</v>
      </c>
      <c r="D45" s="89">
        <v>42.25</v>
      </c>
      <c r="E45" s="89">
        <v>42.01</v>
      </c>
      <c r="F45" s="89">
        <v>42.02</v>
      </c>
      <c r="G45" s="89">
        <v>41.68</v>
      </c>
      <c r="H45" s="89"/>
      <c r="I45" s="176"/>
    </row>
    <row r="46" spans="1:9">
      <c r="A46" s="1">
        <v>24</v>
      </c>
      <c r="B46" s="88">
        <v>42.28</v>
      </c>
      <c r="C46" s="89">
        <v>41.71</v>
      </c>
      <c r="D46" s="89">
        <v>42.98</v>
      </c>
      <c r="E46" s="89">
        <v>42.02</v>
      </c>
      <c r="F46" s="89">
        <v>42.37</v>
      </c>
      <c r="G46" s="89">
        <v>41.8</v>
      </c>
      <c r="H46" s="89"/>
      <c r="I46" s="176"/>
    </row>
    <row r="47" spans="1:9">
      <c r="A47" s="1">
        <v>25</v>
      </c>
      <c r="B47" s="88">
        <v>42.07</v>
      </c>
      <c r="C47" s="89">
        <v>41.91</v>
      </c>
      <c r="D47" s="89">
        <v>42.33</v>
      </c>
      <c r="E47" s="89">
        <v>42</v>
      </c>
      <c r="F47" s="89">
        <v>42.23</v>
      </c>
      <c r="G47" s="89">
        <v>41.69</v>
      </c>
      <c r="H47" s="89"/>
      <c r="I47" s="176"/>
    </row>
    <row r="48" spans="1:9">
      <c r="A48" s="1">
        <v>26</v>
      </c>
      <c r="B48" s="88">
        <v>42.16</v>
      </c>
      <c r="C48" s="89">
        <v>41.87</v>
      </c>
      <c r="D48" s="89">
        <v>41.99</v>
      </c>
      <c r="E48" s="89">
        <v>42.12</v>
      </c>
      <c r="F48" s="89">
        <v>42.18</v>
      </c>
      <c r="G48" s="89">
        <v>42.08</v>
      </c>
      <c r="H48" s="89"/>
      <c r="I48" s="176"/>
    </row>
    <row r="49" spans="1:9">
      <c r="A49" s="1">
        <v>27</v>
      </c>
      <c r="B49" s="88">
        <v>42.16</v>
      </c>
      <c r="C49" s="89">
        <v>41.63</v>
      </c>
      <c r="D49" s="89">
        <v>42.04</v>
      </c>
      <c r="E49" s="89">
        <v>42.25</v>
      </c>
      <c r="F49" s="89">
        <v>42.09</v>
      </c>
      <c r="G49" s="89">
        <v>41.7</v>
      </c>
      <c r="H49" s="89"/>
      <c r="I49" s="176"/>
    </row>
    <row r="50" spans="1:9">
      <c r="A50" s="1">
        <v>28</v>
      </c>
      <c r="B50" s="88">
        <v>42.26</v>
      </c>
      <c r="C50" s="89">
        <v>41.63</v>
      </c>
      <c r="D50" s="89">
        <v>42.02</v>
      </c>
      <c r="E50" s="89">
        <v>42.18</v>
      </c>
      <c r="F50" s="89">
        <v>42.17</v>
      </c>
      <c r="G50" s="89">
        <v>41.8</v>
      </c>
      <c r="H50" s="89"/>
      <c r="I50" s="176"/>
    </row>
    <row r="51" spans="1:9">
      <c r="A51" s="1">
        <v>29</v>
      </c>
      <c r="B51" s="88">
        <v>42.15</v>
      </c>
      <c r="C51" s="89">
        <v>41.73</v>
      </c>
      <c r="D51" s="89">
        <v>42.13</v>
      </c>
      <c r="E51" s="89">
        <v>41.92</v>
      </c>
      <c r="F51" s="89">
        <v>42.16</v>
      </c>
      <c r="G51" s="89">
        <v>41.8</v>
      </c>
      <c r="H51" s="89"/>
      <c r="I51" s="176"/>
    </row>
    <row r="52" spans="1:9">
      <c r="A52" s="1">
        <v>30</v>
      </c>
      <c r="B52" s="88">
        <v>42.15</v>
      </c>
      <c r="C52" s="89">
        <v>42</v>
      </c>
      <c r="D52" s="89">
        <v>41.88</v>
      </c>
      <c r="E52" s="89">
        <v>42.31</v>
      </c>
      <c r="F52" s="89">
        <v>42.14</v>
      </c>
      <c r="G52" s="89">
        <v>41.97</v>
      </c>
      <c r="H52" s="89"/>
      <c r="I52" s="176"/>
    </row>
    <row r="53" spans="1:9">
      <c r="A53" s="1">
        <v>31</v>
      </c>
      <c r="B53" s="88">
        <v>42.92</v>
      </c>
      <c r="C53" s="89">
        <v>41.96</v>
      </c>
      <c r="D53" s="89">
        <v>41.99</v>
      </c>
      <c r="E53" s="89">
        <v>41.95</v>
      </c>
      <c r="F53" s="89">
        <v>42.3</v>
      </c>
      <c r="G53" s="89">
        <v>41.79</v>
      </c>
      <c r="H53" s="89"/>
      <c r="I53" s="176"/>
    </row>
    <row r="54" spans="1:9">
      <c r="A54" s="1">
        <v>32</v>
      </c>
      <c r="B54" s="88">
        <v>42.77</v>
      </c>
      <c r="C54" s="89">
        <v>41.7</v>
      </c>
      <c r="D54" s="89">
        <v>42.07</v>
      </c>
      <c r="E54" s="89">
        <v>42</v>
      </c>
      <c r="F54" s="89">
        <v>42.9</v>
      </c>
      <c r="G54" s="89">
        <v>41.7</v>
      </c>
      <c r="H54" s="89"/>
      <c r="I54" s="176"/>
    </row>
    <row r="55" spans="1:9">
      <c r="A55" s="1">
        <v>33</v>
      </c>
      <c r="B55" s="88">
        <v>42.1</v>
      </c>
      <c r="C55" s="89">
        <v>41.67</v>
      </c>
      <c r="D55" s="89">
        <v>42.05</v>
      </c>
      <c r="E55" s="89">
        <v>41.81</v>
      </c>
      <c r="F55" s="89">
        <v>42.08</v>
      </c>
      <c r="G55" s="89">
        <v>41.65</v>
      </c>
      <c r="H55" s="89"/>
      <c r="I55" s="176"/>
    </row>
    <row r="56" spans="1:9">
      <c r="A56" s="1">
        <v>34</v>
      </c>
      <c r="B56" s="88">
        <v>42.09</v>
      </c>
      <c r="C56" s="89">
        <v>41.85</v>
      </c>
      <c r="D56" s="89"/>
      <c r="E56" s="89">
        <v>42.44</v>
      </c>
      <c r="F56" s="89">
        <v>42.04</v>
      </c>
      <c r="G56" s="89">
        <v>41.97</v>
      </c>
      <c r="H56" s="89"/>
      <c r="I56" s="176"/>
    </row>
    <row r="57" spans="1:9">
      <c r="A57" s="1">
        <v>35</v>
      </c>
      <c r="B57" s="88">
        <v>43.32</v>
      </c>
      <c r="C57" s="89">
        <v>42.23</v>
      </c>
      <c r="D57" s="89"/>
      <c r="E57" s="89">
        <v>42.14</v>
      </c>
      <c r="F57" s="89">
        <v>42.1</v>
      </c>
      <c r="G57" s="89">
        <v>41.69</v>
      </c>
      <c r="H57" s="89"/>
      <c r="I57" s="176"/>
    </row>
    <row r="58" spans="1:9">
      <c r="A58" s="1">
        <v>36</v>
      </c>
      <c r="B58" s="88">
        <v>42.14</v>
      </c>
      <c r="C58" s="89">
        <v>41.81</v>
      </c>
      <c r="D58" s="89"/>
      <c r="E58" s="89">
        <v>41.87</v>
      </c>
      <c r="F58" s="89">
        <v>42.12</v>
      </c>
      <c r="G58" s="89">
        <v>41.72</v>
      </c>
      <c r="H58" s="89"/>
      <c r="I58" s="176"/>
    </row>
    <row r="59" spans="1:9">
      <c r="A59" s="1">
        <v>37</v>
      </c>
      <c r="B59" s="88">
        <v>43.35</v>
      </c>
      <c r="C59" s="89">
        <v>41.53</v>
      </c>
      <c r="D59" s="89"/>
      <c r="E59" s="89">
        <v>42.03</v>
      </c>
      <c r="F59" s="89">
        <v>42.14</v>
      </c>
      <c r="G59" s="89">
        <v>41.73</v>
      </c>
      <c r="H59" s="89"/>
      <c r="I59" s="176"/>
    </row>
    <row r="60" spans="1:9">
      <c r="A60" s="1">
        <v>38</v>
      </c>
      <c r="B60" s="88">
        <v>42.1</v>
      </c>
      <c r="C60" s="89">
        <v>41.5</v>
      </c>
      <c r="D60" s="89"/>
      <c r="E60" s="89">
        <v>41.84</v>
      </c>
      <c r="F60" s="89">
        <v>41.92</v>
      </c>
      <c r="G60" s="89">
        <v>41.76</v>
      </c>
      <c r="H60" s="89"/>
      <c r="I60" s="176"/>
    </row>
    <row r="61" spans="1:9">
      <c r="A61" s="1">
        <v>39</v>
      </c>
      <c r="B61" s="88">
        <v>42.3</v>
      </c>
      <c r="C61" s="89">
        <v>42.75</v>
      </c>
      <c r="D61" s="89"/>
      <c r="E61" s="89"/>
      <c r="F61" s="89">
        <v>42.11</v>
      </c>
      <c r="G61" s="89">
        <v>42.65</v>
      </c>
      <c r="H61" s="89"/>
      <c r="I61" s="176"/>
    </row>
    <row r="62" spans="1:9">
      <c r="A62" s="1">
        <v>40</v>
      </c>
      <c r="B62" s="88">
        <v>42.27</v>
      </c>
      <c r="C62" s="89">
        <v>41.77</v>
      </c>
      <c r="D62" s="89"/>
      <c r="E62" s="89"/>
      <c r="F62" s="89">
        <v>42.21</v>
      </c>
      <c r="G62" s="89">
        <v>42.16</v>
      </c>
      <c r="H62" s="89"/>
      <c r="I62" s="176"/>
    </row>
    <row r="63" spans="1:9">
      <c r="A63" s="1">
        <v>41</v>
      </c>
      <c r="B63" s="88">
        <v>42.25</v>
      </c>
      <c r="C63" s="89">
        <v>41.57</v>
      </c>
      <c r="D63" s="89"/>
      <c r="E63" s="89"/>
      <c r="F63" s="89">
        <v>42.79</v>
      </c>
      <c r="G63" s="89">
        <v>41.55</v>
      </c>
      <c r="H63" s="89"/>
      <c r="I63" s="176"/>
    </row>
    <row r="64" spans="1:9">
      <c r="A64" s="1">
        <v>42</v>
      </c>
      <c r="B64" s="88">
        <v>42.18</v>
      </c>
      <c r="C64" s="89">
        <v>41.67</v>
      </c>
      <c r="D64" s="89"/>
      <c r="E64" s="89"/>
      <c r="F64" s="89">
        <v>42.67</v>
      </c>
      <c r="G64" s="89">
        <v>41.78</v>
      </c>
      <c r="H64" s="89"/>
      <c r="I64" s="176"/>
    </row>
    <row r="65" spans="1:9">
      <c r="A65" s="1">
        <v>43</v>
      </c>
      <c r="B65" s="88"/>
      <c r="C65" s="89">
        <v>42.02</v>
      </c>
      <c r="D65" s="89"/>
      <c r="E65" s="89"/>
      <c r="F65" s="89">
        <v>42.21</v>
      </c>
      <c r="G65" s="89">
        <v>41.64</v>
      </c>
      <c r="H65" s="89"/>
      <c r="I65" s="176"/>
    </row>
    <row r="66" spans="1:9">
      <c r="A66" s="1">
        <v>44</v>
      </c>
      <c r="B66" s="88"/>
      <c r="C66" s="89">
        <v>41.88</v>
      </c>
      <c r="D66" s="89"/>
      <c r="E66" s="89"/>
      <c r="F66" s="89">
        <v>42.11</v>
      </c>
      <c r="G66" s="89">
        <v>41.63</v>
      </c>
      <c r="H66" s="89"/>
      <c r="I66" s="176"/>
    </row>
    <row r="67" spans="1:9">
      <c r="A67" s="1">
        <v>45</v>
      </c>
      <c r="B67" s="88"/>
      <c r="C67" s="89">
        <v>41.74</v>
      </c>
      <c r="D67" s="89"/>
      <c r="E67" s="89"/>
      <c r="F67" s="89">
        <v>42.24</v>
      </c>
      <c r="G67" s="89">
        <v>41.88</v>
      </c>
      <c r="H67" s="89"/>
      <c r="I67" s="176"/>
    </row>
    <row r="68" spans="1:9">
      <c r="A68" s="1">
        <v>46</v>
      </c>
      <c r="B68" s="88"/>
      <c r="C68" s="89">
        <v>41.88</v>
      </c>
      <c r="D68" s="89"/>
      <c r="E68" s="89"/>
      <c r="F68" s="89">
        <v>42.28</v>
      </c>
      <c r="G68" s="89">
        <v>41.93</v>
      </c>
      <c r="H68" s="89"/>
      <c r="I68" s="176"/>
    </row>
    <row r="69" spans="1:9">
      <c r="A69" s="1">
        <v>47</v>
      </c>
      <c r="B69" s="88"/>
      <c r="C69" s="89">
        <v>41.6</v>
      </c>
      <c r="D69" s="89"/>
      <c r="E69" s="89"/>
      <c r="F69" s="89"/>
      <c r="G69" s="89">
        <v>41.85</v>
      </c>
      <c r="H69" s="89"/>
      <c r="I69" s="176"/>
    </row>
    <row r="70" spans="1:9">
      <c r="A70" s="1">
        <v>48</v>
      </c>
      <c r="B70" s="88"/>
      <c r="C70" s="89">
        <v>41.99</v>
      </c>
      <c r="D70" s="89"/>
      <c r="E70" s="89"/>
      <c r="F70" s="89"/>
      <c r="G70" s="89">
        <v>42.2</v>
      </c>
      <c r="H70" s="89"/>
      <c r="I70" s="176"/>
    </row>
    <row r="71" spans="1:9">
      <c r="A71" s="1">
        <v>49</v>
      </c>
      <c r="B71" s="88"/>
      <c r="C71" s="89">
        <v>41.7</v>
      </c>
      <c r="D71" s="89"/>
      <c r="E71" s="89"/>
      <c r="F71" s="89"/>
      <c r="G71" s="89">
        <v>42.01</v>
      </c>
      <c r="H71" s="89"/>
      <c r="I71" s="176"/>
    </row>
    <row r="72" spans="1:9">
      <c r="A72" s="1">
        <v>50</v>
      </c>
      <c r="B72" s="88"/>
      <c r="C72" s="89">
        <v>41.73</v>
      </c>
      <c r="D72" s="89"/>
      <c r="E72" s="89"/>
      <c r="F72" s="89"/>
      <c r="G72" s="89">
        <v>41.87</v>
      </c>
      <c r="H72" s="89"/>
      <c r="I72" s="176"/>
    </row>
    <row r="73" spans="1:9">
      <c r="A73" s="1">
        <v>51</v>
      </c>
      <c r="B73" s="88"/>
      <c r="C73" s="89">
        <v>41.58</v>
      </c>
      <c r="D73" s="89"/>
      <c r="E73" s="89"/>
      <c r="F73" s="89"/>
      <c r="G73" s="89">
        <v>41.89</v>
      </c>
      <c r="H73" s="89"/>
      <c r="I73" s="176"/>
    </row>
    <row r="74" spans="1:9">
      <c r="A74" s="1">
        <v>52</v>
      </c>
      <c r="B74" s="88"/>
      <c r="C74" s="89">
        <v>41.61</v>
      </c>
      <c r="D74" s="89"/>
      <c r="E74" s="89"/>
      <c r="F74" s="89"/>
      <c r="G74" s="89">
        <v>41.6</v>
      </c>
      <c r="H74" s="89"/>
      <c r="I74" s="176"/>
    </row>
    <row r="75" spans="1:9">
      <c r="A75" s="1">
        <v>53</v>
      </c>
      <c r="B75" s="88"/>
      <c r="C75" s="89">
        <v>41.73</v>
      </c>
      <c r="D75" s="89"/>
      <c r="E75" s="89"/>
      <c r="F75" s="89"/>
      <c r="G75" s="89"/>
      <c r="H75" s="89"/>
      <c r="I75" s="176"/>
    </row>
    <row r="76" spans="1:9">
      <c r="A76" s="1">
        <v>54</v>
      </c>
      <c r="B76" s="88"/>
      <c r="C76" s="89">
        <v>42.06</v>
      </c>
      <c r="D76" s="89"/>
      <c r="E76" s="89"/>
      <c r="F76" s="89"/>
      <c r="G76" s="89"/>
      <c r="H76" s="89"/>
      <c r="I76" s="176"/>
    </row>
    <row r="77" spans="1:9">
      <c r="A77" s="1">
        <v>55</v>
      </c>
      <c r="B77" s="88"/>
      <c r="C77" s="89">
        <v>41.52</v>
      </c>
      <c r="D77" s="89"/>
      <c r="E77" s="89"/>
      <c r="F77" s="89"/>
      <c r="G77" s="89"/>
      <c r="H77" s="89"/>
      <c r="I77" s="176"/>
    </row>
    <row r="78" spans="1:9">
      <c r="A78" s="1">
        <v>56</v>
      </c>
      <c r="B78" s="88"/>
      <c r="C78" s="89">
        <v>41.64</v>
      </c>
      <c r="D78" s="89"/>
      <c r="E78" s="89"/>
      <c r="F78" s="89"/>
      <c r="G78" s="89"/>
      <c r="H78" s="89"/>
      <c r="I78" s="176"/>
    </row>
    <row r="79" spans="1:9">
      <c r="A79" s="1">
        <v>57</v>
      </c>
      <c r="B79" s="88"/>
      <c r="C79" s="89">
        <v>41.63</v>
      </c>
      <c r="D79" s="89"/>
      <c r="E79" s="89"/>
      <c r="F79" s="89"/>
      <c r="G79" s="89"/>
      <c r="H79" s="89"/>
      <c r="I79" s="176"/>
    </row>
    <row r="80" spans="1:9">
      <c r="A80" s="1">
        <v>58</v>
      </c>
      <c r="B80" s="88"/>
      <c r="C80" s="89">
        <v>41.74</v>
      </c>
      <c r="D80" s="89"/>
      <c r="E80" s="89"/>
      <c r="F80" s="89"/>
      <c r="G80" s="89"/>
      <c r="H80" s="89"/>
      <c r="I80" s="176"/>
    </row>
    <row r="81" spans="1:9">
      <c r="A81" s="1">
        <v>59</v>
      </c>
      <c r="B81" s="247"/>
      <c r="C81" s="89">
        <v>41.59</v>
      </c>
      <c r="D81" s="89"/>
      <c r="E81" s="89"/>
      <c r="F81" s="89"/>
      <c r="G81" s="89"/>
      <c r="H81" s="89"/>
      <c r="I81" s="176"/>
    </row>
    <row r="82" spans="1:9" ht="15" thickBot="1">
      <c r="A82" s="1">
        <v>60</v>
      </c>
      <c r="B82" s="249"/>
      <c r="C82" s="178">
        <v>42.11</v>
      </c>
      <c r="D82" s="178"/>
      <c r="E82" s="178"/>
      <c r="F82" s="178"/>
      <c r="G82" s="178"/>
      <c r="H82" s="178"/>
      <c r="I82" s="179"/>
    </row>
    <row r="84" spans="1:9">
      <c r="D84" s="228" t="s">
        <v>138</v>
      </c>
      <c r="E84" s="282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7"/>
  <sheetViews>
    <sheetView zoomScale="75" zoomScaleNormal="75" zoomScalePageLayoutView="75" workbookViewId="0">
      <selection activeCell="G18" sqref="G18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41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>
      <c r="A9" s="352"/>
      <c r="B9" s="353"/>
      <c r="C9" s="354"/>
      <c r="D9" s="353"/>
      <c r="E9" s="356"/>
      <c r="F9" s="51" t="s">
        <v>29</v>
      </c>
      <c r="G9" s="51" t="s">
        <v>30</v>
      </c>
      <c r="H9" s="51" t="s">
        <v>31</v>
      </c>
      <c r="I9" s="51" t="s">
        <v>32</v>
      </c>
      <c r="J9" s="360"/>
      <c r="K9" s="225" t="s">
        <v>33</v>
      </c>
      <c r="L9" s="225" t="s">
        <v>34</v>
      </c>
      <c r="M9" s="251" t="s">
        <v>35</v>
      </c>
      <c r="N9" s="251" t="s">
        <v>36</v>
      </c>
    </row>
    <row r="10" spans="1:16" s="3" customFormat="1" ht="30" customHeight="1">
      <c r="A10" s="262">
        <v>1</v>
      </c>
      <c r="B10" s="263" t="s">
        <v>62</v>
      </c>
      <c r="C10" s="244">
        <v>10</v>
      </c>
      <c r="D10" s="244">
        <v>41</v>
      </c>
      <c r="E10" s="244">
        <f>D10</f>
        <v>41</v>
      </c>
      <c r="F10" s="116">
        <f>MIN(B23:B82)</f>
        <v>41.62</v>
      </c>
      <c r="G10" s="103">
        <f>AVERAGE(B23:B83)</f>
        <v>42.047000000000004</v>
      </c>
      <c r="H10" s="58">
        <v>0</v>
      </c>
      <c r="I10" s="103">
        <f>G10-F10</f>
        <v>0.42700000000000671</v>
      </c>
      <c r="J10" s="117">
        <v>2.0532407407407405E-2</v>
      </c>
      <c r="K10" s="117">
        <f>J10</f>
        <v>2.0532407407407405E-2</v>
      </c>
      <c r="L10" s="264">
        <f>K10</f>
        <v>2.0532407407407405E-2</v>
      </c>
      <c r="M10" s="245"/>
      <c r="N10" s="278"/>
      <c r="O10" s="111"/>
      <c r="P10" s="63"/>
    </row>
    <row r="11" spans="1:16" s="3" customFormat="1" ht="30" customHeight="1">
      <c r="A11" s="262">
        <v>2</v>
      </c>
      <c r="B11" s="263" t="s">
        <v>63</v>
      </c>
      <c r="C11" s="244">
        <v>5</v>
      </c>
      <c r="D11" s="244">
        <v>62</v>
      </c>
      <c r="E11" s="244">
        <f>D11-D10</f>
        <v>21</v>
      </c>
      <c r="F11" s="246">
        <f>MIN(C23:C82)</f>
        <v>42.16</v>
      </c>
      <c r="G11" s="104">
        <f>AVERAGE(C23:C83)</f>
        <v>42.349444444444451</v>
      </c>
      <c r="H11" s="58">
        <v>4</v>
      </c>
      <c r="I11" s="103">
        <f>G11-F11</f>
        <v>0.18944444444445452</v>
      </c>
      <c r="J11" s="117">
        <v>3.2152777777777773E-2</v>
      </c>
      <c r="K11" s="117">
        <f t="shared" ref="K11:K17" si="0">J11-J10</f>
        <v>1.1620370370370368E-2</v>
      </c>
      <c r="L11" s="264">
        <f>K11</f>
        <v>1.1620370370370368E-2</v>
      </c>
      <c r="M11" s="265" t="s">
        <v>117</v>
      </c>
      <c r="N11" s="278"/>
      <c r="O11" s="62"/>
      <c r="P11" s="63"/>
    </row>
    <row r="12" spans="1:16" s="3" customFormat="1" ht="30" customHeight="1">
      <c r="A12" s="262">
        <v>3</v>
      </c>
      <c r="B12" s="263" t="s">
        <v>62</v>
      </c>
      <c r="C12" s="244">
        <v>2</v>
      </c>
      <c r="D12" s="244">
        <v>86</v>
      </c>
      <c r="E12" s="244">
        <f>D12-D11</f>
        <v>24</v>
      </c>
      <c r="F12" s="116">
        <f>MIN(D23:D82)</f>
        <v>42.1</v>
      </c>
      <c r="G12" s="103">
        <f>AVERAGE(D23:D83)</f>
        <v>42.476818181818189</v>
      </c>
      <c r="H12" s="58">
        <v>3</v>
      </c>
      <c r="I12" s="103">
        <f t="shared" ref="I12:I16" si="1">G12-F12</f>
        <v>0.37681818181818727</v>
      </c>
      <c r="J12" s="117">
        <v>4.5069444444444447E-2</v>
      </c>
      <c r="K12" s="255">
        <f t="shared" si="0"/>
        <v>1.2916666666666674E-2</v>
      </c>
      <c r="L12" s="264">
        <f>K12+L10</f>
        <v>3.3449074074074076E-2</v>
      </c>
      <c r="M12" s="279" t="s">
        <v>170</v>
      </c>
      <c r="N12" s="278"/>
      <c r="P12" s="63"/>
    </row>
    <row r="13" spans="1:16" s="3" customFormat="1" ht="30" customHeight="1">
      <c r="A13" s="262">
        <v>4</v>
      </c>
      <c r="B13" s="263" t="s">
        <v>63</v>
      </c>
      <c r="C13" s="244">
        <v>7</v>
      </c>
      <c r="D13" s="244">
        <v>108</v>
      </c>
      <c r="E13" s="244">
        <f>D13-D12</f>
        <v>22</v>
      </c>
      <c r="F13" s="116">
        <f>MIN(E23:E82)</f>
        <v>42.05</v>
      </c>
      <c r="G13" s="103">
        <f>AVERAGE(E23:E83)</f>
        <v>42.259499999999989</v>
      </c>
      <c r="H13" s="58">
        <v>3</v>
      </c>
      <c r="I13" s="103">
        <f t="shared" si="1"/>
        <v>0.20949999999999136</v>
      </c>
      <c r="J13" s="117">
        <v>6.0960648148148146E-2</v>
      </c>
      <c r="K13" s="117">
        <f t="shared" si="0"/>
        <v>1.5891203703703699E-2</v>
      </c>
      <c r="L13" s="264">
        <f>K13+L11</f>
        <v>2.7511574074074067E-2</v>
      </c>
      <c r="M13" s="265" t="s">
        <v>166</v>
      </c>
      <c r="N13" s="266" t="s">
        <v>171</v>
      </c>
      <c r="O13" s="203" t="s">
        <v>138</v>
      </c>
      <c r="P13" s="63"/>
    </row>
    <row r="14" spans="1:16" s="3" customFormat="1" ht="30" customHeight="1" thickBot="1">
      <c r="A14" s="262">
        <v>5</v>
      </c>
      <c r="B14" s="263" t="s">
        <v>62</v>
      </c>
      <c r="C14" s="244">
        <v>10</v>
      </c>
      <c r="D14" s="244">
        <v>161</v>
      </c>
      <c r="E14" s="244">
        <f t="shared" ref="E14" si="2">D14-D13</f>
        <v>53</v>
      </c>
      <c r="F14" s="182">
        <f>MIN(F23:F82)</f>
        <v>41.72</v>
      </c>
      <c r="G14" s="103">
        <f>AVERAGE(F23:F83)</f>
        <v>42.180199999999992</v>
      </c>
      <c r="H14" s="58">
        <v>1</v>
      </c>
      <c r="I14" s="103">
        <f t="shared" ref="I14:I15" si="3">G14-F14</f>
        <v>0.46019999999999328</v>
      </c>
      <c r="J14" s="117">
        <v>8.627314814814814E-2</v>
      </c>
      <c r="K14" s="117">
        <f t="shared" si="0"/>
        <v>2.5312499999999995E-2</v>
      </c>
      <c r="L14" s="264">
        <f t="shared" ref="L14:L15" si="4">K14+L12</f>
        <v>5.876157407407407E-2</v>
      </c>
      <c r="M14" s="265" t="s">
        <v>125</v>
      </c>
      <c r="N14" s="278"/>
      <c r="O14" s="63"/>
      <c r="P14" s="63"/>
    </row>
    <row r="15" spans="1:16" s="3" customFormat="1" ht="30" customHeight="1" thickBot="1">
      <c r="A15" s="262">
        <v>6</v>
      </c>
      <c r="B15" s="263" t="s">
        <v>63</v>
      </c>
      <c r="C15" s="244">
        <v>33</v>
      </c>
      <c r="D15" s="244">
        <v>223</v>
      </c>
      <c r="E15" s="57">
        <f>D15-D14</f>
        <v>62</v>
      </c>
      <c r="F15" s="184">
        <f>MIN(G23:G82)</f>
        <v>41.48</v>
      </c>
      <c r="G15" s="181">
        <f>AVERAGE(G23:G83)</f>
        <v>41.748000000000019</v>
      </c>
      <c r="H15" s="58">
        <v>5</v>
      </c>
      <c r="I15" s="103">
        <f t="shared" si="3"/>
        <v>0.268000000000022</v>
      </c>
      <c r="J15" s="117">
        <v>0.11719907407407408</v>
      </c>
      <c r="K15" s="117">
        <f t="shared" si="0"/>
        <v>3.092592592592594E-2</v>
      </c>
      <c r="L15" s="264">
        <f t="shared" si="4"/>
        <v>5.8437500000000003E-2</v>
      </c>
      <c r="M15" s="265" t="s">
        <v>167</v>
      </c>
      <c r="N15" s="266" t="s">
        <v>172</v>
      </c>
      <c r="O15" s="280" t="s">
        <v>225</v>
      </c>
      <c r="P15" s="63"/>
    </row>
    <row r="16" spans="1:16" s="3" customFormat="1" ht="30" customHeight="1" thickBot="1">
      <c r="A16" s="262">
        <v>7</v>
      </c>
      <c r="B16" s="263" t="s">
        <v>62</v>
      </c>
      <c r="C16" s="268">
        <v>13</v>
      </c>
      <c r="D16" s="244">
        <v>270</v>
      </c>
      <c r="E16" s="57">
        <f>D16-D15</f>
        <v>47</v>
      </c>
      <c r="F16" s="183">
        <f>MIN(H23:H82)</f>
        <v>41.55</v>
      </c>
      <c r="G16" s="181">
        <f>AVERAGE(H23:H83)</f>
        <v>41.971555555555561</v>
      </c>
      <c r="H16" s="58">
        <v>2</v>
      </c>
      <c r="I16" s="103">
        <f t="shared" si="1"/>
        <v>0.4215555555555639</v>
      </c>
      <c r="J16" s="117">
        <v>0.14119212962962963</v>
      </c>
      <c r="K16" s="117">
        <f t="shared" si="0"/>
        <v>2.3993055555555545E-2</v>
      </c>
      <c r="L16" s="117">
        <f>K16+L14</f>
        <v>8.2754629629629622E-2</v>
      </c>
      <c r="M16" s="265" t="s">
        <v>168</v>
      </c>
      <c r="N16" s="267"/>
      <c r="O16" s="199"/>
    </row>
    <row r="17" spans="1:15" s="3" customFormat="1" ht="30" customHeight="1">
      <c r="A17" s="262" t="s">
        <v>37</v>
      </c>
      <c r="B17" s="263" t="s">
        <v>63</v>
      </c>
      <c r="C17" s="244">
        <v>69</v>
      </c>
      <c r="D17" s="244">
        <v>323</v>
      </c>
      <c r="E17" s="244">
        <f>D17-D16</f>
        <v>53</v>
      </c>
      <c r="F17" s="180">
        <f>MIN(I23:I82)</f>
        <v>41.85</v>
      </c>
      <c r="G17" s="103">
        <f>AVERAGE(I23:I83)</f>
        <v>42.018823529411755</v>
      </c>
      <c r="H17" s="58">
        <v>14</v>
      </c>
      <c r="I17" s="103">
        <f>G17-F17</f>
        <v>0.16882352941175327</v>
      </c>
      <c r="J17" s="117">
        <v>0.16689814814814816</v>
      </c>
      <c r="K17" s="117">
        <f t="shared" si="0"/>
        <v>2.5706018518518531E-2</v>
      </c>
      <c r="L17" s="117">
        <f>K17+L15</f>
        <v>8.4143518518518534E-2</v>
      </c>
      <c r="M17" s="265" t="s">
        <v>169</v>
      </c>
      <c r="N17" s="266" t="s">
        <v>173</v>
      </c>
      <c r="O17" s="281" t="s">
        <v>218</v>
      </c>
    </row>
    <row r="18" spans="1:15" s="3" customFormat="1" ht="30" customHeight="1">
      <c r="A18" s="170"/>
      <c r="B18" s="171"/>
      <c r="C18" s="172"/>
      <c r="D18" s="172"/>
      <c r="E18" s="172"/>
      <c r="F18" s="96">
        <f>AVERAGE(F10,F12,F14,F16)</f>
        <v>41.747500000000002</v>
      </c>
      <c r="G18" s="114">
        <f>AVERAGE(G10,G12,G14,G16)</f>
        <v>42.168893434343438</v>
      </c>
      <c r="H18" s="276" t="s">
        <v>62</v>
      </c>
      <c r="I18" s="115">
        <f>AVERAGE(I10,I12,I14,I16)</f>
        <v>0.42139343434343779</v>
      </c>
      <c r="J18" s="172"/>
      <c r="K18" s="172"/>
      <c r="L18" s="172"/>
      <c r="M18" s="73"/>
      <c r="N18" s="73"/>
    </row>
    <row r="19" spans="1:15" ht="27.75" customHeight="1">
      <c r="A19" s="74"/>
      <c r="B19" s="74"/>
      <c r="C19" s="74"/>
      <c r="D19" s="75"/>
      <c r="E19" s="76"/>
      <c r="F19" s="77">
        <f>AVERAGE(F11,F13,F15,F17)</f>
        <v>41.884999999999998</v>
      </c>
      <c r="G19" s="78">
        <f>AVERAGE(G11,G13,G15,G17)</f>
        <v>42.09394199346405</v>
      </c>
      <c r="H19" s="242" t="s">
        <v>224</v>
      </c>
      <c r="I19" s="79">
        <f>AVERAGE(I11,I13,I15,I17)</f>
        <v>0.20894199346405529</v>
      </c>
      <c r="J19" s="76"/>
      <c r="K19" s="76" t="s">
        <v>22</v>
      </c>
      <c r="L19" s="76"/>
      <c r="M19" s="73"/>
      <c r="N19" s="73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41.816250000000004</v>
      </c>
      <c r="G20" s="82">
        <f>AVERAGE(B22:I82)</f>
        <v>42.090000000000011</v>
      </c>
      <c r="H20" s="173"/>
      <c r="I20" s="84">
        <f>AVERAGE(I10:I17)</f>
        <v>0.31516771390374654</v>
      </c>
      <c r="J20" s="76"/>
      <c r="K20" s="76"/>
      <c r="L20" s="76"/>
      <c r="M20" s="80"/>
      <c r="N20" s="80"/>
    </row>
    <row r="21" spans="1:15" ht="15" thickBot="1">
      <c r="B21" s="85" t="str">
        <f>B10</f>
        <v>Медведева Даша</v>
      </c>
      <c r="C21" s="85" t="str">
        <f>B11</f>
        <v>Паненко Женя</v>
      </c>
      <c r="D21" s="85" t="str">
        <f>B12</f>
        <v>Медведева Даша</v>
      </c>
      <c r="E21" s="85" t="str">
        <f>B13</f>
        <v>Паненко Женя</v>
      </c>
      <c r="F21" s="2" t="str">
        <f>B14</f>
        <v>Медведева Даша</v>
      </c>
      <c r="G21" s="2" t="str">
        <f>B15</f>
        <v>Паненко Женя</v>
      </c>
      <c r="H21" s="2" t="str">
        <f>B16</f>
        <v>Медведева Даша</v>
      </c>
      <c r="I21" s="2" t="str">
        <f>B17</f>
        <v>Паненко Женя</v>
      </c>
    </row>
    <row r="22" spans="1:15">
      <c r="A22" s="1">
        <v>1</v>
      </c>
      <c r="B22" s="86">
        <v>44.64</v>
      </c>
      <c r="C22" s="87">
        <v>43.23</v>
      </c>
      <c r="D22" s="87">
        <v>43.17</v>
      </c>
      <c r="E22" s="87">
        <v>42.93</v>
      </c>
      <c r="F22" s="87">
        <v>43.09</v>
      </c>
      <c r="G22" s="87">
        <v>42.53</v>
      </c>
      <c r="H22" s="87">
        <v>44.58</v>
      </c>
      <c r="I22" s="175">
        <v>42.67</v>
      </c>
    </row>
    <row r="23" spans="1:15">
      <c r="A23" s="1">
        <v>2</v>
      </c>
      <c r="B23" s="88">
        <v>42.5</v>
      </c>
      <c r="C23" s="89">
        <v>42.23</v>
      </c>
      <c r="D23" s="89">
        <v>42.57</v>
      </c>
      <c r="E23" s="89">
        <v>42.33</v>
      </c>
      <c r="F23" s="89">
        <v>42.22</v>
      </c>
      <c r="G23" s="89">
        <v>42.31</v>
      </c>
      <c r="H23" s="89">
        <v>42.4</v>
      </c>
      <c r="I23" s="176">
        <v>42.2</v>
      </c>
      <c r="M23" s="2"/>
      <c r="N23" s="2"/>
    </row>
    <row r="24" spans="1:15">
      <c r="A24" s="1">
        <v>3</v>
      </c>
      <c r="B24" s="88">
        <v>42.48</v>
      </c>
      <c r="C24" s="89">
        <v>42.24</v>
      </c>
      <c r="D24" s="89">
        <v>42.17</v>
      </c>
      <c r="E24" s="89">
        <v>42.37</v>
      </c>
      <c r="F24" s="89">
        <v>42.29</v>
      </c>
      <c r="G24" s="89">
        <v>42.33</v>
      </c>
      <c r="H24" s="89">
        <v>42.14</v>
      </c>
      <c r="I24" s="176">
        <v>42.11</v>
      </c>
      <c r="M24" s="3"/>
      <c r="N24" s="3"/>
    </row>
    <row r="25" spans="1:15">
      <c r="A25" s="1">
        <v>4</v>
      </c>
      <c r="B25" s="88">
        <v>42.12</v>
      </c>
      <c r="C25" s="89">
        <v>43</v>
      </c>
      <c r="D25" s="89">
        <v>42.3</v>
      </c>
      <c r="E25" s="89">
        <v>42.64</v>
      </c>
      <c r="F25" s="89">
        <v>42.01</v>
      </c>
      <c r="G25" s="89">
        <v>41.96</v>
      </c>
      <c r="H25" s="89">
        <v>42.32</v>
      </c>
      <c r="I25" s="176">
        <v>42.09</v>
      </c>
      <c r="M25" s="3"/>
      <c r="N25" s="3"/>
    </row>
    <row r="26" spans="1:15">
      <c r="A26" s="1">
        <v>5</v>
      </c>
      <c r="B26" s="88">
        <v>41.86</v>
      </c>
      <c r="C26" s="89">
        <v>42.3</v>
      </c>
      <c r="D26" s="89">
        <v>42.25</v>
      </c>
      <c r="E26" s="89">
        <v>42.05</v>
      </c>
      <c r="F26" s="89">
        <v>41.86</v>
      </c>
      <c r="G26" s="89">
        <v>41.91</v>
      </c>
      <c r="H26" s="89">
        <v>42.02</v>
      </c>
      <c r="I26" s="176">
        <v>42.09</v>
      </c>
      <c r="M26" s="3"/>
      <c r="N26" s="3"/>
    </row>
    <row r="27" spans="1:15">
      <c r="A27" s="1">
        <v>6</v>
      </c>
      <c r="B27" s="88">
        <v>42.11</v>
      </c>
      <c r="C27" s="89">
        <v>42.24</v>
      </c>
      <c r="D27" s="89">
        <v>42.46</v>
      </c>
      <c r="E27" s="89">
        <v>42.08</v>
      </c>
      <c r="F27" s="89">
        <v>41.88</v>
      </c>
      <c r="G27" s="89">
        <v>41.83</v>
      </c>
      <c r="H27" s="89">
        <v>42.12</v>
      </c>
      <c r="I27" s="176">
        <v>42.2</v>
      </c>
    </row>
    <row r="28" spans="1:15">
      <c r="A28" s="1">
        <v>7</v>
      </c>
      <c r="B28" s="88">
        <v>41.89</v>
      </c>
      <c r="C28" s="89">
        <v>42.2</v>
      </c>
      <c r="D28" s="89">
        <v>42.18</v>
      </c>
      <c r="E28" s="89">
        <v>42.26</v>
      </c>
      <c r="F28" s="89">
        <v>42.02</v>
      </c>
      <c r="G28" s="89">
        <v>41.75</v>
      </c>
      <c r="H28" s="89">
        <v>42.19</v>
      </c>
      <c r="I28" s="176">
        <v>42.01</v>
      </c>
    </row>
    <row r="29" spans="1:15">
      <c r="A29" s="1">
        <v>8</v>
      </c>
      <c r="B29" s="88">
        <v>42</v>
      </c>
      <c r="C29" s="89">
        <v>42.16</v>
      </c>
      <c r="D29" s="89">
        <v>42.89</v>
      </c>
      <c r="E29" s="89">
        <v>42.18</v>
      </c>
      <c r="F29" s="89">
        <v>42.5</v>
      </c>
      <c r="G29" s="89">
        <v>41.7</v>
      </c>
      <c r="H29" s="89">
        <v>41.83</v>
      </c>
      <c r="I29" s="176">
        <v>42.25</v>
      </c>
    </row>
    <row r="30" spans="1:15">
      <c r="A30" s="1">
        <v>9</v>
      </c>
      <c r="B30" s="112">
        <v>42.17</v>
      </c>
      <c r="C30" s="89">
        <v>42.32</v>
      </c>
      <c r="D30" s="230">
        <v>42.39</v>
      </c>
      <c r="E30" s="89">
        <v>42.14</v>
      </c>
      <c r="F30" s="89">
        <v>42.5</v>
      </c>
      <c r="G30" s="89">
        <v>41.94</v>
      </c>
      <c r="H30" s="89">
        <v>41.94</v>
      </c>
      <c r="I30" s="176">
        <v>41.85</v>
      </c>
    </row>
    <row r="31" spans="1:15">
      <c r="A31" s="1">
        <v>10</v>
      </c>
      <c r="B31" s="88">
        <v>42.32</v>
      </c>
      <c r="C31" s="89">
        <v>42.2</v>
      </c>
      <c r="D31" s="89">
        <v>42.48</v>
      </c>
      <c r="E31" s="89">
        <v>42.2</v>
      </c>
      <c r="F31" s="89">
        <v>41.83</v>
      </c>
      <c r="G31" s="89">
        <v>41.7</v>
      </c>
      <c r="H31" s="89">
        <v>42.01</v>
      </c>
      <c r="I31" s="176">
        <v>41.96</v>
      </c>
    </row>
    <row r="32" spans="1:15">
      <c r="A32" s="1">
        <v>11</v>
      </c>
      <c r="B32" s="88">
        <v>41.62</v>
      </c>
      <c r="C32" s="89">
        <v>42.35</v>
      </c>
      <c r="D32" s="89">
        <v>42.22</v>
      </c>
      <c r="E32" s="89">
        <v>42.28</v>
      </c>
      <c r="F32" s="89">
        <v>42.24</v>
      </c>
      <c r="G32" s="89">
        <v>41.72</v>
      </c>
      <c r="H32" s="89">
        <v>42.08</v>
      </c>
      <c r="I32" s="176">
        <v>42.05</v>
      </c>
    </row>
    <row r="33" spans="1:9">
      <c r="A33" s="1">
        <v>12</v>
      </c>
      <c r="B33" s="88">
        <v>42.38</v>
      </c>
      <c r="C33" s="89">
        <v>42.3</v>
      </c>
      <c r="D33" s="89">
        <v>42.1</v>
      </c>
      <c r="E33" s="89">
        <v>42.14</v>
      </c>
      <c r="F33" s="89">
        <v>42.11</v>
      </c>
      <c r="G33" s="89">
        <v>41.94</v>
      </c>
      <c r="H33" s="89">
        <v>41.58</v>
      </c>
      <c r="I33" s="176">
        <v>42.08</v>
      </c>
    </row>
    <row r="34" spans="1:9">
      <c r="A34" s="1">
        <v>13</v>
      </c>
      <c r="B34" s="88">
        <v>42.29</v>
      </c>
      <c r="C34" s="89">
        <v>42.24</v>
      </c>
      <c r="D34" s="89">
        <v>42.18</v>
      </c>
      <c r="E34" s="89">
        <v>42.21</v>
      </c>
      <c r="F34" s="89">
        <v>42.08</v>
      </c>
      <c r="G34" s="89">
        <v>41.9</v>
      </c>
      <c r="H34" s="89">
        <v>41.88</v>
      </c>
      <c r="I34" s="176">
        <v>41.98</v>
      </c>
    </row>
    <row r="35" spans="1:9">
      <c r="A35" s="1">
        <v>14</v>
      </c>
      <c r="B35" s="95">
        <v>42.05</v>
      </c>
      <c r="C35" s="89">
        <v>42.34</v>
      </c>
      <c r="D35" s="89">
        <v>42.72</v>
      </c>
      <c r="E35" s="89">
        <v>42.2</v>
      </c>
      <c r="F35" s="89">
        <v>41.72</v>
      </c>
      <c r="G35" s="89">
        <v>41.58</v>
      </c>
      <c r="H35" s="89">
        <v>41.76</v>
      </c>
      <c r="I35" s="176">
        <v>41.99</v>
      </c>
    </row>
    <row r="36" spans="1:9">
      <c r="A36" s="1">
        <v>15</v>
      </c>
      <c r="B36" s="88">
        <v>42.1</v>
      </c>
      <c r="C36" s="89">
        <v>42.71</v>
      </c>
      <c r="D36" s="89">
        <v>42.76</v>
      </c>
      <c r="E36" s="89">
        <v>42.39</v>
      </c>
      <c r="F36" s="89">
        <v>41.88</v>
      </c>
      <c r="G36" s="89">
        <v>41.71</v>
      </c>
      <c r="H36" s="89">
        <v>41.9</v>
      </c>
      <c r="I36" s="176">
        <v>42.13</v>
      </c>
    </row>
    <row r="37" spans="1:9">
      <c r="A37" s="1">
        <v>16</v>
      </c>
      <c r="B37" s="88">
        <v>41.89</v>
      </c>
      <c r="C37" s="125">
        <v>42.28</v>
      </c>
      <c r="D37" s="89">
        <v>42.34</v>
      </c>
      <c r="E37" s="89">
        <v>42.27</v>
      </c>
      <c r="F37" s="89">
        <v>41.82</v>
      </c>
      <c r="G37" s="89">
        <v>41.69</v>
      </c>
      <c r="H37" s="89">
        <v>42.21</v>
      </c>
      <c r="I37" s="176">
        <v>42.16</v>
      </c>
    </row>
    <row r="38" spans="1:9">
      <c r="A38" s="1">
        <v>17</v>
      </c>
      <c r="B38" s="88">
        <v>42.09</v>
      </c>
      <c r="C38" s="89">
        <v>42.33</v>
      </c>
      <c r="D38" s="89">
        <v>42.78</v>
      </c>
      <c r="E38" s="89">
        <v>42.25</v>
      </c>
      <c r="F38" s="89">
        <v>42.01</v>
      </c>
      <c r="G38" s="89">
        <v>41.6</v>
      </c>
      <c r="H38" s="89">
        <v>41.81</v>
      </c>
      <c r="I38" s="176">
        <v>41.9</v>
      </c>
    </row>
    <row r="39" spans="1:9">
      <c r="A39" s="1">
        <v>18</v>
      </c>
      <c r="B39" s="88">
        <v>42.02</v>
      </c>
      <c r="C39" s="89">
        <v>42.36</v>
      </c>
      <c r="D39" s="89">
        <v>42.88</v>
      </c>
      <c r="E39" s="89">
        <v>42.28</v>
      </c>
      <c r="F39" s="89">
        <v>42.02</v>
      </c>
      <c r="G39" s="89">
        <v>41.81</v>
      </c>
      <c r="H39" s="89">
        <v>41.55</v>
      </c>
      <c r="I39" s="176">
        <v>41.91</v>
      </c>
    </row>
    <row r="40" spans="1:9">
      <c r="A40" s="1">
        <v>19</v>
      </c>
      <c r="B40" s="88">
        <v>42.13</v>
      </c>
      <c r="C40" s="89">
        <v>42.49</v>
      </c>
      <c r="D40" s="89">
        <v>42.37</v>
      </c>
      <c r="E40" s="89">
        <v>42.25</v>
      </c>
      <c r="F40" s="89">
        <v>41.93</v>
      </c>
      <c r="G40" s="89">
        <v>41.7</v>
      </c>
      <c r="H40" s="89">
        <v>41.9</v>
      </c>
      <c r="I40" s="176">
        <v>42.18</v>
      </c>
    </row>
    <row r="41" spans="1:9">
      <c r="A41" s="1">
        <v>20</v>
      </c>
      <c r="B41" s="88">
        <v>41.87</v>
      </c>
      <c r="C41" s="89"/>
      <c r="D41" s="89">
        <v>42.48</v>
      </c>
      <c r="E41" s="89">
        <v>42.41</v>
      </c>
      <c r="F41" s="89">
        <v>42.35</v>
      </c>
      <c r="G41" s="89">
        <v>41.73</v>
      </c>
      <c r="H41" s="89">
        <v>41.95</v>
      </c>
      <c r="I41" s="176">
        <v>42.33</v>
      </c>
    </row>
    <row r="42" spans="1:9">
      <c r="A42" s="1">
        <v>21</v>
      </c>
      <c r="B42" s="88">
        <v>41.86</v>
      </c>
      <c r="C42" s="89"/>
      <c r="D42" s="89">
        <v>42.36</v>
      </c>
      <c r="E42" s="89">
        <v>42.26</v>
      </c>
      <c r="F42" s="89">
        <v>42.1</v>
      </c>
      <c r="G42" s="89">
        <v>41.63</v>
      </c>
      <c r="H42" s="89">
        <v>41.96</v>
      </c>
      <c r="I42" s="176">
        <v>41.96</v>
      </c>
    </row>
    <row r="43" spans="1:9">
      <c r="A43" s="1">
        <v>22</v>
      </c>
      <c r="B43" s="88">
        <v>41.94</v>
      </c>
      <c r="C43" s="89"/>
      <c r="D43" s="89">
        <v>42.85</v>
      </c>
      <c r="E43" s="89"/>
      <c r="F43" s="89">
        <v>41.97</v>
      </c>
      <c r="G43" s="89">
        <v>41.7</v>
      </c>
      <c r="H43" s="89">
        <v>42.45</v>
      </c>
      <c r="I43" s="176">
        <v>42.07</v>
      </c>
    </row>
    <row r="44" spans="1:9">
      <c r="A44" s="1">
        <v>23</v>
      </c>
      <c r="B44" s="88">
        <v>41.82</v>
      </c>
      <c r="C44" s="89"/>
      <c r="D44" s="89">
        <v>42.76</v>
      </c>
      <c r="E44" s="89"/>
      <c r="F44" s="89">
        <v>41.91</v>
      </c>
      <c r="G44" s="89">
        <v>41.69</v>
      </c>
      <c r="H44" s="89">
        <v>41.95</v>
      </c>
      <c r="I44" s="176">
        <v>41.9</v>
      </c>
    </row>
    <row r="45" spans="1:9">
      <c r="A45" s="1">
        <v>24</v>
      </c>
      <c r="B45" s="88">
        <v>42.12</v>
      </c>
      <c r="C45" s="89"/>
      <c r="D45" s="89"/>
      <c r="E45" s="89"/>
      <c r="F45" s="89">
        <v>42.04</v>
      </c>
      <c r="G45" s="89">
        <v>41.7</v>
      </c>
      <c r="H45" s="89">
        <v>42.1</v>
      </c>
      <c r="I45" s="176">
        <v>41.92</v>
      </c>
    </row>
    <row r="46" spans="1:9">
      <c r="A46" s="1">
        <v>25</v>
      </c>
      <c r="B46" s="88">
        <v>42.09</v>
      </c>
      <c r="C46" s="89"/>
      <c r="D46" s="89"/>
      <c r="E46" s="89"/>
      <c r="F46" s="89">
        <v>41.84</v>
      </c>
      <c r="G46" s="89">
        <v>41.77</v>
      </c>
      <c r="H46" s="89">
        <v>41.94</v>
      </c>
      <c r="I46" s="176">
        <v>42.06</v>
      </c>
    </row>
    <row r="47" spans="1:9">
      <c r="A47" s="1">
        <v>26</v>
      </c>
      <c r="B47" s="88">
        <v>41.91</v>
      </c>
      <c r="C47" s="89"/>
      <c r="D47" s="89"/>
      <c r="E47" s="89"/>
      <c r="F47" s="89">
        <v>41.86</v>
      </c>
      <c r="G47" s="89">
        <v>41.68</v>
      </c>
      <c r="H47" s="89">
        <v>41.73</v>
      </c>
      <c r="I47" s="176">
        <v>42.12</v>
      </c>
    </row>
    <row r="48" spans="1:9">
      <c r="A48" s="1">
        <v>27</v>
      </c>
      <c r="B48" s="88">
        <v>41.81</v>
      </c>
      <c r="C48" s="89"/>
      <c r="D48" s="89"/>
      <c r="E48" s="89"/>
      <c r="F48" s="89">
        <v>41.98</v>
      </c>
      <c r="G48" s="89">
        <v>41.54</v>
      </c>
      <c r="H48" s="89">
        <v>41.95</v>
      </c>
      <c r="I48" s="176">
        <v>42.11</v>
      </c>
    </row>
    <row r="49" spans="1:9">
      <c r="A49" s="1">
        <v>28</v>
      </c>
      <c r="B49" s="88">
        <v>42.02</v>
      </c>
      <c r="C49" s="89"/>
      <c r="D49" s="89"/>
      <c r="E49" s="89"/>
      <c r="F49" s="89">
        <v>42.04</v>
      </c>
      <c r="G49" s="89">
        <v>41.65</v>
      </c>
      <c r="H49" s="89">
        <v>41.73</v>
      </c>
      <c r="I49" s="176">
        <v>41.87</v>
      </c>
    </row>
    <row r="50" spans="1:9">
      <c r="A50" s="1">
        <v>29</v>
      </c>
      <c r="B50" s="88">
        <v>41.98</v>
      </c>
      <c r="C50" s="89"/>
      <c r="D50" s="89"/>
      <c r="E50" s="89"/>
      <c r="F50" s="89">
        <v>42.36</v>
      </c>
      <c r="G50" s="89">
        <v>41.54</v>
      </c>
      <c r="H50" s="89">
        <v>42.06</v>
      </c>
      <c r="I50" s="176">
        <v>41.89</v>
      </c>
    </row>
    <row r="51" spans="1:9">
      <c r="A51" s="1">
        <v>30</v>
      </c>
      <c r="B51" s="88">
        <v>42.02</v>
      </c>
      <c r="C51" s="89"/>
      <c r="D51" s="89"/>
      <c r="E51" s="89"/>
      <c r="F51" s="89">
        <v>42.13</v>
      </c>
      <c r="G51" s="89">
        <v>41.77</v>
      </c>
      <c r="H51" s="89">
        <v>41.81</v>
      </c>
      <c r="I51" s="176">
        <v>42.03</v>
      </c>
    </row>
    <row r="52" spans="1:9">
      <c r="A52" s="1">
        <v>31</v>
      </c>
      <c r="B52" s="88">
        <v>42.42</v>
      </c>
      <c r="C52" s="89"/>
      <c r="D52" s="89"/>
      <c r="E52" s="89"/>
      <c r="F52" s="89">
        <v>42.36</v>
      </c>
      <c r="G52" s="89">
        <v>41.54</v>
      </c>
      <c r="H52" s="89">
        <v>41.64</v>
      </c>
      <c r="I52" s="176">
        <v>42</v>
      </c>
    </row>
    <row r="53" spans="1:9">
      <c r="A53" s="1">
        <v>32</v>
      </c>
      <c r="B53" s="88">
        <v>42.18</v>
      </c>
      <c r="C53" s="89"/>
      <c r="D53" s="89"/>
      <c r="E53" s="89"/>
      <c r="F53" s="89">
        <v>42.31</v>
      </c>
      <c r="G53" s="89">
        <v>41.7</v>
      </c>
      <c r="H53" s="89">
        <v>41.77</v>
      </c>
      <c r="I53" s="176">
        <v>41.86</v>
      </c>
    </row>
    <row r="54" spans="1:9">
      <c r="A54" s="1">
        <v>33</v>
      </c>
      <c r="B54" s="88">
        <v>42.04</v>
      </c>
      <c r="C54" s="89"/>
      <c r="D54" s="89"/>
      <c r="E54" s="89"/>
      <c r="F54" s="89">
        <v>42.1</v>
      </c>
      <c r="G54" s="89">
        <v>41.78</v>
      </c>
      <c r="H54" s="89">
        <v>41.84</v>
      </c>
      <c r="I54" s="176">
        <v>42.12</v>
      </c>
    </row>
    <row r="55" spans="1:9">
      <c r="A55" s="1">
        <v>34</v>
      </c>
      <c r="B55" s="88">
        <v>41.89</v>
      </c>
      <c r="C55" s="89"/>
      <c r="D55" s="89"/>
      <c r="E55" s="89"/>
      <c r="F55" s="89">
        <v>42.27</v>
      </c>
      <c r="G55" s="89">
        <v>41.7</v>
      </c>
      <c r="H55" s="89">
        <v>41.66</v>
      </c>
      <c r="I55" s="176">
        <v>41.94</v>
      </c>
    </row>
    <row r="56" spans="1:9">
      <c r="A56" s="1">
        <v>35</v>
      </c>
      <c r="B56" s="88">
        <v>41.75</v>
      </c>
      <c r="C56" s="89"/>
      <c r="D56" s="89"/>
      <c r="E56" s="89"/>
      <c r="F56" s="89">
        <v>41.91</v>
      </c>
      <c r="G56" s="89">
        <v>41.85</v>
      </c>
      <c r="H56" s="89">
        <v>42.05</v>
      </c>
      <c r="I56" s="176">
        <v>41.91</v>
      </c>
    </row>
    <row r="57" spans="1:9">
      <c r="A57" s="1">
        <v>36</v>
      </c>
      <c r="B57" s="88">
        <v>41.88</v>
      </c>
      <c r="C57" s="89"/>
      <c r="D57" s="89"/>
      <c r="E57" s="89"/>
      <c r="F57" s="89">
        <v>41.91</v>
      </c>
      <c r="G57" s="89">
        <v>41.77</v>
      </c>
      <c r="H57" s="89">
        <v>42.39</v>
      </c>
      <c r="I57" s="176">
        <v>41.93</v>
      </c>
    </row>
    <row r="58" spans="1:9">
      <c r="A58" s="1">
        <v>37</v>
      </c>
      <c r="B58" s="88">
        <v>42.01</v>
      </c>
      <c r="C58" s="89"/>
      <c r="D58" s="89"/>
      <c r="E58" s="89"/>
      <c r="F58" s="89">
        <v>43.55</v>
      </c>
      <c r="G58" s="89">
        <v>41.86</v>
      </c>
      <c r="H58" s="89">
        <v>42.03</v>
      </c>
      <c r="I58" s="176">
        <v>41.94</v>
      </c>
    </row>
    <row r="59" spans="1:9">
      <c r="A59" s="1">
        <v>38</v>
      </c>
      <c r="B59" s="88">
        <v>42.36</v>
      </c>
      <c r="C59" s="89"/>
      <c r="D59" s="89"/>
      <c r="E59" s="89"/>
      <c r="F59" s="89">
        <v>41.98</v>
      </c>
      <c r="G59" s="89">
        <v>41.64</v>
      </c>
      <c r="H59" s="89">
        <v>42.24</v>
      </c>
      <c r="I59" s="176">
        <v>42.08</v>
      </c>
    </row>
    <row r="60" spans="1:9">
      <c r="A60" s="1">
        <v>39</v>
      </c>
      <c r="B60" s="88">
        <v>42.01</v>
      </c>
      <c r="C60" s="89"/>
      <c r="D60" s="89"/>
      <c r="E60" s="89"/>
      <c r="F60" s="89">
        <v>42.22</v>
      </c>
      <c r="G60" s="89">
        <v>41.79</v>
      </c>
      <c r="H60" s="89">
        <v>41.74</v>
      </c>
      <c r="I60" s="176">
        <v>41.99</v>
      </c>
    </row>
    <row r="61" spans="1:9">
      <c r="A61" s="1">
        <v>40</v>
      </c>
      <c r="B61" s="88">
        <v>42.06</v>
      </c>
      <c r="C61" s="89"/>
      <c r="D61" s="89"/>
      <c r="E61" s="89"/>
      <c r="F61" s="89">
        <v>42.69</v>
      </c>
      <c r="G61" s="89">
        <v>42.18</v>
      </c>
      <c r="H61" s="89">
        <v>41.83</v>
      </c>
      <c r="I61" s="176">
        <v>41.85</v>
      </c>
    </row>
    <row r="62" spans="1:9">
      <c r="A62" s="1">
        <v>41</v>
      </c>
      <c r="B62" s="88">
        <v>41.82</v>
      </c>
      <c r="C62" s="89"/>
      <c r="D62" s="89"/>
      <c r="E62" s="89"/>
      <c r="F62" s="89">
        <v>42.28</v>
      </c>
      <c r="G62" s="89">
        <v>41.76</v>
      </c>
      <c r="H62" s="89">
        <v>42.06</v>
      </c>
      <c r="I62" s="176">
        <v>41.93</v>
      </c>
    </row>
    <row r="63" spans="1:9">
      <c r="A63" s="1">
        <v>42</v>
      </c>
      <c r="B63" s="88"/>
      <c r="C63" s="89"/>
      <c r="D63" s="89"/>
      <c r="E63" s="89"/>
      <c r="F63" s="89">
        <v>42.73</v>
      </c>
      <c r="G63" s="89">
        <v>41.65</v>
      </c>
      <c r="H63" s="89">
        <v>41.96</v>
      </c>
      <c r="I63" s="176">
        <v>41.98</v>
      </c>
    </row>
    <row r="64" spans="1:9">
      <c r="A64" s="1">
        <v>43</v>
      </c>
      <c r="B64" s="88"/>
      <c r="C64" s="89"/>
      <c r="D64" s="89"/>
      <c r="E64" s="89"/>
      <c r="F64" s="89">
        <v>42.15</v>
      </c>
      <c r="G64" s="89">
        <v>41.7</v>
      </c>
      <c r="H64" s="89">
        <v>42.03</v>
      </c>
      <c r="I64" s="176">
        <v>41.95</v>
      </c>
    </row>
    <row r="65" spans="1:9">
      <c r="A65" s="1">
        <v>44</v>
      </c>
      <c r="B65" s="88"/>
      <c r="C65" s="89"/>
      <c r="D65" s="89"/>
      <c r="E65" s="89"/>
      <c r="F65" s="89">
        <v>42.57</v>
      </c>
      <c r="G65" s="89">
        <v>42</v>
      </c>
      <c r="H65" s="89">
        <v>41.73</v>
      </c>
      <c r="I65" s="176">
        <v>42.08</v>
      </c>
    </row>
    <row r="66" spans="1:9">
      <c r="A66" s="1">
        <v>45</v>
      </c>
      <c r="B66" s="88"/>
      <c r="C66" s="89"/>
      <c r="D66" s="89"/>
      <c r="E66" s="89"/>
      <c r="F66" s="89">
        <v>41.94</v>
      </c>
      <c r="G66" s="89">
        <v>41.86</v>
      </c>
      <c r="H66" s="89">
        <v>42.22</v>
      </c>
      <c r="I66" s="176">
        <v>42.05</v>
      </c>
    </row>
    <row r="67" spans="1:9">
      <c r="A67" s="1">
        <v>46</v>
      </c>
      <c r="B67" s="88"/>
      <c r="C67" s="89"/>
      <c r="D67" s="89"/>
      <c r="E67" s="89"/>
      <c r="F67" s="89">
        <v>42.65</v>
      </c>
      <c r="G67" s="89">
        <v>41.67</v>
      </c>
      <c r="H67" s="89">
        <v>42.26</v>
      </c>
      <c r="I67" s="176">
        <v>41.97</v>
      </c>
    </row>
    <row r="68" spans="1:9">
      <c r="A68" s="1">
        <v>47</v>
      </c>
      <c r="B68" s="88"/>
      <c r="C68" s="89"/>
      <c r="D68" s="89"/>
      <c r="E68" s="89"/>
      <c r="F68" s="89">
        <v>42.05</v>
      </c>
      <c r="G68" s="89">
        <v>41.7</v>
      </c>
      <c r="H68" s="89"/>
      <c r="I68" s="176">
        <v>41.94</v>
      </c>
    </row>
    <row r="69" spans="1:9">
      <c r="A69" s="1">
        <v>48</v>
      </c>
      <c r="B69" s="88"/>
      <c r="C69" s="89"/>
      <c r="D69" s="89"/>
      <c r="E69" s="89"/>
      <c r="F69" s="89">
        <v>42.27</v>
      </c>
      <c r="G69" s="89">
        <v>41.81</v>
      </c>
      <c r="H69" s="89"/>
      <c r="I69" s="176">
        <v>41.93</v>
      </c>
    </row>
    <row r="70" spans="1:9">
      <c r="A70" s="1">
        <v>49</v>
      </c>
      <c r="B70" s="88"/>
      <c r="C70" s="89"/>
      <c r="D70" s="89"/>
      <c r="E70" s="89"/>
      <c r="F70" s="89">
        <v>42.65</v>
      </c>
      <c r="G70" s="89">
        <v>41.67</v>
      </c>
      <c r="H70" s="89"/>
      <c r="I70" s="176">
        <v>42.11</v>
      </c>
    </row>
    <row r="71" spans="1:9">
      <c r="A71" s="1">
        <v>50</v>
      </c>
      <c r="B71" s="88"/>
      <c r="C71" s="89"/>
      <c r="D71" s="89"/>
      <c r="E71" s="89"/>
      <c r="F71" s="89">
        <v>42.7</v>
      </c>
      <c r="G71" s="89">
        <v>41.64</v>
      </c>
      <c r="H71" s="89"/>
      <c r="I71" s="176">
        <v>42.06</v>
      </c>
    </row>
    <row r="72" spans="1:9">
      <c r="A72" s="1">
        <v>51</v>
      </c>
      <c r="B72" s="88"/>
      <c r="C72" s="89"/>
      <c r="D72" s="89"/>
      <c r="E72" s="89"/>
      <c r="F72" s="89">
        <v>42.22</v>
      </c>
      <c r="G72" s="89">
        <v>41.84</v>
      </c>
      <c r="H72" s="89"/>
      <c r="I72" s="176">
        <v>41.92</v>
      </c>
    </row>
    <row r="73" spans="1:9">
      <c r="A73" s="1">
        <v>52</v>
      </c>
      <c r="B73" s="88"/>
      <c r="C73" s="89"/>
      <c r="D73" s="89"/>
      <c r="E73" s="89"/>
      <c r="F73" s="89"/>
      <c r="G73" s="89">
        <v>41.65</v>
      </c>
      <c r="H73" s="89"/>
      <c r="I73" s="176">
        <v>42.02</v>
      </c>
    </row>
    <row r="74" spans="1:9">
      <c r="A74" s="1">
        <v>53</v>
      </c>
      <c r="B74" s="88"/>
      <c r="C74" s="89"/>
      <c r="D74" s="89"/>
      <c r="E74" s="89"/>
      <c r="F74" s="89"/>
      <c r="G74" s="89">
        <v>41.48</v>
      </c>
      <c r="H74" s="89"/>
      <c r="I74" s="176"/>
    </row>
    <row r="75" spans="1:9">
      <c r="A75" s="1">
        <v>54</v>
      </c>
      <c r="B75" s="88"/>
      <c r="C75" s="89"/>
      <c r="D75" s="89"/>
      <c r="E75" s="89"/>
      <c r="F75" s="89"/>
      <c r="G75" s="89">
        <v>41.73</v>
      </c>
      <c r="H75" s="89"/>
      <c r="I75" s="176"/>
    </row>
    <row r="76" spans="1:9">
      <c r="A76" s="1">
        <v>55</v>
      </c>
      <c r="B76" s="88"/>
      <c r="C76" s="89"/>
      <c r="D76" s="89"/>
      <c r="E76" s="89"/>
      <c r="F76" s="89"/>
      <c r="G76" s="89">
        <v>41.64</v>
      </c>
      <c r="H76" s="89"/>
      <c r="I76" s="176"/>
    </row>
    <row r="77" spans="1:9">
      <c r="A77" s="1">
        <v>56</v>
      </c>
      <c r="B77" s="88"/>
      <c r="C77" s="89"/>
      <c r="D77" s="89"/>
      <c r="E77" s="89"/>
      <c r="F77" s="89"/>
      <c r="G77" s="89">
        <v>41.61</v>
      </c>
      <c r="H77" s="89"/>
      <c r="I77" s="176"/>
    </row>
    <row r="78" spans="1:9">
      <c r="A78" s="1">
        <v>57</v>
      </c>
      <c r="B78" s="88"/>
      <c r="C78" s="89"/>
      <c r="D78" s="89"/>
      <c r="E78" s="89"/>
      <c r="F78" s="89"/>
      <c r="G78" s="89">
        <v>41.48</v>
      </c>
      <c r="H78" s="89"/>
      <c r="I78" s="176"/>
    </row>
    <row r="79" spans="1:9">
      <c r="A79" s="1">
        <v>58</v>
      </c>
      <c r="B79" s="88"/>
      <c r="C79" s="89"/>
      <c r="D79" s="89"/>
      <c r="E79" s="89"/>
      <c r="F79" s="89"/>
      <c r="G79" s="89">
        <v>41.61</v>
      </c>
      <c r="H79" s="89"/>
      <c r="I79" s="176"/>
    </row>
    <row r="80" spans="1:9">
      <c r="A80" s="1">
        <v>59</v>
      </c>
      <c r="B80" s="88"/>
      <c r="C80" s="89"/>
      <c r="D80" s="89"/>
      <c r="E80" s="89"/>
      <c r="F80" s="89"/>
      <c r="G80" s="89">
        <v>41.73</v>
      </c>
      <c r="H80" s="89"/>
      <c r="I80" s="176"/>
    </row>
    <row r="81" spans="1:9">
      <c r="A81" s="1">
        <v>60</v>
      </c>
      <c r="B81" s="88"/>
      <c r="C81" s="89"/>
      <c r="D81" s="89"/>
      <c r="E81" s="89"/>
      <c r="F81" s="89"/>
      <c r="G81" s="89">
        <v>41.73</v>
      </c>
      <c r="H81" s="89"/>
      <c r="I81" s="176"/>
    </row>
    <row r="82" spans="1:9" ht="15" thickBot="1">
      <c r="A82" s="1">
        <v>61</v>
      </c>
      <c r="B82" s="177"/>
      <c r="C82" s="178"/>
      <c r="D82" s="178"/>
      <c r="E82" s="178"/>
      <c r="F82" s="178"/>
      <c r="G82" s="178">
        <v>41.63</v>
      </c>
      <c r="H82" s="178"/>
      <c r="I82" s="179"/>
    </row>
    <row r="83" spans="1:9">
      <c r="C83" s="228" t="s">
        <v>138</v>
      </c>
      <c r="F83" s="228" t="s">
        <v>218</v>
      </c>
    </row>
    <row r="84" spans="1:9">
      <c r="C84" s="2"/>
    </row>
    <row r="85" spans="1:9">
      <c r="C85" s="2"/>
    </row>
    <row r="86" spans="1:9">
      <c r="C86" s="2"/>
    </row>
    <row r="87" spans="1:9">
      <c r="C87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zoomScale="75" zoomScaleNormal="75" zoomScalePageLayoutView="75" workbookViewId="0">
      <selection activeCell="G17" sqref="G17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112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 thickBot="1">
      <c r="A9" s="352"/>
      <c r="B9" s="353"/>
      <c r="C9" s="354"/>
      <c r="D9" s="353"/>
      <c r="E9" s="356"/>
      <c r="F9" s="51" t="s">
        <v>29</v>
      </c>
      <c r="G9" s="51" t="s">
        <v>30</v>
      </c>
      <c r="H9" s="51" t="s">
        <v>31</v>
      </c>
      <c r="I9" s="51" t="s">
        <v>32</v>
      </c>
      <c r="J9" s="360"/>
      <c r="K9" s="227" t="s">
        <v>33</v>
      </c>
      <c r="L9" s="227" t="s">
        <v>34</v>
      </c>
      <c r="M9" s="251" t="s">
        <v>35</v>
      </c>
      <c r="N9" s="251" t="s">
        <v>36</v>
      </c>
    </row>
    <row r="10" spans="1:16" s="3" customFormat="1" ht="30" customHeight="1" thickBot="1">
      <c r="A10" s="269">
        <v>1</v>
      </c>
      <c r="B10" s="270" t="s">
        <v>106</v>
      </c>
      <c r="C10" s="58">
        <v>1</v>
      </c>
      <c r="D10" s="58">
        <v>44</v>
      </c>
      <c r="E10" s="283">
        <f>D10</f>
        <v>44</v>
      </c>
      <c r="F10" s="183">
        <f>MIN(B22:B83)</f>
        <v>41.7</v>
      </c>
      <c r="G10" s="181">
        <f>AVERAGE(B23:B83)</f>
        <v>42.060454545454554</v>
      </c>
      <c r="H10" s="58">
        <v>2</v>
      </c>
      <c r="I10" s="103">
        <f>G10-F10</f>
        <v>0.36045454545455158</v>
      </c>
      <c r="J10" s="255">
        <v>2.193287037037037E-2</v>
      </c>
      <c r="K10" s="261">
        <f>J10</f>
        <v>2.193287037037037E-2</v>
      </c>
      <c r="L10" s="271">
        <f>K10</f>
        <v>2.193287037037037E-2</v>
      </c>
      <c r="M10" s="245"/>
      <c r="N10" s="245"/>
      <c r="P10" s="63"/>
    </row>
    <row r="11" spans="1:16" s="3" customFormat="1" ht="30" customHeight="1" thickBot="1">
      <c r="A11" s="269">
        <v>2</v>
      </c>
      <c r="B11" s="270" t="s">
        <v>105</v>
      </c>
      <c r="C11" s="58">
        <v>33</v>
      </c>
      <c r="D11" s="58">
        <v>107</v>
      </c>
      <c r="E11" s="283">
        <f>D11-D10</f>
        <v>63</v>
      </c>
      <c r="F11" s="184">
        <f>MIN(C22:C84)</f>
        <v>41.34</v>
      </c>
      <c r="G11" s="185">
        <f>AVERAGE(C23:C83)</f>
        <v>41.819180327868857</v>
      </c>
      <c r="H11" s="58">
        <v>0</v>
      </c>
      <c r="I11" s="103">
        <f>G11-F11</f>
        <v>0.47918032786885334</v>
      </c>
      <c r="J11" s="255">
        <v>5.378472222222222E-2</v>
      </c>
      <c r="K11" s="261">
        <f>J11-J10</f>
        <v>3.1851851851851853E-2</v>
      </c>
      <c r="L11" s="271">
        <f>K11</f>
        <v>3.1851851851851853E-2</v>
      </c>
      <c r="M11" s="272" t="s">
        <v>194</v>
      </c>
      <c r="N11" s="284" t="s">
        <v>157</v>
      </c>
      <c r="O11" s="219" t="s">
        <v>66</v>
      </c>
      <c r="P11" s="63"/>
    </row>
    <row r="12" spans="1:16" s="3" customFormat="1" ht="30" customHeight="1">
      <c r="A12" s="269">
        <v>3</v>
      </c>
      <c r="B12" s="270" t="s">
        <v>106</v>
      </c>
      <c r="C12" s="58">
        <v>21</v>
      </c>
      <c r="D12" s="58">
        <v>158</v>
      </c>
      <c r="E12" s="58">
        <f>D12-D11</f>
        <v>51</v>
      </c>
      <c r="F12" s="180">
        <f>MIN(D22:D83)</f>
        <v>41.72</v>
      </c>
      <c r="G12" s="104">
        <f>AVERAGE(D23:D83)</f>
        <v>42.048571428571421</v>
      </c>
      <c r="H12" s="58">
        <v>0</v>
      </c>
      <c r="I12" s="103">
        <f>G12-F12</f>
        <v>0.32857142857142208</v>
      </c>
      <c r="J12" s="255">
        <v>8.1666666666666665E-2</v>
      </c>
      <c r="K12" s="255">
        <f>J12-J11</f>
        <v>2.7881944444444445E-2</v>
      </c>
      <c r="L12" s="271">
        <f t="shared" ref="L12:L17" si="0">K12+L10</f>
        <v>4.9814814814814812E-2</v>
      </c>
      <c r="M12" s="272" t="s">
        <v>195</v>
      </c>
      <c r="N12" s="273"/>
      <c r="O12" s="197"/>
      <c r="P12" s="63"/>
    </row>
    <row r="13" spans="1:16" s="3" customFormat="1" ht="30" customHeight="1">
      <c r="A13" s="269">
        <v>4</v>
      </c>
      <c r="B13" s="270" t="s">
        <v>105</v>
      </c>
      <c r="C13" s="58">
        <v>2</v>
      </c>
      <c r="D13" s="58">
        <v>187</v>
      </c>
      <c r="E13" s="58">
        <f t="shared" ref="E13" si="1">D13-D12</f>
        <v>29</v>
      </c>
      <c r="F13" s="116">
        <f>MIN(E22:E83)</f>
        <v>41.89</v>
      </c>
      <c r="G13" s="104">
        <f>AVERAGE(E23:E83)</f>
        <v>42.207142857142848</v>
      </c>
      <c r="H13" s="58">
        <v>4</v>
      </c>
      <c r="I13" s="103">
        <f t="shared" ref="I13:I14" si="2">G13-F13</f>
        <v>0.31714285714284784</v>
      </c>
      <c r="J13" s="255">
        <v>9.7025462962962952E-2</v>
      </c>
      <c r="K13" s="255">
        <f t="shared" ref="K13:K14" si="3">J13-J12</f>
        <v>1.5358796296296287E-2</v>
      </c>
      <c r="L13" s="271">
        <f t="shared" si="0"/>
        <v>4.721064814814814E-2</v>
      </c>
      <c r="M13" s="272" t="s">
        <v>196</v>
      </c>
      <c r="N13" s="273" t="s">
        <v>201</v>
      </c>
      <c r="O13" s="218" t="s">
        <v>66</v>
      </c>
      <c r="P13" s="63"/>
    </row>
    <row r="14" spans="1:16" s="3" customFormat="1" ht="30" customHeight="1">
      <c r="A14" s="269">
        <v>5</v>
      </c>
      <c r="B14" s="270" t="s">
        <v>106</v>
      </c>
      <c r="C14" s="58">
        <v>4</v>
      </c>
      <c r="D14" s="58">
        <v>230</v>
      </c>
      <c r="E14" s="58">
        <f>D14-D13</f>
        <v>43</v>
      </c>
      <c r="F14" s="116">
        <f>MIN(F22:F83)</f>
        <v>42.05</v>
      </c>
      <c r="G14" s="104">
        <f>AVERAGE(F23:F83)</f>
        <v>42.382142857142853</v>
      </c>
      <c r="H14" s="58">
        <v>2</v>
      </c>
      <c r="I14" s="103">
        <f t="shared" si="2"/>
        <v>0.33214285714285552</v>
      </c>
      <c r="J14" s="255">
        <v>0.11925925925925925</v>
      </c>
      <c r="K14" s="255">
        <f t="shared" si="3"/>
        <v>2.2233796296296293E-2</v>
      </c>
      <c r="L14" s="271">
        <f t="shared" si="0"/>
        <v>7.2048611111111105E-2</v>
      </c>
      <c r="M14" s="272" t="s">
        <v>197</v>
      </c>
      <c r="N14" s="273"/>
      <c r="O14" s="203"/>
      <c r="P14" s="63"/>
    </row>
    <row r="15" spans="1:16" s="3" customFormat="1" ht="30" customHeight="1">
      <c r="A15" s="269">
        <v>6</v>
      </c>
      <c r="B15" s="270" t="s">
        <v>105</v>
      </c>
      <c r="C15" s="58">
        <v>7</v>
      </c>
      <c r="D15" s="58">
        <v>273</v>
      </c>
      <c r="E15" s="58">
        <f>D15-D14</f>
        <v>43</v>
      </c>
      <c r="F15" s="116">
        <f>MIN(G22:G83)</f>
        <v>41.9</v>
      </c>
      <c r="G15" s="103">
        <f>AVERAGE(G23:G83)</f>
        <v>42.279523809523802</v>
      </c>
      <c r="H15" s="58">
        <v>3</v>
      </c>
      <c r="I15" s="103">
        <f t="shared" ref="I15:I16" si="4">G15-F15</f>
        <v>0.37952380952380338</v>
      </c>
      <c r="J15" s="255">
        <v>0.1413888888888889</v>
      </c>
      <c r="K15" s="255">
        <f>J15-J14</f>
        <v>2.2129629629629652E-2</v>
      </c>
      <c r="L15" s="271">
        <f t="shared" si="0"/>
        <v>6.9340277777777792E-2</v>
      </c>
      <c r="M15" s="272" t="s">
        <v>198</v>
      </c>
      <c r="N15" s="273"/>
      <c r="O15" s="199"/>
      <c r="P15" s="63"/>
    </row>
    <row r="16" spans="1:16" s="3" customFormat="1" ht="30" customHeight="1">
      <c r="A16" s="269">
        <v>7</v>
      </c>
      <c r="B16" s="270" t="s">
        <v>106</v>
      </c>
      <c r="C16" s="274">
        <v>4</v>
      </c>
      <c r="D16" s="58">
        <v>293</v>
      </c>
      <c r="E16" s="58">
        <f>D16-D15</f>
        <v>20</v>
      </c>
      <c r="F16" s="116">
        <f>MIN(H22:H83)</f>
        <v>41.99</v>
      </c>
      <c r="G16" s="103">
        <f>AVERAGE(H23:H83)</f>
        <v>42.245789473684212</v>
      </c>
      <c r="H16" s="58">
        <v>4</v>
      </c>
      <c r="I16" s="103">
        <f t="shared" si="4"/>
        <v>0.25578947368421012</v>
      </c>
      <c r="J16" s="255">
        <v>0.15229166666666666</v>
      </c>
      <c r="K16" s="255">
        <f>J16-J15</f>
        <v>1.0902777777777761E-2</v>
      </c>
      <c r="L16" s="255">
        <f t="shared" si="0"/>
        <v>8.2951388888888866E-2</v>
      </c>
      <c r="M16" s="272" t="s">
        <v>200</v>
      </c>
      <c r="N16" s="273"/>
      <c r="O16" s="200"/>
    </row>
    <row r="17" spans="1:15" s="3" customFormat="1" ht="30" customHeight="1">
      <c r="A17" s="269" t="s">
        <v>37</v>
      </c>
      <c r="B17" s="270" t="s">
        <v>105</v>
      </c>
      <c r="C17" s="58">
        <v>10</v>
      </c>
      <c r="D17" s="58">
        <v>322</v>
      </c>
      <c r="E17" s="58">
        <f>D17-D16</f>
        <v>29</v>
      </c>
      <c r="F17" s="116">
        <f>MIN(I22:I83)</f>
        <v>41.85</v>
      </c>
      <c r="G17" s="103">
        <f>AVERAGE(I23:I83)</f>
        <v>42.219642857142865</v>
      </c>
      <c r="H17" s="58">
        <v>1</v>
      </c>
      <c r="I17" s="103">
        <f>G17-F17</f>
        <v>0.36964285714286405</v>
      </c>
      <c r="J17" s="255">
        <v>0.16689814814814816</v>
      </c>
      <c r="K17" s="255">
        <f>J17-J16</f>
        <v>1.4606481481481498E-2</v>
      </c>
      <c r="L17" s="255">
        <f t="shared" si="0"/>
        <v>8.394675925925929E-2</v>
      </c>
      <c r="M17" s="272" t="s">
        <v>199</v>
      </c>
      <c r="N17" s="273"/>
      <c r="O17" s="204"/>
    </row>
    <row r="18" spans="1:15" s="3" customFormat="1" ht="30" customHeight="1">
      <c r="A18" s="70"/>
      <c r="B18" s="71"/>
      <c r="C18" s="72"/>
      <c r="D18" s="72"/>
      <c r="E18" s="72"/>
      <c r="F18" s="96">
        <f>AVERAGE(F10,F12,F14,F16)</f>
        <v>41.865000000000002</v>
      </c>
      <c r="G18" s="114">
        <f>AVERAGE(G10,G12,G14,G16)</f>
        <v>42.184239576213258</v>
      </c>
      <c r="H18" s="276" t="s">
        <v>226</v>
      </c>
      <c r="I18" s="96">
        <f>AVERAGE(I10,I12,I14,I16)</f>
        <v>0.31923957621325982</v>
      </c>
      <c r="J18" s="72"/>
      <c r="K18" s="72"/>
      <c r="L18" s="72"/>
      <c r="M18" s="73"/>
      <c r="N18" s="73"/>
    </row>
    <row r="19" spans="1:15" ht="27.75" customHeight="1">
      <c r="A19" s="74"/>
      <c r="B19" s="74"/>
      <c r="C19" s="74"/>
      <c r="D19" s="75"/>
      <c r="E19" s="76"/>
      <c r="F19" s="77">
        <f>AVERAGE(F11,F13,F15,F17)</f>
        <v>41.744999999999997</v>
      </c>
      <c r="G19" s="78">
        <f>AVERAGE(G11,G13,G15,G17)</f>
        <v>42.131372462919593</v>
      </c>
      <c r="H19" s="242" t="s">
        <v>227</v>
      </c>
      <c r="I19" s="77">
        <f>AVERAGE(I11,I13,I15,I17)</f>
        <v>0.38637246291959215</v>
      </c>
      <c r="J19" s="76"/>
      <c r="K19" s="76" t="s">
        <v>22</v>
      </c>
      <c r="L19" s="76"/>
      <c r="M19" s="73"/>
      <c r="N19" s="73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41.805</v>
      </c>
      <c r="G20" s="82">
        <f>AVERAGE(B23:I84)</f>
        <v>42.123312101910841</v>
      </c>
      <c r="H20" s="83"/>
      <c r="I20" s="84">
        <f>AVERAGE(I10:I17)</f>
        <v>0.35280601956642599</v>
      </c>
      <c r="J20" s="76"/>
      <c r="K20" s="76"/>
      <c r="L20" s="76"/>
      <c r="M20" s="80"/>
      <c r="N20" s="80"/>
    </row>
    <row r="22" spans="1:15" ht="15" thickBot="1">
      <c r="B22" s="85" t="str">
        <f>B10</f>
        <v>Хлопонин Андрей</v>
      </c>
      <c r="C22" s="85" t="str">
        <f>B11</f>
        <v>Онащук Максим</v>
      </c>
      <c r="D22" s="85" t="str">
        <f>B12</f>
        <v>Хлопонин Андрей</v>
      </c>
      <c r="E22" s="85" t="str">
        <f>B13</f>
        <v>Онащук Максим</v>
      </c>
      <c r="F22" s="2" t="str">
        <f>B14</f>
        <v>Хлопонин Андрей</v>
      </c>
      <c r="G22" s="2" t="str">
        <f>B15</f>
        <v>Онащук Максим</v>
      </c>
      <c r="H22" s="2" t="str">
        <f>B16</f>
        <v>Хлопонин Андрей</v>
      </c>
      <c r="I22" s="2" t="str">
        <f>B17</f>
        <v>Онащук Максим</v>
      </c>
    </row>
    <row r="23" spans="1:15">
      <c r="A23" s="1">
        <v>1</v>
      </c>
      <c r="B23" s="86">
        <v>42.6</v>
      </c>
      <c r="C23" s="87">
        <v>42.6</v>
      </c>
      <c r="D23" s="87">
        <v>42.78</v>
      </c>
      <c r="E23" s="87">
        <v>43.09</v>
      </c>
      <c r="F23" s="87">
        <v>42.97</v>
      </c>
      <c r="G23" s="87">
        <v>42.77</v>
      </c>
      <c r="H23" s="87">
        <v>42.89</v>
      </c>
      <c r="I23" s="175">
        <v>42.83</v>
      </c>
      <c r="M23" s="2"/>
      <c r="N23" s="2"/>
    </row>
    <row r="24" spans="1:15">
      <c r="A24" s="1">
        <v>2</v>
      </c>
      <c r="B24" s="88">
        <v>42.31</v>
      </c>
      <c r="C24" s="89">
        <v>42.08</v>
      </c>
      <c r="D24" s="89">
        <v>42.13</v>
      </c>
      <c r="E24" s="89">
        <v>42.38</v>
      </c>
      <c r="F24" s="89">
        <v>42.31</v>
      </c>
      <c r="G24" s="89">
        <v>42.49</v>
      </c>
      <c r="H24" s="89">
        <v>42.26</v>
      </c>
      <c r="I24" s="176">
        <v>42.4</v>
      </c>
      <c r="M24" s="3"/>
      <c r="N24" s="3"/>
    </row>
    <row r="25" spans="1:15">
      <c r="A25" s="1">
        <v>3</v>
      </c>
      <c r="B25" s="88">
        <v>42.09</v>
      </c>
      <c r="C25" s="89">
        <v>42.13</v>
      </c>
      <c r="D25" s="89">
        <v>41.93</v>
      </c>
      <c r="E25" s="89">
        <v>42.21</v>
      </c>
      <c r="F25" s="89">
        <v>42.29</v>
      </c>
      <c r="G25" s="89">
        <v>42.24</v>
      </c>
      <c r="H25" s="89">
        <v>42.34</v>
      </c>
      <c r="I25" s="176">
        <v>42.18</v>
      </c>
      <c r="M25" s="3"/>
      <c r="N25" s="3"/>
    </row>
    <row r="26" spans="1:15">
      <c r="A26" s="1">
        <v>4</v>
      </c>
      <c r="B26" s="88">
        <v>43.05</v>
      </c>
      <c r="C26" s="89">
        <v>41.99</v>
      </c>
      <c r="D26" s="89">
        <v>42.11</v>
      </c>
      <c r="E26" s="89">
        <v>42.2</v>
      </c>
      <c r="F26" s="89">
        <v>42.44</v>
      </c>
      <c r="G26" s="89">
        <v>42.05</v>
      </c>
      <c r="H26" s="89">
        <v>42.25</v>
      </c>
      <c r="I26" s="176">
        <v>42</v>
      </c>
      <c r="M26" s="3"/>
      <c r="N26" s="3"/>
    </row>
    <row r="27" spans="1:15">
      <c r="A27" s="1">
        <v>5</v>
      </c>
      <c r="B27" s="88">
        <v>42.05</v>
      </c>
      <c r="C27" s="89">
        <v>41.98</v>
      </c>
      <c r="D27" s="89">
        <v>42.08</v>
      </c>
      <c r="E27" s="89">
        <v>42.33</v>
      </c>
      <c r="F27" s="89">
        <v>42.05</v>
      </c>
      <c r="G27" s="89">
        <v>42.26</v>
      </c>
      <c r="H27" s="89">
        <v>42.39</v>
      </c>
      <c r="I27" s="176">
        <v>41.93</v>
      </c>
    </row>
    <row r="28" spans="1:15">
      <c r="A28" s="1">
        <v>6</v>
      </c>
      <c r="B28" s="88">
        <v>41.82</v>
      </c>
      <c r="C28" s="89">
        <v>42.1</v>
      </c>
      <c r="D28" s="89">
        <v>41.85</v>
      </c>
      <c r="E28" s="89">
        <v>42.24</v>
      </c>
      <c r="F28" s="89">
        <v>42.26</v>
      </c>
      <c r="G28" s="89">
        <v>42.26</v>
      </c>
      <c r="H28" s="89">
        <v>42.06</v>
      </c>
      <c r="I28" s="176">
        <v>41.96</v>
      </c>
    </row>
    <row r="29" spans="1:15">
      <c r="A29" s="1">
        <v>7</v>
      </c>
      <c r="B29" s="88">
        <v>41.89</v>
      </c>
      <c r="C29" s="89">
        <v>42.03</v>
      </c>
      <c r="D29" s="89">
        <v>42.04</v>
      </c>
      <c r="E29" s="89">
        <v>42.03</v>
      </c>
      <c r="F29" s="89">
        <v>42.18</v>
      </c>
      <c r="G29" s="89">
        <v>42</v>
      </c>
      <c r="H29" s="89">
        <v>42.22</v>
      </c>
      <c r="I29" s="176">
        <v>42.26</v>
      </c>
    </row>
    <row r="30" spans="1:15">
      <c r="A30" s="1">
        <v>8</v>
      </c>
      <c r="B30" s="88">
        <v>41.86</v>
      </c>
      <c r="C30" s="89">
        <v>41.77</v>
      </c>
      <c r="D30" s="89">
        <v>41.99</v>
      </c>
      <c r="E30" s="89">
        <v>42.18</v>
      </c>
      <c r="F30" s="89">
        <v>42.4</v>
      </c>
      <c r="G30" s="89">
        <v>42.19</v>
      </c>
      <c r="H30" s="89">
        <v>42.09</v>
      </c>
      <c r="I30" s="176">
        <v>42.16</v>
      </c>
    </row>
    <row r="31" spans="1:15">
      <c r="A31" s="1">
        <v>9</v>
      </c>
      <c r="B31" s="112">
        <v>42.32</v>
      </c>
      <c r="C31" s="89">
        <v>41.77</v>
      </c>
      <c r="D31" s="89">
        <v>42.02</v>
      </c>
      <c r="E31" s="89">
        <v>42.36</v>
      </c>
      <c r="F31" s="89">
        <v>42.23</v>
      </c>
      <c r="G31" s="89">
        <v>42.18</v>
      </c>
      <c r="H31" s="89">
        <v>42.38</v>
      </c>
      <c r="I31" s="176">
        <v>41.85</v>
      </c>
    </row>
    <row r="32" spans="1:15">
      <c r="A32" s="1">
        <v>10</v>
      </c>
      <c r="B32" s="88">
        <v>42.13</v>
      </c>
      <c r="C32" s="89">
        <v>41.8</v>
      </c>
      <c r="D32" s="89">
        <v>41.91</v>
      </c>
      <c r="E32" s="89">
        <v>42.01</v>
      </c>
      <c r="F32" s="89">
        <v>42.3</v>
      </c>
      <c r="G32" s="89">
        <v>42.35</v>
      </c>
      <c r="H32" s="89">
        <v>42.07</v>
      </c>
      <c r="I32" s="285">
        <v>42.22</v>
      </c>
    </row>
    <row r="33" spans="1:9">
      <c r="A33" s="1">
        <v>11</v>
      </c>
      <c r="B33" s="88">
        <v>41.75</v>
      </c>
      <c r="C33" s="89">
        <v>41.73</v>
      </c>
      <c r="D33" s="89">
        <v>42.26</v>
      </c>
      <c r="E33" s="89">
        <v>42.08</v>
      </c>
      <c r="F33" s="89">
        <v>42.29</v>
      </c>
      <c r="G33" s="89">
        <v>41.95</v>
      </c>
      <c r="H33" s="89">
        <v>42.08</v>
      </c>
      <c r="I33" s="176">
        <v>42.1</v>
      </c>
    </row>
    <row r="34" spans="1:9">
      <c r="A34" s="1">
        <v>12</v>
      </c>
      <c r="B34" s="88">
        <v>41.78</v>
      </c>
      <c r="C34" s="89">
        <v>41.64</v>
      </c>
      <c r="D34" s="89">
        <v>42.29</v>
      </c>
      <c r="E34" s="89">
        <v>42</v>
      </c>
      <c r="F34" s="89">
        <v>42.38</v>
      </c>
      <c r="G34" s="89">
        <v>42.19</v>
      </c>
      <c r="H34" s="89">
        <v>42.2</v>
      </c>
      <c r="I34" s="176">
        <v>42.46</v>
      </c>
    </row>
    <row r="35" spans="1:9">
      <c r="A35" s="1">
        <v>13</v>
      </c>
      <c r="B35" s="88">
        <v>41.85</v>
      </c>
      <c r="C35" s="89">
        <v>41.54</v>
      </c>
      <c r="D35" s="89">
        <v>41.9</v>
      </c>
      <c r="E35" s="89">
        <v>41.96</v>
      </c>
      <c r="F35" s="89">
        <v>42.13</v>
      </c>
      <c r="G35" s="89">
        <v>42.08</v>
      </c>
      <c r="H35" s="89">
        <v>42.2</v>
      </c>
      <c r="I35" s="176">
        <v>42.1</v>
      </c>
    </row>
    <row r="36" spans="1:9">
      <c r="A36" s="1">
        <v>14</v>
      </c>
      <c r="B36" s="95">
        <v>41.7</v>
      </c>
      <c r="C36" s="89">
        <v>41.61</v>
      </c>
      <c r="D36" s="89">
        <v>41.86</v>
      </c>
      <c r="E36" s="89">
        <v>41.91</v>
      </c>
      <c r="F36" s="89">
        <v>42.24</v>
      </c>
      <c r="G36" s="89">
        <v>42.63</v>
      </c>
      <c r="H36" s="89">
        <v>42.4</v>
      </c>
      <c r="I36" s="176">
        <v>42.33</v>
      </c>
    </row>
    <row r="37" spans="1:9">
      <c r="A37" s="1">
        <v>15</v>
      </c>
      <c r="B37" s="88">
        <v>41.86</v>
      </c>
      <c r="C37" s="89">
        <v>41.83</v>
      </c>
      <c r="D37" s="89">
        <v>42.05</v>
      </c>
      <c r="E37" s="89">
        <v>41.89</v>
      </c>
      <c r="F37" s="89">
        <v>42.34</v>
      </c>
      <c r="G37" s="89">
        <v>42.15</v>
      </c>
      <c r="H37" s="89">
        <v>42.19</v>
      </c>
      <c r="I37" s="176">
        <v>42.22</v>
      </c>
    </row>
    <row r="38" spans="1:9">
      <c r="A38" s="1">
        <v>16</v>
      </c>
      <c r="B38" s="88">
        <v>41.87</v>
      </c>
      <c r="C38" s="125">
        <v>41.86</v>
      </c>
      <c r="D38" s="89">
        <v>41.91</v>
      </c>
      <c r="E38" s="89">
        <v>42.31</v>
      </c>
      <c r="F38" s="89">
        <v>42.99</v>
      </c>
      <c r="G38" s="89">
        <v>42.35</v>
      </c>
      <c r="H38" s="89">
        <v>42.21</v>
      </c>
      <c r="I38" s="176">
        <v>42.06</v>
      </c>
    </row>
    <row r="39" spans="1:9">
      <c r="A39" s="1">
        <v>17</v>
      </c>
      <c r="B39" s="88">
        <v>41.97</v>
      </c>
      <c r="C39" s="89">
        <v>41.93</v>
      </c>
      <c r="D39" s="89">
        <v>42.03</v>
      </c>
      <c r="E39" s="89">
        <v>41.98</v>
      </c>
      <c r="F39" s="89">
        <v>42.44</v>
      </c>
      <c r="G39" s="89">
        <v>42.15</v>
      </c>
      <c r="H39" s="89">
        <v>42.2</v>
      </c>
      <c r="I39" s="176">
        <v>42.09</v>
      </c>
    </row>
    <row r="40" spans="1:9">
      <c r="A40" s="1">
        <v>18</v>
      </c>
      <c r="B40" s="88">
        <v>41.87</v>
      </c>
      <c r="C40" s="89">
        <v>42.03</v>
      </c>
      <c r="D40" s="89">
        <v>41.95</v>
      </c>
      <c r="E40" s="89">
        <v>42.02</v>
      </c>
      <c r="F40" s="89">
        <v>42.46</v>
      </c>
      <c r="G40" s="89">
        <v>42.55</v>
      </c>
      <c r="H40" s="89">
        <v>42.25</v>
      </c>
      <c r="I40" s="176">
        <v>42.1</v>
      </c>
    </row>
    <row r="41" spans="1:9">
      <c r="A41" s="1">
        <v>19</v>
      </c>
      <c r="B41" s="88">
        <v>41.84</v>
      </c>
      <c r="C41" s="89">
        <v>41.94</v>
      </c>
      <c r="D41" s="89">
        <v>41.83</v>
      </c>
      <c r="E41" s="89">
        <v>42.22</v>
      </c>
      <c r="F41" s="89">
        <v>42.22</v>
      </c>
      <c r="G41" s="89">
        <v>42.04</v>
      </c>
      <c r="H41" s="89">
        <v>41.99</v>
      </c>
      <c r="I41" s="176">
        <v>42.23</v>
      </c>
    </row>
    <row r="42" spans="1:9">
      <c r="A42" s="1">
        <v>20</v>
      </c>
      <c r="B42" s="88">
        <v>41.87</v>
      </c>
      <c r="C42" s="89">
        <v>41.77</v>
      </c>
      <c r="D42" s="89">
        <v>42.01</v>
      </c>
      <c r="E42" s="89">
        <v>41.97</v>
      </c>
      <c r="F42" s="89">
        <v>42.25</v>
      </c>
      <c r="G42" s="89">
        <v>42.04</v>
      </c>
      <c r="H42" s="89"/>
      <c r="I42" s="176">
        <v>42.22</v>
      </c>
    </row>
    <row r="43" spans="1:9">
      <c r="A43" s="1">
        <v>21</v>
      </c>
      <c r="B43" s="88">
        <v>42.03</v>
      </c>
      <c r="C43" s="89">
        <v>41.74</v>
      </c>
      <c r="D43" s="89">
        <v>42.1</v>
      </c>
      <c r="E43" s="89">
        <v>42.16</v>
      </c>
      <c r="F43" s="89">
        <v>43.48</v>
      </c>
      <c r="G43" s="89">
        <v>42.03</v>
      </c>
      <c r="H43" s="89"/>
      <c r="I43" s="176">
        <v>42.67</v>
      </c>
    </row>
    <row r="44" spans="1:9">
      <c r="A44" s="1">
        <v>22</v>
      </c>
      <c r="B44" s="88">
        <v>41.98</v>
      </c>
      <c r="C44" s="89">
        <v>41.74</v>
      </c>
      <c r="D44" s="89">
        <v>41.99</v>
      </c>
      <c r="E44" s="89">
        <v>42.17</v>
      </c>
      <c r="F44" s="89">
        <v>42.44</v>
      </c>
      <c r="G44" s="89">
        <v>43.02</v>
      </c>
      <c r="H44" s="89"/>
      <c r="I44" s="176">
        <v>42.11</v>
      </c>
    </row>
    <row r="45" spans="1:9">
      <c r="A45" s="1">
        <v>23</v>
      </c>
      <c r="B45" s="88">
        <v>41.95</v>
      </c>
      <c r="C45" s="89">
        <v>41.63</v>
      </c>
      <c r="D45" s="89">
        <v>41.93</v>
      </c>
      <c r="E45" s="89">
        <v>42.01</v>
      </c>
      <c r="F45" s="89">
        <v>42.33</v>
      </c>
      <c r="G45" s="89">
        <v>41.9</v>
      </c>
      <c r="H45" s="89"/>
      <c r="I45" s="176">
        <v>42.38</v>
      </c>
    </row>
    <row r="46" spans="1:9">
      <c r="A46" s="1">
        <v>24</v>
      </c>
      <c r="B46" s="88">
        <v>42.95</v>
      </c>
      <c r="C46" s="89">
        <v>42.17</v>
      </c>
      <c r="D46" s="89">
        <v>41.97</v>
      </c>
      <c r="E46" s="89">
        <v>42.03</v>
      </c>
      <c r="F46" s="89">
        <v>42.28</v>
      </c>
      <c r="G46" s="89">
        <v>42.55</v>
      </c>
      <c r="H46" s="89"/>
      <c r="I46" s="176">
        <v>42.21</v>
      </c>
    </row>
    <row r="47" spans="1:9">
      <c r="A47" s="1">
        <v>25</v>
      </c>
      <c r="B47" s="88">
        <v>42.14</v>
      </c>
      <c r="C47" s="89">
        <v>41.77</v>
      </c>
      <c r="D47" s="89">
        <v>42.89</v>
      </c>
      <c r="E47" s="89">
        <v>42.11</v>
      </c>
      <c r="F47" s="89">
        <v>42.69</v>
      </c>
      <c r="G47" s="89">
        <v>42.29</v>
      </c>
      <c r="H47" s="89"/>
      <c r="I47" s="176">
        <v>42.07</v>
      </c>
    </row>
    <row r="48" spans="1:9">
      <c r="A48" s="1">
        <v>26</v>
      </c>
      <c r="B48" s="88">
        <v>42.11</v>
      </c>
      <c r="C48" s="89">
        <v>42.28</v>
      </c>
      <c r="D48" s="89">
        <v>41.72</v>
      </c>
      <c r="E48" s="89">
        <v>42.1</v>
      </c>
      <c r="F48" s="89">
        <v>42.25</v>
      </c>
      <c r="G48" s="89">
        <v>42.35</v>
      </c>
      <c r="H48" s="89"/>
      <c r="I48" s="176">
        <v>42.34</v>
      </c>
    </row>
    <row r="49" spans="1:9">
      <c r="A49" s="1">
        <v>27</v>
      </c>
      <c r="B49" s="88">
        <v>41.96</v>
      </c>
      <c r="C49" s="89">
        <v>41.77</v>
      </c>
      <c r="D49" s="89">
        <v>41.95</v>
      </c>
      <c r="E49" s="89">
        <v>42.74</v>
      </c>
      <c r="F49" s="89">
        <v>42.33</v>
      </c>
      <c r="G49" s="89">
        <v>42.27</v>
      </c>
      <c r="H49" s="89"/>
      <c r="I49" s="176">
        <v>42.13</v>
      </c>
    </row>
    <row r="50" spans="1:9">
      <c r="A50" s="1">
        <v>28</v>
      </c>
      <c r="B50" s="88">
        <v>42.18</v>
      </c>
      <c r="C50" s="89">
        <v>41.77</v>
      </c>
      <c r="D50" s="89">
        <v>41.95</v>
      </c>
      <c r="E50" s="89">
        <v>43.11</v>
      </c>
      <c r="F50" s="89">
        <v>42.06</v>
      </c>
      <c r="G50" s="89">
        <v>42.59</v>
      </c>
      <c r="H50" s="89"/>
      <c r="I50" s="176">
        <v>42.54</v>
      </c>
    </row>
    <row r="51" spans="1:9">
      <c r="A51" s="1">
        <v>29</v>
      </c>
      <c r="B51" s="88">
        <v>42.03</v>
      </c>
      <c r="C51" s="89">
        <v>41.72</v>
      </c>
      <c r="D51" s="89">
        <v>41.86</v>
      </c>
      <c r="E51" s="89"/>
      <c r="F51" s="89">
        <v>42.1</v>
      </c>
      <c r="G51" s="89">
        <v>42.45</v>
      </c>
      <c r="H51" s="89"/>
      <c r="I51" s="176"/>
    </row>
    <row r="52" spans="1:9">
      <c r="A52" s="1">
        <v>30</v>
      </c>
      <c r="B52" s="88">
        <v>41.91</v>
      </c>
      <c r="C52" s="89">
        <v>41.72</v>
      </c>
      <c r="D52" s="89">
        <v>42.03</v>
      </c>
      <c r="E52" s="89"/>
      <c r="F52" s="89">
        <v>42.56</v>
      </c>
      <c r="G52" s="89">
        <v>42.72</v>
      </c>
      <c r="H52" s="89"/>
      <c r="I52" s="176"/>
    </row>
    <row r="53" spans="1:9">
      <c r="A53" s="1">
        <v>31</v>
      </c>
      <c r="B53" s="88">
        <v>42.12</v>
      </c>
      <c r="C53" s="89">
        <v>41.72</v>
      </c>
      <c r="D53" s="89">
        <v>42.1</v>
      </c>
      <c r="E53" s="89"/>
      <c r="F53" s="89">
        <v>42.17</v>
      </c>
      <c r="G53" s="89">
        <v>42.38</v>
      </c>
      <c r="H53" s="89"/>
      <c r="I53" s="176"/>
    </row>
    <row r="54" spans="1:9">
      <c r="A54" s="1">
        <v>32</v>
      </c>
      <c r="B54" s="88">
        <v>41.95</v>
      </c>
      <c r="C54" s="89">
        <v>41.92</v>
      </c>
      <c r="D54" s="89">
        <v>42.04</v>
      </c>
      <c r="E54" s="89"/>
      <c r="F54" s="89">
        <v>42.42</v>
      </c>
      <c r="G54" s="89">
        <v>42.11</v>
      </c>
      <c r="H54" s="89"/>
      <c r="I54" s="176"/>
    </row>
    <row r="55" spans="1:9">
      <c r="A55" s="1">
        <v>33</v>
      </c>
      <c r="B55" s="88">
        <v>42.01</v>
      </c>
      <c r="C55" s="89">
        <v>41.77</v>
      </c>
      <c r="D55" s="89">
        <v>41.94</v>
      </c>
      <c r="E55" s="89"/>
      <c r="F55" s="89">
        <v>42.35</v>
      </c>
      <c r="G55" s="89">
        <v>42.3</v>
      </c>
      <c r="H55" s="89"/>
      <c r="I55" s="176"/>
    </row>
    <row r="56" spans="1:9">
      <c r="A56" s="1">
        <v>34</v>
      </c>
      <c r="B56" s="88">
        <v>42.15</v>
      </c>
      <c r="C56" s="89">
        <v>41.79</v>
      </c>
      <c r="D56" s="89">
        <v>41.99</v>
      </c>
      <c r="E56" s="89"/>
      <c r="F56" s="89">
        <v>42.6</v>
      </c>
      <c r="G56" s="89">
        <v>42.58</v>
      </c>
      <c r="H56" s="89"/>
      <c r="I56" s="176"/>
    </row>
    <row r="57" spans="1:9">
      <c r="A57" s="1">
        <v>35</v>
      </c>
      <c r="B57" s="88">
        <v>42.2</v>
      </c>
      <c r="C57" s="89">
        <v>41.96</v>
      </c>
      <c r="D57" s="89">
        <v>42.51</v>
      </c>
      <c r="E57" s="89"/>
      <c r="F57" s="89">
        <v>42.32</v>
      </c>
      <c r="G57" s="89">
        <v>42.32</v>
      </c>
      <c r="H57" s="89"/>
      <c r="I57" s="176"/>
    </row>
    <row r="58" spans="1:9">
      <c r="A58" s="1">
        <v>36</v>
      </c>
      <c r="B58" s="88">
        <v>42.03</v>
      </c>
      <c r="C58" s="89">
        <v>41.71</v>
      </c>
      <c r="D58" s="89">
        <v>42.07</v>
      </c>
      <c r="E58" s="89"/>
      <c r="F58" s="89">
        <v>42.2</v>
      </c>
      <c r="G58" s="89">
        <v>42.01</v>
      </c>
      <c r="H58" s="89"/>
      <c r="I58" s="176"/>
    </row>
    <row r="59" spans="1:9">
      <c r="A59" s="1">
        <v>37</v>
      </c>
      <c r="B59" s="88">
        <v>42.04</v>
      </c>
      <c r="C59" s="89">
        <v>41.79</v>
      </c>
      <c r="D59" s="89">
        <v>42</v>
      </c>
      <c r="E59" s="89"/>
      <c r="F59" s="89">
        <v>42.32</v>
      </c>
      <c r="G59" s="89">
        <v>42.08</v>
      </c>
      <c r="H59" s="89"/>
      <c r="I59" s="176"/>
    </row>
    <row r="60" spans="1:9">
      <c r="A60" s="1">
        <v>38</v>
      </c>
      <c r="B60" s="88">
        <v>41.84</v>
      </c>
      <c r="C60" s="89">
        <v>41.61</v>
      </c>
      <c r="D60" s="89">
        <v>42.08</v>
      </c>
      <c r="E60" s="89"/>
      <c r="F60" s="89">
        <v>42.38</v>
      </c>
      <c r="G60" s="89">
        <v>42.16</v>
      </c>
      <c r="H60" s="89"/>
      <c r="I60" s="176"/>
    </row>
    <row r="61" spans="1:9">
      <c r="A61" s="1">
        <v>39</v>
      </c>
      <c r="B61" s="88">
        <v>42.09</v>
      </c>
      <c r="C61" s="89">
        <v>41.55</v>
      </c>
      <c r="D61" s="89">
        <v>42.06</v>
      </c>
      <c r="E61" s="89"/>
      <c r="F61" s="89">
        <v>42.57</v>
      </c>
      <c r="G61" s="89">
        <v>41.9</v>
      </c>
      <c r="H61" s="89"/>
      <c r="I61" s="176"/>
    </row>
    <row r="62" spans="1:9">
      <c r="A62" s="1">
        <v>40</v>
      </c>
      <c r="B62" s="88">
        <v>42.15</v>
      </c>
      <c r="C62" s="89">
        <v>41.98</v>
      </c>
      <c r="D62" s="89">
        <v>42.16</v>
      </c>
      <c r="E62" s="89"/>
      <c r="F62" s="89">
        <v>42.25</v>
      </c>
      <c r="G62" s="89">
        <v>42.17</v>
      </c>
      <c r="H62" s="89"/>
      <c r="I62" s="176"/>
    </row>
    <row r="63" spans="1:9">
      <c r="A63" s="1">
        <v>41</v>
      </c>
      <c r="B63" s="88">
        <v>42.04</v>
      </c>
      <c r="C63" s="89">
        <v>41.83</v>
      </c>
      <c r="D63" s="89">
        <v>42.02</v>
      </c>
      <c r="E63" s="89"/>
      <c r="F63" s="89">
        <v>42.4</v>
      </c>
      <c r="G63" s="89">
        <v>42.18</v>
      </c>
      <c r="H63" s="89"/>
      <c r="I63" s="176"/>
    </row>
    <row r="64" spans="1:9">
      <c r="A64" s="1">
        <v>42</v>
      </c>
      <c r="B64" s="88">
        <v>42.14</v>
      </c>
      <c r="C64" s="89">
        <v>41.68</v>
      </c>
      <c r="D64" s="89">
        <v>42</v>
      </c>
      <c r="E64" s="89"/>
      <c r="F64" s="89">
        <v>42.38</v>
      </c>
      <c r="G64" s="89">
        <v>42.46</v>
      </c>
      <c r="H64" s="89"/>
      <c r="I64" s="176"/>
    </row>
    <row r="65" spans="1:9">
      <c r="A65" s="1">
        <v>43</v>
      </c>
      <c r="B65" s="88">
        <v>42.05</v>
      </c>
      <c r="C65" s="89">
        <v>41.85</v>
      </c>
      <c r="D65" s="89">
        <v>42.03</v>
      </c>
      <c r="E65" s="89"/>
      <c r="F65" s="89"/>
      <c r="G65" s="89"/>
      <c r="H65" s="89"/>
      <c r="I65" s="176"/>
    </row>
    <row r="66" spans="1:9">
      <c r="A66" s="1">
        <v>44</v>
      </c>
      <c r="B66" s="88">
        <v>42.13</v>
      </c>
      <c r="C66" s="89">
        <v>41.75</v>
      </c>
      <c r="D66" s="89">
        <v>41.99</v>
      </c>
      <c r="E66" s="89"/>
      <c r="F66" s="89"/>
      <c r="G66" s="89"/>
      <c r="H66" s="89"/>
      <c r="I66" s="176"/>
    </row>
    <row r="67" spans="1:9">
      <c r="A67" s="1">
        <v>45</v>
      </c>
      <c r="B67" s="88"/>
      <c r="C67" s="89">
        <v>41.68</v>
      </c>
      <c r="D67" s="89">
        <v>42</v>
      </c>
      <c r="E67" s="89"/>
      <c r="F67" s="89"/>
      <c r="G67" s="89"/>
      <c r="H67" s="89"/>
      <c r="I67" s="176"/>
    </row>
    <row r="68" spans="1:9">
      <c r="A68" s="1">
        <v>46</v>
      </c>
      <c r="B68" s="88"/>
      <c r="C68" s="89">
        <v>42.76</v>
      </c>
      <c r="D68" s="89">
        <v>42.07</v>
      </c>
      <c r="E68" s="89"/>
      <c r="F68" s="89"/>
      <c r="G68" s="89"/>
      <c r="H68" s="89"/>
      <c r="I68" s="176"/>
    </row>
    <row r="69" spans="1:9">
      <c r="A69" s="1">
        <v>47</v>
      </c>
      <c r="B69" s="88"/>
      <c r="C69" s="89">
        <v>41.49</v>
      </c>
      <c r="D69" s="89">
        <v>42</v>
      </c>
      <c r="E69" s="89"/>
      <c r="F69" s="89"/>
      <c r="G69" s="89"/>
      <c r="H69" s="89"/>
      <c r="I69" s="176"/>
    </row>
    <row r="70" spans="1:9">
      <c r="A70" s="1">
        <v>48</v>
      </c>
      <c r="B70" s="88"/>
      <c r="C70" s="89">
        <v>41.95</v>
      </c>
      <c r="D70" s="89">
        <v>42.04</v>
      </c>
      <c r="E70" s="89"/>
      <c r="F70" s="89"/>
      <c r="G70" s="89"/>
      <c r="H70" s="89"/>
      <c r="I70" s="176"/>
    </row>
    <row r="71" spans="1:9">
      <c r="A71" s="1">
        <v>49</v>
      </c>
      <c r="B71" s="88"/>
      <c r="C71" s="89">
        <v>41.59</v>
      </c>
      <c r="D71" s="89">
        <v>41.96</v>
      </c>
      <c r="E71" s="89"/>
      <c r="F71" s="89"/>
      <c r="G71" s="89"/>
      <c r="H71" s="89"/>
      <c r="I71" s="176"/>
    </row>
    <row r="72" spans="1:9">
      <c r="A72" s="1">
        <v>50</v>
      </c>
      <c r="B72" s="88"/>
      <c r="C72" s="89">
        <v>41.5</v>
      </c>
      <c r="D72" s="89"/>
      <c r="E72" s="89"/>
      <c r="F72" s="89"/>
      <c r="G72" s="89"/>
      <c r="H72" s="89"/>
      <c r="I72" s="176"/>
    </row>
    <row r="73" spans="1:9">
      <c r="A73" s="1">
        <v>51</v>
      </c>
      <c r="B73" s="88"/>
      <c r="C73" s="89">
        <v>41.76</v>
      </c>
      <c r="D73" s="89"/>
      <c r="E73" s="89"/>
      <c r="F73" s="89"/>
      <c r="G73" s="89"/>
      <c r="H73" s="89"/>
      <c r="I73" s="176"/>
    </row>
    <row r="74" spans="1:9">
      <c r="A74" s="1">
        <v>52</v>
      </c>
      <c r="B74" s="88"/>
      <c r="C74" s="89">
        <v>41.54</v>
      </c>
      <c r="D74" s="89"/>
      <c r="E74" s="89"/>
      <c r="F74" s="89"/>
      <c r="G74" s="89"/>
      <c r="H74" s="89"/>
      <c r="I74" s="176"/>
    </row>
    <row r="75" spans="1:9">
      <c r="A75" s="1">
        <v>53</v>
      </c>
      <c r="B75" s="88"/>
      <c r="C75" s="89">
        <v>41.34</v>
      </c>
      <c r="D75" s="89"/>
      <c r="E75" s="89"/>
      <c r="F75" s="89"/>
      <c r="G75" s="89"/>
      <c r="H75" s="89"/>
      <c r="I75" s="176"/>
    </row>
    <row r="76" spans="1:9">
      <c r="A76" s="1">
        <v>54</v>
      </c>
      <c r="B76" s="88"/>
      <c r="C76" s="89">
        <v>41.51</v>
      </c>
      <c r="D76" s="89"/>
      <c r="E76" s="89"/>
      <c r="F76" s="89"/>
      <c r="G76" s="89"/>
      <c r="H76" s="89"/>
      <c r="I76" s="176"/>
    </row>
    <row r="77" spans="1:9">
      <c r="A77" s="1">
        <v>55</v>
      </c>
      <c r="B77" s="88"/>
      <c r="C77" s="89">
        <v>41.45</v>
      </c>
      <c r="D77" s="89"/>
      <c r="E77" s="89"/>
      <c r="F77" s="89"/>
      <c r="G77" s="89"/>
      <c r="H77" s="89"/>
      <c r="I77" s="176"/>
    </row>
    <row r="78" spans="1:9">
      <c r="A78" s="1">
        <v>56</v>
      </c>
      <c r="B78" s="88"/>
      <c r="C78" s="89">
        <v>41.5</v>
      </c>
      <c r="D78" s="89"/>
      <c r="E78" s="89"/>
      <c r="F78" s="89"/>
      <c r="G78" s="89"/>
      <c r="H78" s="89"/>
      <c r="I78" s="176"/>
    </row>
    <row r="79" spans="1:9">
      <c r="A79" s="1">
        <v>57</v>
      </c>
      <c r="B79" s="88"/>
      <c r="C79" s="89">
        <v>41.81</v>
      </c>
      <c r="D79" s="89"/>
      <c r="E79" s="89"/>
      <c r="F79" s="89"/>
      <c r="G79" s="89"/>
      <c r="H79" s="89"/>
      <c r="I79" s="176"/>
    </row>
    <row r="80" spans="1:9">
      <c r="A80" s="1">
        <v>58</v>
      </c>
      <c r="B80" s="88"/>
      <c r="C80" s="89">
        <v>41.66</v>
      </c>
      <c r="D80" s="89"/>
      <c r="E80" s="89"/>
      <c r="F80" s="89"/>
      <c r="G80" s="89"/>
      <c r="H80" s="89"/>
      <c r="I80" s="176"/>
    </row>
    <row r="81" spans="1:9">
      <c r="A81" s="1">
        <v>59</v>
      </c>
      <c r="B81" s="88"/>
      <c r="C81" s="89">
        <v>41.78</v>
      </c>
      <c r="D81" s="89"/>
      <c r="E81" s="89"/>
      <c r="F81" s="89"/>
      <c r="G81" s="89"/>
      <c r="H81" s="89"/>
      <c r="I81" s="176"/>
    </row>
    <row r="82" spans="1:9">
      <c r="A82" s="1">
        <v>60</v>
      </c>
      <c r="B82" s="88"/>
      <c r="C82" s="89">
        <v>41.86</v>
      </c>
      <c r="D82" s="89"/>
      <c r="E82" s="89"/>
      <c r="F82" s="89"/>
      <c r="G82" s="89"/>
      <c r="H82" s="89"/>
      <c r="I82" s="176"/>
    </row>
    <row r="83" spans="1:9">
      <c r="A83" s="1">
        <v>61</v>
      </c>
      <c r="B83" s="88"/>
      <c r="C83" s="89">
        <v>42.44</v>
      </c>
      <c r="D83" s="89"/>
      <c r="E83" s="89"/>
      <c r="F83" s="89"/>
      <c r="G83" s="89"/>
      <c r="H83" s="89"/>
      <c r="I83" s="176"/>
    </row>
    <row r="84" spans="1:9" ht="15" thickBot="1">
      <c r="A84" s="1">
        <v>62</v>
      </c>
      <c r="B84" s="286"/>
      <c r="C84" s="123">
        <v>42.3</v>
      </c>
      <c r="D84" s="123"/>
      <c r="E84" s="123"/>
      <c r="F84" s="123"/>
      <c r="G84" s="123"/>
      <c r="H84" s="123"/>
      <c r="I84" s="124"/>
    </row>
    <row r="85" spans="1:9">
      <c r="D85" s="282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zoomScalePageLayoutView="75" workbookViewId="0">
      <selection activeCell="G17" sqref="G17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50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 thickBot="1">
      <c r="A9" s="349"/>
      <c r="B9" s="350"/>
      <c r="C9" s="361"/>
      <c r="D9" s="350"/>
      <c r="E9" s="362"/>
      <c r="F9" s="51" t="s">
        <v>29</v>
      </c>
      <c r="G9" s="51" t="s">
        <v>30</v>
      </c>
      <c r="H9" s="51" t="s">
        <v>31</v>
      </c>
      <c r="I9" s="52" t="s">
        <v>32</v>
      </c>
      <c r="J9" s="363"/>
      <c r="K9" s="122" t="s">
        <v>33</v>
      </c>
      <c r="L9" s="122" t="s">
        <v>34</v>
      </c>
      <c r="M9" s="53" t="s">
        <v>35</v>
      </c>
      <c r="N9" s="53" t="s">
        <v>36</v>
      </c>
    </row>
    <row r="10" spans="1:16" s="3" customFormat="1" ht="30" customHeight="1" thickBot="1">
      <c r="A10" s="54">
        <v>1</v>
      </c>
      <c r="B10" s="253" t="s">
        <v>52</v>
      </c>
      <c r="C10" s="254">
        <v>8</v>
      </c>
      <c r="D10" s="254">
        <v>44</v>
      </c>
      <c r="E10" s="283">
        <f>D10</f>
        <v>44</v>
      </c>
      <c r="F10" s="184">
        <f>MIN(B23:B82)</f>
        <v>41.54</v>
      </c>
      <c r="G10" s="181">
        <f>AVERAGE(B23:B83)</f>
        <v>41.894772727272724</v>
      </c>
      <c r="H10" s="58">
        <v>4</v>
      </c>
      <c r="I10" s="103">
        <f>G10-F10</f>
        <v>0.35477272727272435</v>
      </c>
      <c r="J10" s="255">
        <v>2.1863425925925925E-2</v>
      </c>
      <c r="K10" s="261">
        <f>J10</f>
        <v>2.1863425925925925E-2</v>
      </c>
      <c r="L10" s="169">
        <f>K10</f>
        <v>2.1863425925925925E-2</v>
      </c>
      <c r="M10" s="287"/>
      <c r="N10" s="287"/>
      <c r="P10" s="63"/>
    </row>
    <row r="11" spans="1:16" s="3" customFormat="1" ht="30" customHeight="1" thickBot="1">
      <c r="A11" s="54">
        <v>2</v>
      </c>
      <c r="B11" s="253" t="s">
        <v>51</v>
      </c>
      <c r="C11" s="254">
        <v>69</v>
      </c>
      <c r="D11" s="254">
        <v>79</v>
      </c>
      <c r="E11" s="283">
        <f>D11-D10</f>
        <v>35</v>
      </c>
      <c r="F11" s="186">
        <f>MIN(C23:C82)</f>
        <v>41.84</v>
      </c>
      <c r="G11" s="185">
        <f>AVERAGE(C23:C83)</f>
        <v>42.159411764705894</v>
      </c>
      <c r="H11" s="58">
        <v>4</v>
      </c>
      <c r="I11" s="103">
        <f>G11-F11</f>
        <v>0.31941176470589028</v>
      </c>
      <c r="J11" s="255">
        <v>4.0289351851851847E-2</v>
      </c>
      <c r="K11" s="255">
        <f>J11-J10</f>
        <v>1.8425925925925922E-2</v>
      </c>
      <c r="L11" s="169">
        <f>K11</f>
        <v>1.8425925925925922E-2</v>
      </c>
      <c r="M11" s="256" t="s">
        <v>150</v>
      </c>
      <c r="N11" s="257" t="s">
        <v>157</v>
      </c>
      <c r="O11" s="219" t="s">
        <v>66</v>
      </c>
      <c r="P11" s="63"/>
    </row>
    <row r="12" spans="1:16" s="3" customFormat="1" ht="30" customHeight="1">
      <c r="A12" s="54">
        <v>3</v>
      </c>
      <c r="B12" s="253" t="s">
        <v>52</v>
      </c>
      <c r="C12" s="254">
        <v>10</v>
      </c>
      <c r="D12" s="254">
        <v>109</v>
      </c>
      <c r="E12" s="58">
        <f t="shared" ref="E12:E17" si="0">D12-D11</f>
        <v>30</v>
      </c>
      <c r="F12" s="188">
        <f>MIN(D23:D82)</f>
        <v>41.99</v>
      </c>
      <c r="G12" s="104">
        <f>AVERAGE(D23:D83)</f>
        <v>42.295862068965519</v>
      </c>
      <c r="H12" s="58">
        <v>5</v>
      </c>
      <c r="I12" s="103">
        <f t="shared" ref="I12:I17" si="1">G12-F12</f>
        <v>0.30586206896551715</v>
      </c>
      <c r="J12" s="255">
        <v>5.6099537037037038E-2</v>
      </c>
      <c r="K12" s="255">
        <f t="shared" ref="K12:K17" si="2">J12-J11</f>
        <v>1.5810185185185191E-2</v>
      </c>
      <c r="L12" s="169">
        <f>K12+L10</f>
        <v>3.7673611111111116E-2</v>
      </c>
      <c r="M12" s="256" t="s">
        <v>151</v>
      </c>
      <c r="N12" s="258"/>
      <c r="O12" s="203"/>
      <c r="P12" s="63"/>
    </row>
    <row r="13" spans="1:16" s="3" customFormat="1" ht="30" customHeight="1">
      <c r="A13" s="54">
        <v>4</v>
      </c>
      <c r="B13" s="253" t="s">
        <v>52</v>
      </c>
      <c r="C13" s="254">
        <v>1</v>
      </c>
      <c r="D13" s="254">
        <v>164</v>
      </c>
      <c r="E13" s="58">
        <f t="shared" si="0"/>
        <v>55</v>
      </c>
      <c r="F13" s="246">
        <f>MIN(E23:E82)</f>
        <v>41.88</v>
      </c>
      <c r="G13" s="104">
        <f>AVERAGE(E23:E83)</f>
        <v>42.282830188679235</v>
      </c>
      <c r="H13" s="58">
        <v>3</v>
      </c>
      <c r="I13" s="103">
        <f t="shared" si="1"/>
        <v>0.40283018867923204</v>
      </c>
      <c r="J13" s="255">
        <v>8.6099537037037044E-2</v>
      </c>
      <c r="K13" s="255">
        <f t="shared" si="2"/>
        <v>3.0000000000000006E-2</v>
      </c>
      <c r="L13" s="169">
        <f>K13+L12</f>
        <v>6.7673611111111115E-2</v>
      </c>
      <c r="M13" s="256" t="s">
        <v>152</v>
      </c>
      <c r="N13" s="258"/>
      <c r="O13" s="203"/>
      <c r="P13" s="63"/>
    </row>
    <row r="14" spans="1:16" s="3" customFormat="1" ht="30" customHeight="1">
      <c r="A14" s="54">
        <v>5</v>
      </c>
      <c r="B14" s="253" t="s">
        <v>51</v>
      </c>
      <c r="C14" s="254">
        <v>8</v>
      </c>
      <c r="D14" s="254">
        <v>225</v>
      </c>
      <c r="E14" s="58">
        <f t="shared" si="0"/>
        <v>61</v>
      </c>
      <c r="F14" s="246">
        <f>MIN(F23:F82)</f>
        <v>41.86</v>
      </c>
      <c r="G14" s="104">
        <f>AVERAGE(F23:F83)</f>
        <v>42.22049999999998</v>
      </c>
      <c r="H14" s="58">
        <v>4</v>
      </c>
      <c r="I14" s="103">
        <f t="shared" si="1"/>
        <v>0.3604999999999805</v>
      </c>
      <c r="J14" s="255">
        <v>0.1170138888888889</v>
      </c>
      <c r="K14" s="255">
        <f t="shared" si="2"/>
        <v>3.091435185185186E-2</v>
      </c>
      <c r="L14" s="169">
        <f>K14+L11</f>
        <v>4.9340277777777782E-2</v>
      </c>
      <c r="M14" s="256" t="s">
        <v>153</v>
      </c>
      <c r="N14" s="258"/>
      <c r="O14" s="198"/>
      <c r="P14" s="63"/>
    </row>
    <row r="15" spans="1:16" s="3" customFormat="1" ht="30" customHeight="1">
      <c r="A15" s="54">
        <v>6</v>
      </c>
      <c r="B15" s="253" t="s">
        <v>51</v>
      </c>
      <c r="C15" s="254">
        <v>69</v>
      </c>
      <c r="D15" s="254">
        <v>258</v>
      </c>
      <c r="E15" s="58">
        <f t="shared" si="0"/>
        <v>33</v>
      </c>
      <c r="F15" s="246">
        <f>MIN(G23:G82)</f>
        <v>42.04</v>
      </c>
      <c r="G15" s="104">
        <f>AVERAGE(G23:G83)</f>
        <v>42.332812499999996</v>
      </c>
      <c r="H15" s="58">
        <v>2</v>
      </c>
      <c r="I15" s="103">
        <f t="shared" si="1"/>
        <v>0.29281249999999659</v>
      </c>
      <c r="J15" s="255">
        <v>0.13431712962962963</v>
      </c>
      <c r="K15" s="255">
        <f t="shared" si="2"/>
        <v>1.730324074074073E-2</v>
      </c>
      <c r="L15" s="169">
        <f>K15+L14</f>
        <v>6.6643518518518519E-2</v>
      </c>
      <c r="M15" s="256" t="s">
        <v>154</v>
      </c>
      <c r="N15" s="258"/>
      <c r="O15" s="203"/>
      <c r="P15" s="63"/>
    </row>
    <row r="16" spans="1:16" s="3" customFormat="1" ht="30" customHeight="1">
      <c r="A16" s="54">
        <v>7</v>
      </c>
      <c r="B16" s="253" t="s">
        <v>51</v>
      </c>
      <c r="C16" s="259">
        <v>5</v>
      </c>
      <c r="D16" s="254">
        <v>289</v>
      </c>
      <c r="E16" s="58">
        <f t="shared" si="0"/>
        <v>31</v>
      </c>
      <c r="F16" s="246">
        <f>MIN(H23:H82)</f>
        <v>42.26</v>
      </c>
      <c r="G16" s="104">
        <f>AVERAGE(H23:H83)</f>
        <v>42.844333333333338</v>
      </c>
      <c r="H16" s="58">
        <v>3</v>
      </c>
      <c r="I16" s="103">
        <f t="shared" si="1"/>
        <v>0.58433333333334048</v>
      </c>
      <c r="J16" s="255">
        <v>0.15081018518518519</v>
      </c>
      <c r="K16" s="255">
        <f t="shared" si="2"/>
        <v>1.6493055555555552E-2</v>
      </c>
      <c r="L16" s="260">
        <f>K16+L15</f>
        <v>8.3136574074074071E-2</v>
      </c>
      <c r="M16" s="256" t="s">
        <v>155</v>
      </c>
      <c r="N16" s="258"/>
      <c r="O16" s="204"/>
    </row>
    <row r="17" spans="1:15" s="3" customFormat="1" ht="30" customHeight="1">
      <c r="A17" s="65" t="s">
        <v>37</v>
      </c>
      <c r="B17" s="253" t="s">
        <v>52</v>
      </c>
      <c r="C17" s="254">
        <v>33</v>
      </c>
      <c r="D17" s="254">
        <v>321</v>
      </c>
      <c r="E17" s="58">
        <f t="shared" si="0"/>
        <v>32</v>
      </c>
      <c r="F17" s="246">
        <f>MIN(I23:I82)</f>
        <v>41.66</v>
      </c>
      <c r="G17" s="104">
        <f>AVERAGE(I23:I83)</f>
        <v>42.027741935483874</v>
      </c>
      <c r="H17" s="58">
        <v>3</v>
      </c>
      <c r="I17" s="103">
        <f t="shared" si="1"/>
        <v>0.36774193548387757</v>
      </c>
      <c r="J17" s="255">
        <v>0.16689814814814816</v>
      </c>
      <c r="K17" s="255">
        <f t="shared" si="2"/>
        <v>1.6087962962962971E-2</v>
      </c>
      <c r="L17" s="260">
        <f>K17+L13</f>
        <v>8.3761574074074086E-2</v>
      </c>
      <c r="M17" s="256" t="s">
        <v>156</v>
      </c>
      <c r="N17" s="258"/>
      <c r="O17" s="201"/>
    </row>
    <row r="18" spans="1:15" s="3" customFormat="1" ht="30" customHeight="1">
      <c r="A18" s="70"/>
      <c r="B18" s="171"/>
      <c r="C18" s="172"/>
      <c r="D18" s="172"/>
      <c r="E18" s="172"/>
      <c r="F18" s="96">
        <f>AVERAGE(F10,F12,F13,F17)</f>
        <v>41.767499999999998</v>
      </c>
      <c r="G18" s="114">
        <f>AVERAGE(G10,G12,G13,G17)</f>
        <v>42.12530173010034</v>
      </c>
      <c r="H18" s="276" t="s">
        <v>228</v>
      </c>
      <c r="I18" s="115">
        <f>AVERAGE(I10,I12,I13,I17)</f>
        <v>0.35780173010033778</v>
      </c>
      <c r="J18" s="172"/>
      <c r="K18" s="172"/>
      <c r="L18" s="172"/>
      <c r="M18" s="73"/>
      <c r="N18" s="73"/>
    </row>
    <row r="19" spans="1:15" ht="27.75" customHeight="1">
      <c r="A19" s="74"/>
      <c r="B19" s="74"/>
      <c r="C19" s="74"/>
      <c r="D19" s="75"/>
      <c r="E19" s="76"/>
      <c r="F19" s="77">
        <f>AVERAGE(F11,F14,F15,F16)</f>
        <v>42</v>
      </c>
      <c r="G19" s="78">
        <f>AVERAGE(G11,G14,G15,G16)</f>
        <v>42.389264399509798</v>
      </c>
      <c r="H19" s="242" t="s">
        <v>229</v>
      </c>
      <c r="I19" s="79">
        <f>AVERAGE(I11,I14,I15,I16)</f>
        <v>0.38926439950980196</v>
      </c>
      <c r="J19" s="76"/>
      <c r="K19" s="76" t="s">
        <v>22</v>
      </c>
      <c r="L19" s="76"/>
      <c r="M19" s="73"/>
      <c r="N19" s="73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41.883750000000006</v>
      </c>
      <c r="G20" s="82">
        <f>AVERAGE(B23:I82)</f>
        <v>42.237795527156536</v>
      </c>
      <c r="H20" s="83"/>
      <c r="I20" s="84">
        <f>AVERAGE(I10:I17)</f>
        <v>0.37353306480506987</v>
      </c>
      <c r="J20" s="76"/>
      <c r="K20" s="76"/>
      <c r="L20" s="76"/>
      <c r="M20" s="80"/>
      <c r="N20" s="80"/>
    </row>
    <row r="22" spans="1:15" ht="15" thickBot="1">
      <c r="B22" s="85" t="str">
        <f>B10</f>
        <v>Шутка Виталий</v>
      </c>
      <c r="C22" s="85" t="str">
        <f>B11</f>
        <v>Фортуна Таня</v>
      </c>
      <c r="D22" s="85" t="str">
        <f>B12</f>
        <v>Шутка Виталий</v>
      </c>
      <c r="E22" s="85" t="str">
        <f>B13</f>
        <v>Шутка Виталий</v>
      </c>
      <c r="F22" s="2" t="str">
        <f>B14</f>
        <v>Фортуна Таня</v>
      </c>
      <c r="G22" s="2" t="str">
        <f>B15</f>
        <v>Фортуна Таня</v>
      </c>
      <c r="H22" s="2" t="str">
        <f>B16</f>
        <v>Фортуна Таня</v>
      </c>
      <c r="I22" s="2" t="str">
        <f>B17</f>
        <v>Шутка Виталий</v>
      </c>
    </row>
    <row r="23" spans="1:15">
      <c r="A23" s="1">
        <v>1</v>
      </c>
      <c r="B23" s="86">
        <v>44.01</v>
      </c>
      <c r="C23" s="87">
        <v>43.13</v>
      </c>
      <c r="D23" s="87">
        <v>43.21</v>
      </c>
      <c r="E23" s="87">
        <v>43.39</v>
      </c>
      <c r="F23" s="87">
        <v>43.38</v>
      </c>
      <c r="G23" s="87">
        <v>43.11</v>
      </c>
      <c r="H23" s="87">
        <v>42.92</v>
      </c>
      <c r="I23" s="175">
        <v>42.68</v>
      </c>
      <c r="M23" s="2"/>
      <c r="N23" s="2"/>
    </row>
    <row r="24" spans="1:15">
      <c r="A24" s="1">
        <v>2</v>
      </c>
      <c r="B24" s="88">
        <v>42.16</v>
      </c>
      <c r="C24" s="89">
        <v>42.34</v>
      </c>
      <c r="D24" s="89">
        <v>42.21</v>
      </c>
      <c r="E24" s="89">
        <v>42.56</v>
      </c>
      <c r="F24" s="89">
        <v>43.17</v>
      </c>
      <c r="G24" s="89">
        <v>42.48</v>
      </c>
      <c r="H24" s="89">
        <v>42.53</v>
      </c>
      <c r="I24" s="176">
        <v>41.92</v>
      </c>
      <c r="M24" s="3"/>
      <c r="N24" s="3"/>
    </row>
    <row r="25" spans="1:15">
      <c r="A25" s="1">
        <v>3</v>
      </c>
      <c r="B25" s="88">
        <v>43.19</v>
      </c>
      <c r="C25" s="89">
        <v>42.29</v>
      </c>
      <c r="D25" s="89">
        <v>42.11</v>
      </c>
      <c r="E25" s="89">
        <v>42.31</v>
      </c>
      <c r="F25" s="89">
        <v>42.58</v>
      </c>
      <c r="G25" s="89">
        <v>42.18</v>
      </c>
      <c r="H25" s="89">
        <v>42.37</v>
      </c>
      <c r="I25" s="176">
        <v>42</v>
      </c>
      <c r="M25" s="3"/>
      <c r="N25" s="3"/>
    </row>
    <row r="26" spans="1:15">
      <c r="A26" s="1">
        <v>4</v>
      </c>
      <c r="B26" s="88">
        <v>41.77</v>
      </c>
      <c r="C26" s="89">
        <v>41.98</v>
      </c>
      <c r="D26" s="89">
        <v>42.14</v>
      </c>
      <c r="E26" s="89">
        <v>42.28</v>
      </c>
      <c r="F26" s="89">
        <v>42.13</v>
      </c>
      <c r="G26" s="89">
        <v>43</v>
      </c>
      <c r="H26" s="89">
        <v>42.3</v>
      </c>
      <c r="I26" s="176">
        <v>42.08</v>
      </c>
      <c r="M26" s="3"/>
      <c r="N26" s="3"/>
    </row>
    <row r="27" spans="1:15">
      <c r="A27" s="1">
        <v>5</v>
      </c>
      <c r="B27" s="88">
        <v>41.92</v>
      </c>
      <c r="C27" s="89">
        <v>42.93</v>
      </c>
      <c r="D27" s="89">
        <v>41.99</v>
      </c>
      <c r="E27" s="89">
        <v>42.38</v>
      </c>
      <c r="F27" s="89">
        <v>42.03</v>
      </c>
      <c r="G27" s="89">
        <v>42.26</v>
      </c>
      <c r="H27" s="89">
        <v>42.44</v>
      </c>
      <c r="I27" s="176">
        <v>41.8</v>
      </c>
    </row>
    <row r="28" spans="1:15">
      <c r="A28" s="1">
        <v>6</v>
      </c>
      <c r="B28" s="88">
        <v>41.85</v>
      </c>
      <c r="C28" s="89">
        <v>42.08</v>
      </c>
      <c r="D28" s="89">
        <v>42.19</v>
      </c>
      <c r="E28" s="89">
        <v>42.22</v>
      </c>
      <c r="F28" s="89">
        <v>42.3</v>
      </c>
      <c r="G28" s="89">
        <v>42.04</v>
      </c>
      <c r="H28" s="89">
        <v>42.45</v>
      </c>
      <c r="I28" s="176">
        <v>41.74</v>
      </c>
    </row>
    <row r="29" spans="1:15">
      <c r="A29" s="1">
        <v>7</v>
      </c>
      <c r="B29" s="88">
        <v>41.97</v>
      </c>
      <c r="C29" s="89">
        <v>42.1</v>
      </c>
      <c r="D29" s="89">
        <v>42.09</v>
      </c>
      <c r="E29" s="89">
        <v>42.37</v>
      </c>
      <c r="F29" s="89">
        <v>43.12</v>
      </c>
      <c r="G29" s="89">
        <v>42.24</v>
      </c>
      <c r="H29" s="89">
        <v>42.5</v>
      </c>
      <c r="I29" s="176">
        <v>41.75</v>
      </c>
    </row>
    <row r="30" spans="1:15">
      <c r="A30" s="1">
        <v>8</v>
      </c>
      <c r="B30" s="88">
        <v>41.88</v>
      </c>
      <c r="C30" s="89">
        <v>42.09</v>
      </c>
      <c r="D30" s="89">
        <v>42.64</v>
      </c>
      <c r="E30" s="89">
        <v>42.14</v>
      </c>
      <c r="F30" s="89">
        <v>42.11</v>
      </c>
      <c r="G30" s="89">
        <v>42.38</v>
      </c>
      <c r="H30" s="89">
        <v>42.41</v>
      </c>
      <c r="I30" s="176">
        <v>41.77</v>
      </c>
    </row>
    <row r="31" spans="1:15">
      <c r="A31" s="1">
        <v>9</v>
      </c>
      <c r="B31" s="112">
        <v>41.83</v>
      </c>
      <c r="C31" s="89">
        <v>41.84</v>
      </c>
      <c r="D31" s="89">
        <v>42.02</v>
      </c>
      <c r="E31" s="89">
        <v>42.32</v>
      </c>
      <c r="F31" s="89">
        <v>42.12</v>
      </c>
      <c r="G31" s="89">
        <v>42.43</v>
      </c>
      <c r="H31" s="89">
        <v>42.37</v>
      </c>
      <c r="I31" s="176">
        <v>41.96</v>
      </c>
    </row>
    <row r="32" spans="1:15">
      <c r="A32" s="1">
        <v>10</v>
      </c>
      <c r="B32" s="88">
        <v>41.67</v>
      </c>
      <c r="C32" s="89">
        <v>42.04</v>
      </c>
      <c r="D32" s="89">
        <v>42.16</v>
      </c>
      <c r="E32" s="89">
        <v>42.03</v>
      </c>
      <c r="F32" s="89">
        <v>42.11</v>
      </c>
      <c r="G32" s="89">
        <v>42.28</v>
      </c>
      <c r="H32" s="89">
        <v>42.26</v>
      </c>
      <c r="I32" s="176">
        <v>41.82</v>
      </c>
    </row>
    <row r="33" spans="1:9">
      <c r="A33" s="1">
        <v>11</v>
      </c>
      <c r="B33" s="88">
        <v>41.66</v>
      </c>
      <c r="C33" s="89">
        <v>41.96</v>
      </c>
      <c r="D33" s="89">
        <v>42.06</v>
      </c>
      <c r="E33" s="89">
        <v>41.88</v>
      </c>
      <c r="F33" s="89">
        <v>42.03</v>
      </c>
      <c r="G33" s="89">
        <v>42.44</v>
      </c>
      <c r="H33" s="89">
        <v>42.34</v>
      </c>
      <c r="I33" s="176">
        <v>41.9</v>
      </c>
    </row>
    <row r="34" spans="1:9">
      <c r="A34" s="1">
        <v>12</v>
      </c>
      <c r="B34" s="88">
        <v>41.77</v>
      </c>
      <c r="C34" s="89">
        <v>42.01</v>
      </c>
      <c r="D34" s="89">
        <v>42.05</v>
      </c>
      <c r="E34" s="89">
        <v>42.15</v>
      </c>
      <c r="F34" s="89">
        <v>42.34</v>
      </c>
      <c r="G34" s="89">
        <v>42.16</v>
      </c>
      <c r="H34" s="89">
        <v>42.6</v>
      </c>
      <c r="I34" s="176">
        <v>42.22</v>
      </c>
    </row>
    <row r="35" spans="1:9">
      <c r="A35" s="1">
        <v>13</v>
      </c>
      <c r="B35" s="88">
        <v>41.6</v>
      </c>
      <c r="C35" s="89">
        <v>41.93</v>
      </c>
      <c r="D35" s="89">
        <v>42.25</v>
      </c>
      <c r="E35" s="89">
        <v>41.98</v>
      </c>
      <c r="F35" s="89">
        <v>41.99</v>
      </c>
      <c r="G35" s="89">
        <v>42.17</v>
      </c>
      <c r="H35" s="89">
        <v>42.6</v>
      </c>
      <c r="I35" s="176">
        <v>42.37</v>
      </c>
    </row>
    <row r="36" spans="1:9">
      <c r="A36" s="1">
        <v>14</v>
      </c>
      <c r="B36" s="95">
        <v>41.73</v>
      </c>
      <c r="C36" s="89">
        <v>41.84</v>
      </c>
      <c r="D36" s="89">
        <v>42.18</v>
      </c>
      <c r="E36" s="89">
        <v>42.16</v>
      </c>
      <c r="F36" s="89">
        <v>41.96</v>
      </c>
      <c r="G36" s="89">
        <v>42.17</v>
      </c>
      <c r="H36" s="89">
        <v>42.32</v>
      </c>
      <c r="I36" s="176">
        <v>43.46</v>
      </c>
    </row>
    <row r="37" spans="1:9">
      <c r="A37" s="1">
        <v>15</v>
      </c>
      <c r="B37" s="88">
        <v>41.79</v>
      </c>
      <c r="C37" s="89">
        <v>42.16</v>
      </c>
      <c r="D37" s="89">
        <v>42.25</v>
      </c>
      <c r="E37" s="89">
        <v>42.06</v>
      </c>
      <c r="F37" s="89">
        <v>42.04</v>
      </c>
      <c r="G37" s="89">
        <v>42.17</v>
      </c>
      <c r="H37" s="89">
        <v>42.51</v>
      </c>
      <c r="I37" s="176">
        <v>42.47</v>
      </c>
    </row>
    <row r="38" spans="1:9">
      <c r="A38" s="1">
        <v>16</v>
      </c>
      <c r="B38" s="88">
        <v>41.81</v>
      </c>
      <c r="C38" s="125">
        <v>42.03</v>
      </c>
      <c r="D38" s="89">
        <v>42.09</v>
      </c>
      <c r="E38" s="89">
        <v>42.04</v>
      </c>
      <c r="F38" s="89">
        <v>42.05</v>
      </c>
      <c r="G38" s="89">
        <v>42.35</v>
      </c>
      <c r="H38" s="89">
        <v>42.54</v>
      </c>
      <c r="I38" s="176">
        <v>42.26</v>
      </c>
    </row>
    <row r="39" spans="1:9">
      <c r="A39" s="1">
        <v>17</v>
      </c>
      <c r="B39" s="88">
        <v>41.63</v>
      </c>
      <c r="C39" s="89">
        <v>42.12</v>
      </c>
      <c r="D39" s="89">
        <v>42.2</v>
      </c>
      <c r="E39" s="89">
        <v>42</v>
      </c>
      <c r="F39" s="89">
        <v>42.07</v>
      </c>
      <c r="G39" s="89">
        <v>42.32</v>
      </c>
      <c r="H39" s="89">
        <v>42.57</v>
      </c>
      <c r="I39" s="176">
        <v>41.99</v>
      </c>
    </row>
    <row r="40" spans="1:9">
      <c r="A40" s="1">
        <v>18</v>
      </c>
      <c r="B40" s="88">
        <v>41.62</v>
      </c>
      <c r="C40" s="89">
        <v>42.11</v>
      </c>
      <c r="D40" s="89">
        <v>42.13</v>
      </c>
      <c r="E40" s="89">
        <v>42.03</v>
      </c>
      <c r="F40" s="89">
        <v>42.64</v>
      </c>
      <c r="G40" s="89">
        <v>42.31</v>
      </c>
      <c r="H40" s="89">
        <v>42.72</v>
      </c>
      <c r="I40" s="176">
        <v>41.82</v>
      </c>
    </row>
    <row r="41" spans="1:9">
      <c r="A41" s="1">
        <v>19</v>
      </c>
      <c r="B41" s="88">
        <v>41.82</v>
      </c>
      <c r="C41" s="89">
        <v>41.95</v>
      </c>
      <c r="D41" s="89">
        <v>42.16</v>
      </c>
      <c r="E41" s="89">
        <v>42.13</v>
      </c>
      <c r="F41" s="89">
        <v>42.69</v>
      </c>
      <c r="G41" s="89">
        <v>42.35</v>
      </c>
      <c r="H41" s="89">
        <v>42.84</v>
      </c>
      <c r="I41" s="176">
        <v>41.87</v>
      </c>
    </row>
    <row r="42" spans="1:9">
      <c r="A42" s="1">
        <v>20</v>
      </c>
      <c r="B42" s="88">
        <v>41.59</v>
      </c>
      <c r="C42" s="89">
        <v>42.13</v>
      </c>
      <c r="D42" s="89">
        <v>42.39</v>
      </c>
      <c r="E42" s="89">
        <v>42.01</v>
      </c>
      <c r="F42" s="89">
        <v>43.22</v>
      </c>
      <c r="G42" s="89">
        <v>42.36</v>
      </c>
      <c r="H42" s="89">
        <v>42.74</v>
      </c>
      <c r="I42" s="176">
        <v>42.12</v>
      </c>
    </row>
    <row r="43" spans="1:9">
      <c r="A43" s="1">
        <v>21</v>
      </c>
      <c r="B43" s="88">
        <v>41.79</v>
      </c>
      <c r="C43" s="89">
        <v>42.06</v>
      </c>
      <c r="D43" s="89">
        <v>42.41</v>
      </c>
      <c r="E43" s="89">
        <v>42.06</v>
      </c>
      <c r="F43" s="89">
        <v>42.31</v>
      </c>
      <c r="G43" s="89">
        <v>42.04</v>
      </c>
      <c r="H43" s="230">
        <v>42.67</v>
      </c>
      <c r="I43" s="176">
        <v>41.79</v>
      </c>
    </row>
    <row r="44" spans="1:9">
      <c r="A44" s="1">
        <v>22</v>
      </c>
      <c r="B44" s="88">
        <v>41.97</v>
      </c>
      <c r="C44" s="89">
        <v>42.03</v>
      </c>
      <c r="D44" s="89">
        <v>42.32</v>
      </c>
      <c r="E44" s="89">
        <v>42.25</v>
      </c>
      <c r="F44" s="89">
        <v>42.13</v>
      </c>
      <c r="G44" s="89">
        <v>42.23</v>
      </c>
      <c r="H44" s="89">
        <v>43.49</v>
      </c>
      <c r="I44" s="176">
        <v>41.89</v>
      </c>
    </row>
    <row r="45" spans="1:9">
      <c r="A45" s="1">
        <v>23</v>
      </c>
      <c r="B45" s="88">
        <v>41.93</v>
      </c>
      <c r="C45" s="89">
        <v>42.01</v>
      </c>
      <c r="D45" s="89">
        <v>42.21</v>
      </c>
      <c r="E45" s="89">
        <v>42.13</v>
      </c>
      <c r="F45" s="89">
        <v>42.25</v>
      </c>
      <c r="G45" s="89">
        <v>42.15</v>
      </c>
      <c r="H45" s="89">
        <v>43.12</v>
      </c>
      <c r="I45" s="176">
        <v>42.05</v>
      </c>
    </row>
    <row r="46" spans="1:9">
      <c r="A46" s="1">
        <v>24</v>
      </c>
      <c r="B46" s="88">
        <v>41.82</v>
      </c>
      <c r="C46" s="89">
        <v>42.81</v>
      </c>
      <c r="D46" s="89">
        <v>42.51</v>
      </c>
      <c r="E46" s="89">
        <v>42.13</v>
      </c>
      <c r="F46" s="89">
        <v>42.29</v>
      </c>
      <c r="G46" s="89">
        <v>42.17</v>
      </c>
      <c r="H46" s="89">
        <v>42.63</v>
      </c>
      <c r="I46" s="176">
        <v>42.46</v>
      </c>
    </row>
    <row r="47" spans="1:9">
      <c r="A47" s="1">
        <v>25</v>
      </c>
      <c r="B47" s="88">
        <v>41.86</v>
      </c>
      <c r="C47" s="89">
        <v>42.15</v>
      </c>
      <c r="D47" s="89">
        <v>42.38</v>
      </c>
      <c r="E47" s="89">
        <v>42.23</v>
      </c>
      <c r="F47" s="89">
        <v>42.16</v>
      </c>
      <c r="G47" s="89">
        <v>43.1</v>
      </c>
      <c r="H47" s="89">
        <v>42.63</v>
      </c>
      <c r="I47" s="176">
        <v>41.89</v>
      </c>
    </row>
    <row r="48" spans="1:9">
      <c r="A48" s="1">
        <v>26</v>
      </c>
      <c r="B48" s="88">
        <v>41.69</v>
      </c>
      <c r="C48" s="89">
        <v>42.23</v>
      </c>
      <c r="D48" s="89">
        <v>42.43</v>
      </c>
      <c r="E48" s="89">
        <v>42.04</v>
      </c>
      <c r="F48" s="89">
        <v>42.33</v>
      </c>
      <c r="G48" s="89">
        <v>42.21</v>
      </c>
      <c r="H48" s="89">
        <v>42.61</v>
      </c>
      <c r="I48" s="176">
        <v>41.77</v>
      </c>
    </row>
    <row r="49" spans="1:9">
      <c r="A49" s="1">
        <v>27</v>
      </c>
      <c r="B49" s="88">
        <v>41.78</v>
      </c>
      <c r="C49" s="89">
        <v>42.22</v>
      </c>
      <c r="D49" s="89">
        <v>42.98</v>
      </c>
      <c r="E49" s="89">
        <v>43.35</v>
      </c>
      <c r="F49" s="89">
        <v>42.32</v>
      </c>
      <c r="G49" s="89">
        <v>42.1</v>
      </c>
      <c r="H49" s="89">
        <v>42.69</v>
      </c>
      <c r="I49" s="176">
        <v>41.72</v>
      </c>
    </row>
    <row r="50" spans="1:9">
      <c r="A50" s="1">
        <v>28</v>
      </c>
      <c r="B50" s="88">
        <v>41.76</v>
      </c>
      <c r="C50" s="89">
        <v>41.88</v>
      </c>
      <c r="D50" s="89">
        <v>42.5</v>
      </c>
      <c r="E50" s="89">
        <v>41.96</v>
      </c>
      <c r="F50" s="89">
        <v>42.14</v>
      </c>
      <c r="G50" s="89">
        <v>42.28</v>
      </c>
      <c r="H50" s="89">
        <v>43.13</v>
      </c>
      <c r="I50" s="176">
        <v>41.87</v>
      </c>
    </row>
    <row r="51" spans="1:9">
      <c r="A51" s="1">
        <v>29</v>
      </c>
      <c r="B51" s="88">
        <v>41.62</v>
      </c>
      <c r="C51" s="89">
        <v>41.96</v>
      </c>
      <c r="D51" s="89">
        <v>42.32</v>
      </c>
      <c r="E51" s="89">
        <v>42.04</v>
      </c>
      <c r="F51" s="89">
        <v>42.21</v>
      </c>
      <c r="G51" s="89">
        <v>42.29</v>
      </c>
      <c r="H51" s="89">
        <v>42.51</v>
      </c>
      <c r="I51" s="176">
        <v>41.93</v>
      </c>
    </row>
    <row r="52" spans="1:9">
      <c r="A52" s="1">
        <v>30</v>
      </c>
      <c r="B52" s="88">
        <v>42.04</v>
      </c>
      <c r="C52" s="89">
        <v>42.06</v>
      </c>
      <c r="D52" s="89"/>
      <c r="E52" s="89">
        <v>42.09</v>
      </c>
      <c r="F52" s="89">
        <v>42.17</v>
      </c>
      <c r="G52" s="89">
        <v>42.19</v>
      </c>
      <c r="H52" s="89">
        <v>49.52</v>
      </c>
      <c r="I52" s="176">
        <v>41.66</v>
      </c>
    </row>
    <row r="53" spans="1:9">
      <c r="A53" s="1">
        <v>31</v>
      </c>
      <c r="B53" s="88">
        <v>41.72</v>
      </c>
      <c r="C53" s="89">
        <v>41.93</v>
      </c>
      <c r="D53" s="89"/>
      <c r="E53" s="89">
        <v>42.35</v>
      </c>
      <c r="F53" s="89">
        <v>42.17</v>
      </c>
      <c r="G53" s="89">
        <v>42.4</v>
      </c>
      <c r="H53" s="89"/>
      <c r="I53" s="176">
        <v>41.83</v>
      </c>
    </row>
    <row r="54" spans="1:9">
      <c r="A54" s="1">
        <v>32</v>
      </c>
      <c r="B54" s="88">
        <v>41.72</v>
      </c>
      <c r="C54" s="89">
        <v>41.98</v>
      </c>
      <c r="D54" s="89"/>
      <c r="E54" s="89">
        <v>42.25</v>
      </c>
      <c r="F54" s="89">
        <v>42.01</v>
      </c>
      <c r="G54" s="226">
        <v>42.29</v>
      </c>
      <c r="H54" s="89"/>
      <c r="I54" s="176"/>
    </row>
    <row r="55" spans="1:9">
      <c r="A55" s="1">
        <v>33</v>
      </c>
      <c r="B55" s="88">
        <v>42</v>
      </c>
      <c r="C55" s="89">
        <v>42.01</v>
      </c>
      <c r="D55" s="89"/>
      <c r="E55" s="89">
        <v>42.88</v>
      </c>
      <c r="F55" s="89">
        <v>42.08</v>
      </c>
      <c r="G55" s="89"/>
      <c r="H55" s="89"/>
      <c r="I55" s="176"/>
    </row>
    <row r="56" spans="1:9">
      <c r="A56" s="1">
        <v>34</v>
      </c>
      <c r="B56" s="88">
        <v>41.76</v>
      </c>
      <c r="C56" s="89">
        <v>43.03</v>
      </c>
      <c r="D56" s="89"/>
      <c r="E56" s="89">
        <v>42.53</v>
      </c>
      <c r="F56" s="89">
        <v>42.11</v>
      </c>
      <c r="G56" s="89"/>
      <c r="H56" s="89"/>
      <c r="I56" s="176"/>
    </row>
    <row r="57" spans="1:9">
      <c r="A57" s="1">
        <v>35</v>
      </c>
      <c r="B57" s="88">
        <v>41.72</v>
      </c>
      <c r="C57" s="89"/>
      <c r="D57" s="89"/>
      <c r="E57" s="89">
        <v>42.1</v>
      </c>
      <c r="F57" s="89">
        <v>42.98</v>
      </c>
      <c r="G57" s="89"/>
      <c r="H57" s="89"/>
      <c r="I57" s="176"/>
    </row>
    <row r="58" spans="1:9">
      <c r="A58" s="1">
        <v>36</v>
      </c>
      <c r="B58" s="88">
        <v>41.88</v>
      </c>
      <c r="C58" s="89"/>
      <c r="D58" s="89"/>
      <c r="E58" s="89">
        <v>42.28</v>
      </c>
      <c r="F58" s="89">
        <v>42.13</v>
      </c>
      <c r="G58" s="89"/>
      <c r="H58" s="89"/>
      <c r="I58" s="176"/>
    </row>
    <row r="59" spans="1:9">
      <c r="A59" s="1">
        <v>37</v>
      </c>
      <c r="B59" s="88">
        <v>41.54</v>
      </c>
      <c r="C59" s="89"/>
      <c r="D59" s="89"/>
      <c r="E59" s="89">
        <v>42.13</v>
      </c>
      <c r="F59" s="89">
        <v>41.97</v>
      </c>
      <c r="G59" s="89"/>
      <c r="H59" s="89"/>
      <c r="I59" s="176"/>
    </row>
    <row r="60" spans="1:9">
      <c r="A60" s="1">
        <v>38</v>
      </c>
      <c r="B60" s="88">
        <v>41.71</v>
      </c>
      <c r="C60" s="89"/>
      <c r="D60" s="89"/>
      <c r="E60" s="89">
        <v>42.33</v>
      </c>
      <c r="F60" s="89">
        <v>41.95</v>
      </c>
      <c r="G60" s="89"/>
      <c r="H60" s="89"/>
      <c r="I60" s="176"/>
    </row>
    <row r="61" spans="1:9">
      <c r="A61" s="1">
        <v>39</v>
      </c>
      <c r="B61" s="88">
        <v>41.8</v>
      </c>
      <c r="C61" s="89"/>
      <c r="D61" s="89"/>
      <c r="E61" s="89">
        <v>41.97</v>
      </c>
      <c r="F61" s="89">
        <v>41.96</v>
      </c>
      <c r="G61" s="89"/>
      <c r="H61" s="89"/>
      <c r="I61" s="176"/>
    </row>
    <row r="62" spans="1:9">
      <c r="A62" s="1">
        <v>40</v>
      </c>
      <c r="B62" s="88">
        <v>41.83</v>
      </c>
      <c r="C62" s="89"/>
      <c r="D62" s="89"/>
      <c r="E62" s="89">
        <v>42.07</v>
      </c>
      <c r="F62" s="89">
        <v>42.17</v>
      </c>
      <c r="G62" s="89"/>
      <c r="H62" s="89"/>
      <c r="I62" s="176"/>
    </row>
    <row r="63" spans="1:9">
      <c r="A63" s="1">
        <v>41</v>
      </c>
      <c r="B63" s="88">
        <v>41.77</v>
      </c>
      <c r="C63" s="89"/>
      <c r="D63" s="89"/>
      <c r="E63" s="89">
        <v>42.35</v>
      </c>
      <c r="F63" s="89">
        <v>42.07</v>
      </c>
      <c r="G63" s="89"/>
      <c r="H63" s="89"/>
      <c r="I63" s="176"/>
    </row>
    <row r="64" spans="1:9">
      <c r="A64" s="1">
        <v>42</v>
      </c>
      <c r="B64" s="88">
        <v>41.88</v>
      </c>
      <c r="C64" s="89"/>
      <c r="D64" s="89"/>
      <c r="E64" s="89">
        <v>41.99</v>
      </c>
      <c r="F64" s="89">
        <v>42.08</v>
      </c>
      <c r="G64" s="89"/>
      <c r="H64" s="89"/>
      <c r="I64" s="176"/>
    </row>
    <row r="65" spans="1:9">
      <c r="A65" s="1">
        <v>43</v>
      </c>
      <c r="B65" s="88">
        <v>42.3</v>
      </c>
      <c r="C65" s="89"/>
      <c r="D65" s="89"/>
      <c r="E65" s="89">
        <v>42.22</v>
      </c>
      <c r="F65" s="89">
        <v>42.38</v>
      </c>
      <c r="G65" s="89"/>
      <c r="H65" s="89"/>
      <c r="I65" s="176"/>
    </row>
    <row r="66" spans="1:9">
      <c r="A66" s="1">
        <v>44</v>
      </c>
      <c r="B66" s="88">
        <v>42.21</v>
      </c>
      <c r="C66" s="89"/>
      <c r="D66" s="89"/>
      <c r="E66" s="89">
        <v>42.11</v>
      </c>
      <c r="F66" s="89">
        <v>42.27</v>
      </c>
      <c r="G66" s="89"/>
      <c r="H66" s="89"/>
      <c r="I66" s="176"/>
    </row>
    <row r="67" spans="1:9">
      <c r="A67" s="1">
        <v>45</v>
      </c>
      <c r="B67" s="88"/>
      <c r="C67" s="89"/>
      <c r="D67" s="89"/>
      <c r="E67" s="89">
        <v>42.14</v>
      </c>
      <c r="F67" s="89">
        <v>42.54</v>
      </c>
      <c r="G67" s="89"/>
      <c r="H67" s="89"/>
      <c r="I67" s="176"/>
    </row>
    <row r="68" spans="1:9">
      <c r="A68" s="1">
        <v>46</v>
      </c>
      <c r="B68" s="88"/>
      <c r="C68" s="89"/>
      <c r="D68" s="89"/>
      <c r="E68" s="89">
        <v>42.28</v>
      </c>
      <c r="F68" s="89">
        <v>41.96</v>
      </c>
      <c r="G68" s="89"/>
      <c r="H68" s="89"/>
      <c r="I68" s="176"/>
    </row>
    <row r="69" spans="1:9">
      <c r="A69" s="1">
        <v>47</v>
      </c>
      <c r="B69" s="88"/>
      <c r="C69" s="89"/>
      <c r="D69" s="89"/>
      <c r="E69" s="89">
        <v>42.31</v>
      </c>
      <c r="F69" s="89">
        <v>41.86</v>
      </c>
      <c r="G69" s="89"/>
      <c r="H69" s="89"/>
      <c r="I69" s="176"/>
    </row>
    <row r="70" spans="1:9">
      <c r="A70" s="1">
        <v>48</v>
      </c>
      <c r="B70" s="88"/>
      <c r="C70" s="89"/>
      <c r="D70" s="89"/>
      <c r="E70" s="89">
        <v>42.59</v>
      </c>
      <c r="F70" s="89">
        <v>41.9</v>
      </c>
      <c r="G70" s="89"/>
      <c r="H70" s="89"/>
      <c r="I70" s="176"/>
    </row>
    <row r="71" spans="1:9">
      <c r="A71" s="1">
        <v>49</v>
      </c>
      <c r="B71" s="88"/>
      <c r="C71" s="89"/>
      <c r="D71" s="89"/>
      <c r="E71" s="89">
        <v>42.46</v>
      </c>
      <c r="F71" s="89">
        <v>42.07</v>
      </c>
      <c r="G71" s="89"/>
      <c r="H71" s="89"/>
      <c r="I71" s="176"/>
    </row>
    <row r="72" spans="1:9">
      <c r="A72" s="1">
        <v>50</v>
      </c>
      <c r="B72" s="88"/>
      <c r="C72" s="89"/>
      <c r="D72" s="89"/>
      <c r="E72" s="89">
        <v>42.25</v>
      </c>
      <c r="F72" s="89">
        <v>41.91</v>
      </c>
      <c r="G72" s="89"/>
      <c r="H72" s="89"/>
      <c r="I72" s="176"/>
    </row>
    <row r="73" spans="1:9">
      <c r="A73" s="1">
        <v>51</v>
      </c>
      <c r="B73" s="88"/>
      <c r="C73" s="89"/>
      <c r="D73" s="89"/>
      <c r="E73" s="89">
        <v>42.98</v>
      </c>
      <c r="F73" s="89">
        <v>41.95</v>
      </c>
      <c r="G73" s="89"/>
      <c r="H73" s="89"/>
      <c r="I73" s="176"/>
    </row>
    <row r="74" spans="1:9">
      <c r="A74" s="1">
        <v>52</v>
      </c>
      <c r="B74" s="88"/>
      <c r="C74" s="89"/>
      <c r="D74" s="89"/>
      <c r="E74" s="89">
        <v>42.54</v>
      </c>
      <c r="F74" s="89">
        <v>41.93</v>
      </c>
      <c r="G74" s="89"/>
      <c r="H74" s="89"/>
      <c r="I74" s="176"/>
    </row>
    <row r="75" spans="1:9">
      <c r="A75" s="1">
        <v>53</v>
      </c>
      <c r="B75" s="88"/>
      <c r="C75" s="89"/>
      <c r="D75" s="89"/>
      <c r="E75" s="89">
        <v>43.16</v>
      </c>
      <c r="F75" s="89">
        <v>42.24</v>
      </c>
      <c r="G75" s="89"/>
      <c r="H75" s="89"/>
      <c r="I75" s="176"/>
    </row>
    <row r="76" spans="1:9">
      <c r="A76" s="1">
        <v>54</v>
      </c>
      <c r="B76" s="88"/>
      <c r="C76" s="89"/>
      <c r="D76" s="89"/>
      <c r="E76" s="89"/>
      <c r="F76" s="89">
        <v>42.14</v>
      </c>
      <c r="G76" s="89"/>
      <c r="H76" s="89"/>
      <c r="I76" s="176"/>
    </row>
    <row r="77" spans="1:9">
      <c r="A77" s="1">
        <v>55</v>
      </c>
      <c r="B77" s="88"/>
      <c r="C77" s="89"/>
      <c r="D77" s="89"/>
      <c r="E77" s="89"/>
      <c r="F77" s="89">
        <v>41.95</v>
      </c>
      <c r="G77" s="89"/>
      <c r="H77" s="89"/>
      <c r="I77" s="176"/>
    </row>
    <row r="78" spans="1:9">
      <c r="A78" s="1">
        <v>56</v>
      </c>
      <c r="B78" s="88"/>
      <c r="C78" s="89"/>
      <c r="D78" s="89"/>
      <c r="E78" s="89"/>
      <c r="F78" s="89">
        <v>42.14</v>
      </c>
      <c r="G78" s="89"/>
      <c r="H78" s="89"/>
      <c r="I78" s="176"/>
    </row>
    <row r="79" spans="1:9">
      <c r="A79" s="1">
        <v>57</v>
      </c>
      <c r="B79" s="88"/>
      <c r="C79" s="89"/>
      <c r="D79" s="89"/>
      <c r="E79" s="89"/>
      <c r="F79" s="89">
        <v>41.93</v>
      </c>
      <c r="G79" s="89"/>
      <c r="H79" s="89"/>
      <c r="I79" s="176"/>
    </row>
    <row r="80" spans="1:9">
      <c r="A80" s="1">
        <v>58</v>
      </c>
      <c r="B80" s="88"/>
      <c r="C80" s="89"/>
      <c r="D80" s="89"/>
      <c r="E80" s="89"/>
      <c r="F80" s="89">
        <v>41.9</v>
      </c>
      <c r="G80" s="89"/>
      <c r="H80" s="89"/>
      <c r="I80" s="176"/>
    </row>
    <row r="81" spans="1:9">
      <c r="A81" s="1">
        <v>59</v>
      </c>
      <c r="B81" s="88"/>
      <c r="C81" s="89"/>
      <c r="D81" s="89"/>
      <c r="E81" s="89"/>
      <c r="F81" s="89">
        <v>42.12</v>
      </c>
      <c r="G81" s="89"/>
      <c r="H81" s="89"/>
      <c r="I81" s="176"/>
    </row>
    <row r="82" spans="1:9" ht="15" thickBot="1">
      <c r="A82" s="1">
        <v>60</v>
      </c>
      <c r="B82" s="177"/>
      <c r="C82" s="178"/>
      <c r="D82" s="178"/>
      <c r="E82" s="178"/>
      <c r="F82" s="178">
        <v>41.97</v>
      </c>
      <c r="G82" s="178"/>
      <c r="H82" s="178"/>
      <c r="I82" s="179"/>
    </row>
    <row r="83" spans="1:9">
      <c r="F83" s="282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zoomScale="75" zoomScaleNormal="75" zoomScalePageLayoutView="75" workbookViewId="0">
      <selection activeCell="O16" sqref="O16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55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>
      <c r="A9" s="349"/>
      <c r="B9" s="350"/>
      <c r="C9" s="361"/>
      <c r="D9" s="350"/>
      <c r="E9" s="362"/>
      <c r="F9" s="51" t="s">
        <v>29</v>
      </c>
      <c r="G9" s="51" t="s">
        <v>30</v>
      </c>
      <c r="H9" s="51" t="s">
        <v>31</v>
      </c>
      <c r="I9" s="52" t="s">
        <v>32</v>
      </c>
      <c r="J9" s="363"/>
      <c r="K9" s="122" t="s">
        <v>33</v>
      </c>
      <c r="L9" s="122" t="s">
        <v>34</v>
      </c>
      <c r="M9" s="53" t="s">
        <v>35</v>
      </c>
      <c r="N9" s="53" t="s">
        <v>36</v>
      </c>
    </row>
    <row r="10" spans="1:16" s="3" customFormat="1" ht="30" customHeight="1" thickBot="1">
      <c r="A10" s="54">
        <v>1</v>
      </c>
      <c r="B10" s="55" t="s">
        <v>56</v>
      </c>
      <c r="C10" s="56">
        <v>9</v>
      </c>
      <c r="D10" s="56">
        <v>21</v>
      </c>
      <c r="E10" s="57">
        <f>D10</f>
        <v>21</v>
      </c>
      <c r="F10" s="182">
        <f>MIN(B23:B80)</f>
        <v>42.17</v>
      </c>
      <c r="G10" s="103">
        <f>AVERAGE(B23:B83)</f>
        <v>42.684761904761913</v>
      </c>
      <c r="H10" s="58">
        <v>0</v>
      </c>
      <c r="I10" s="103">
        <f>G10-F10</f>
        <v>0.51476190476191164</v>
      </c>
      <c r="J10" s="117">
        <v>1.0902777777777777E-2</v>
      </c>
      <c r="K10" s="117">
        <f>J10</f>
        <v>1.0902777777777777E-2</v>
      </c>
      <c r="L10" s="60">
        <f>K10</f>
        <v>1.0902777777777777E-2</v>
      </c>
      <c r="N10" s="61"/>
      <c r="O10" s="111"/>
      <c r="P10" s="63"/>
    </row>
    <row r="11" spans="1:16" s="3" customFormat="1" ht="30" customHeight="1" thickBot="1">
      <c r="A11" s="54">
        <v>2</v>
      </c>
      <c r="B11" s="55" t="s">
        <v>101</v>
      </c>
      <c r="C11" s="56">
        <v>2</v>
      </c>
      <c r="D11" s="56">
        <v>50</v>
      </c>
      <c r="E11" s="57">
        <f>D11-D10</f>
        <v>29</v>
      </c>
      <c r="F11" s="186">
        <f>MIN(C23:C80)</f>
        <v>42.08</v>
      </c>
      <c r="G11" s="185">
        <f>AVERAGE(C23:C83)</f>
        <v>42.403571428571432</v>
      </c>
      <c r="H11" s="58">
        <v>7</v>
      </c>
      <c r="I11" s="103">
        <f>G11-F11</f>
        <v>0.32357142857143373</v>
      </c>
      <c r="J11" s="117">
        <v>2.6249999999999999E-2</v>
      </c>
      <c r="K11" s="117">
        <f>J11-J10</f>
        <v>1.5347222222222222E-2</v>
      </c>
      <c r="L11" s="60">
        <f>K11</f>
        <v>1.5347222222222222E-2</v>
      </c>
      <c r="M11" s="212" t="s">
        <v>158</v>
      </c>
      <c r="N11" s="195"/>
      <c r="O11" s="197"/>
      <c r="P11" s="63"/>
    </row>
    <row r="12" spans="1:16" s="3" customFormat="1" ht="30" customHeight="1">
      <c r="A12" s="54">
        <v>3</v>
      </c>
      <c r="B12" s="55" t="s">
        <v>56</v>
      </c>
      <c r="C12" s="56">
        <v>6</v>
      </c>
      <c r="D12" s="56">
        <v>104</v>
      </c>
      <c r="E12" s="57">
        <f t="shared" ref="E12:E16" si="0">D12-D11</f>
        <v>54</v>
      </c>
      <c r="F12" s="292">
        <f>MIN(D23:D80)</f>
        <v>41.87</v>
      </c>
      <c r="G12" s="104">
        <f>AVERAGE(D23:D83)</f>
        <v>42.174528301886795</v>
      </c>
      <c r="H12" s="58">
        <v>5</v>
      </c>
      <c r="I12" s="103">
        <f t="shared" ref="I12:I16" si="1">G12-F12</f>
        <v>0.30452830188679769</v>
      </c>
      <c r="J12" s="117">
        <v>5.3738425925925926E-2</v>
      </c>
      <c r="K12" s="117">
        <f t="shared" ref="K12:K16" si="2">J12-J11</f>
        <v>2.7488425925925927E-2</v>
      </c>
      <c r="L12" s="60">
        <f>K12+L10</f>
        <v>3.8391203703703705E-2</v>
      </c>
      <c r="M12" s="212" t="s">
        <v>159</v>
      </c>
      <c r="N12" s="195"/>
      <c r="O12" s="199"/>
      <c r="P12" s="63"/>
    </row>
    <row r="13" spans="1:16" s="3" customFormat="1" ht="30" customHeight="1">
      <c r="A13" s="54">
        <v>4</v>
      </c>
      <c r="B13" s="55" t="s">
        <v>101</v>
      </c>
      <c r="C13" s="56">
        <v>3</v>
      </c>
      <c r="D13" s="56">
        <v>159</v>
      </c>
      <c r="E13" s="57">
        <f t="shared" si="0"/>
        <v>55</v>
      </c>
      <c r="F13" s="187">
        <f>MIN(E23:E80)</f>
        <v>42.15</v>
      </c>
      <c r="G13" s="104">
        <f>AVERAGE(E23:E83)</f>
        <v>42.38943396226415</v>
      </c>
      <c r="H13" s="58">
        <v>16</v>
      </c>
      <c r="I13" s="103">
        <f t="shared" si="1"/>
        <v>0.23943396226415103</v>
      </c>
      <c r="J13" s="117">
        <v>8.4317129629629631E-2</v>
      </c>
      <c r="K13" s="117">
        <f t="shared" si="2"/>
        <v>3.0578703703703705E-2</v>
      </c>
      <c r="L13" s="60">
        <f>K13+L11</f>
        <v>4.5925925925925926E-2</v>
      </c>
      <c r="M13" s="212" t="s">
        <v>160</v>
      </c>
      <c r="N13" s="195"/>
      <c r="P13" s="63"/>
    </row>
    <row r="14" spans="1:16" s="3" customFormat="1" ht="30" customHeight="1">
      <c r="A14" s="54">
        <v>5</v>
      </c>
      <c r="B14" s="55" t="s">
        <v>56</v>
      </c>
      <c r="C14" s="56">
        <v>69</v>
      </c>
      <c r="D14" s="56">
        <v>218</v>
      </c>
      <c r="E14" s="57">
        <f t="shared" si="0"/>
        <v>59</v>
      </c>
      <c r="F14" s="187">
        <f>MIN(F23:F80)</f>
        <v>41.91</v>
      </c>
      <c r="G14" s="104">
        <f>AVERAGE(F23:F83)</f>
        <v>42.13482758620691</v>
      </c>
      <c r="H14" s="58">
        <v>16</v>
      </c>
      <c r="I14" s="103">
        <f t="shared" si="1"/>
        <v>0.22482758620691357</v>
      </c>
      <c r="J14" s="117">
        <v>0.11387731481481482</v>
      </c>
      <c r="K14" s="117">
        <f t="shared" si="2"/>
        <v>2.9560185185185189E-2</v>
      </c>
      <c r="L14" s="60">
        <f>K14+L12</f>
        <v>6.7951388888888895E-2</v>
      </c>
      <c r="M14" s="212" t="s">
        <v>161</v>
      </c>
      <c r="N14" s="196" t="s">
        <v>165</v>
      </c>
      <c r="O14" s="203" t="s">
        <v>242</v>
      </c>
      <c r="P14" s="63"/>
    </row>
    <row r="15" spans="1:16" s="3" customFormat="1" ht="30" customHeight="1">
      <c r="A15" s="54">
        <v>6</v>
      </c>
      <c r="B15" s="55" t="s">
        <v>101</v>
      </c>
      <c r="C15" s="56">
        <v>2</v>
      </c>
      <c r="D15" s="56">
        <v>238</v>
      </c>
      <c r="E15" s="57">
        <f t="shared" si="0"/>
        <v>20</v>
      </c>
      <c r="F15" s="187">
        <f>MIN(G23:G80)</f>
        <v>42.14</v>
      </c>
      <c r="G15" s="104">
        <f>AVERAGE(G23:G83)</f>
        <v>42.372631578947363</v>
      </c>
      <c r="H15" s="58">
        <v>3</v>
      </c>
      <c r="I15" s="103">
        <f t="shared" si="1"/>
        <v>0.23263157894736253</v>
      </c>
      <c r="J15" s="117">
        <v>0.12460648148148147</v>
      </c>
      <c r="K15" s="117">
        <f t="shared" si="2"/>
        <v>1.0729166666666651E-2</v>
      </c>
      <c r="L15" s="60">
        <f>K15+L13</f>
        <v>5.6655092592592576E-2</v>
      </c>
      <c r="M15" s="212" t="s">
        <v>162</v>
      </c>
      <c r="N15" s="196" t="s">
        <v>139</v>
      </c>
      <c r="O15" s="203" t="s">
        <v>242</v>
      </c>
      <c r="P15" s="63"/>
    </row>
    <row r="16" spans="1:16" s="3" customFormat="1" ht="30" customHeight="1" thickBot="1">
      <c r="A16" s="54">
        <v>7</v>
      </c>
      <c r="B16" s="55" t="s">
        <v>101</v>
      </c>
      <c r="C16" s="56">
        <v>1</v>
      </c>
      <c r="D16" s="56">
        <v>285</v>
      </c>
      <c r="E16" s="57">
        <f t="shared" si="0"/>
        <v>47</v>
      </c>
      <c r="F16" s="187">
        <f>MIN(H23:H80)</f>
        <v>42.11</v>
      </c>
      <c r="G16" s="104">
        <f>AVERAGE(H23:H83)</f>
        <v>42.552391304347822</v>
      </c>
      <c r="H16" s="58">
        <v>1</v>
      </c>
      <c r="I16" s="103">
        <f t="shared" si="1"/>
        <v>0.44239130434782226</v>
      </c>
      <c r="J16" s="117">
        <v>0.14887731481481481</v>
      </c>
      <c r="K16" s="117">
        <f t="shared" si="2"/>
        <v>2.4270833333333339E-2</v>
      </c>
      <c r="L16" s="59">
        <f>K16+L15</f>
        <v>8.0925925925925915E-2</v>
      </c>
      <c r="M16" s="212" t="s">
        <v>163</v>
      </c>
      <c r="N16" s="195"/>
      <c r="O16" s="200"/>
    </row>
    <row r="17" spans="1:15" s="3" customFormat="1" ht="30" customHeight="1" thickBot="1">
      <c r="A17" s="65" t="s">
        <v>37</v>
      </c>
      <c r="B17" s="66" t="s">
        <v>56</v>
      </c>
      <c r="C17" s="67">
        <v>21</v>
      </c>
      <c r="D17" s="67">
        <v>321</v>
      </c>
      <c r="E17" s="57">
        <f>D17-D16</f>
        <v>36</v>
      </c>
      <c r="F17" s="184">
        <f>MIN(I23:I80)</f>
        <v>41.7</v>
      </c>
      <c r="G17" s="181">
        <f>AVERAGE(I23:I83)</f>
        <v>42.001428571428562</v>
      </c>
      <c r="H17" s="58">
        <v>3</v>
      </c>
      <c r="I17" s="103">
        <f>G17-F17</f>
        <v>0.30142857142855917</v>
      </c>
      <c r="J17" s="117">
        <v>0.16689814814814816</v>
      </c>
      <c r="K17" s="69">
        <f>J17-J16</f>
        <v>1.8020833333333347E-2</v>
      </c>
      <c r="L17" s="68">
        <f>K17+L14</f>
        <v>8.5972222222222242E-2</v>
      </c>
      <c r="M17" s="212" t="s">
        <v>164</v>
      </c>
      <c r="N17" s="196"/>
      <c r="O17" s="204"/>
    </row>
    <row r="18" spans="1:15" s="3" customFormat="1" ht="30" customHeight="1">
      <c r="A18" s="70"/>
      <c r="B18" s="71"/>
      <c r="C18" s="72"/>
      <c r="D18" s="72"/>
      <c r="E18" s="72"/>
      <c r="F18" s="96">
        <f>AVERAGE(F10,F12,F14,F17)</f>
        <v>41.912499999999994</v>
      </c>
      <c r="G18" s="114">
        <f>AVERAGE(G10,G12,G14,G17)</f>
        <v>42.248886591071042</v>
      </c>
      <c r="H18" s="276" t="s">
        <v>230</v>
      </c>
      <c r="I18" s="115">
        <f>AVERAGE(I10,I12,I14,I17)</f>
        <v>0.33638659107104552</v>
      </c>
      <c r="J18" s="72"/>
      <c r="K18" s="72"/>
      <c r="L18" s="72"/>
      <c r="M18" s="73"/>
      <c r="N18" s="73"/>
    </row>
    <row r="19" spans="1:15" ht="27.75" customHeight="1">
      <c r="A19" s="74"/>
      <c r="B19" s="74"/>
      <c r="C19" s="74"/>
      <c r="D19" s="75"/>
      <c r="E19" s="76"/>
      <c r="F19" s="77">
        <f>AVERAGE(F11,F13,F15,F16)</f>
        <v>42.12</v>
      </c>
      <c r="G19" s="78">
        <f>AVERAGE(G11,G13,G15,G16)</f>
        <v>42.429507068532693</v>
      </c>
      <c r="H19" s="242" t="s">
        <v>231</v>
      </c>
      <c r="I19" s="79">
        <f>AVERAGE(I11,I13,I15,I16)</f>
        <v>0.30950706853269239</v>
      </c>
      <c r="J19" s="76"/>
      <c r="K19" s="76" t="s">
        <v>22</v>
      </c>
      <c r="L19" s="76"/>
      <c r="M19" s="73"/>
      <c r="N19" s="73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42.016249999999999</v>
      </c>
      <c r="G20" s="82">
        <f>AVERAGE(B23:I80)</f>
        <v>42.306485623003191</v>
      </c>
      <c r="H20" s="83"/>
      <c r="I20" s="84">
        <f>AVERAGE(I10:I17)</f>
        <v>0.32294682980186895</v>
      </c>
      <c r="J20" s="76"/>
      <c r="K20" s="76"/>
      <c r="L20" s="76"/>
      <c r="M20" s="80"/>
      <c r="N20" s="80"/>
    </row>
    <row r="22" spans="1:15" ht="15" thickBot="1">
      <c r="B22" s="85" t="str">
        <f>B10</f>
        <v>Манило Денис</v>
      </c>
      <c r="C22" s="85" t="str">
        <f>B11</f>
        <v>Лихошерст Алексей</v>
      </c>
      <c r="D22" s="85" t="str">
        <f>B12</f>
        <v>Манило Денис</v>
      </c>
      <c r="E22" s="85" t="str">
        <f>B13</f>
        <v>Лихошерст Алексей</v>
      </c>
      <c r="F22" s="2" t="str">
        <f>B14</f>
        <v>Манило Денис</v>
      </c>
      <c r="G22" s="2" t="str">
        <f>B15</f>
        <v>Лихошерст Алексей</v>
      </c>
      <c r="H22" s="2" t="str">
        <f>B16</f>
        <v>Лихошерст Алексей</v>
      </c>
      <c r="I22" s="2" t="str">
        <f>B17</f>
        <v>Манило Денис</v>
      </c>
    </row>
    <row r="23" spans="1:15">
      <c r="A23" s="1">
        <v>1</v>
      </c>
      <c r="B23" s="86">
        <v>43.76</v>
      </c>
      <c r="C23" s="87">
        <v>43.34</v>
      </c>
      <c r="D23" s="87">
        <v>43.33</v>
      </c>
      <c r="E23" s="87">
        <v>43.79</v>
      </c>
      <c r="F23" s="87">
        <v>43.59</v>
      </c>
      <c r="G23" s="87">
        <v>43.24</v>
      </c>
      <c r="H23" s="87">
        <v>44.02</v>
      </c>
      <c r="I23" s="175">
        <v>42.86</v>
      </c>
      <c r="M23" s="2"/>
      <c r="N23" s="2"/>
    </row>
    <row r="24" spans="1:15">
      <c r="A24" s="1">
        <v>2</v>
      </c>
      <c r="B24" s="88">
        <v>42.51</v>
      </c>
      <c r="C24" s="89">
        <v>42.13</v>
      </c>
      <c r="D24" s="89">
        <v>42.54</v>
      </c>
      <c r="E24" s="89">
        <v>42.53</v>
      </c>
      <c r="F24" s="89">
        <v>43.26</v>
      </c>
      <c r="G24" s="89">
        <v>42.27</v>
      </c>
      <c r="H24" s="89">
        <v>42.86</v>
      </c>
      <c r="I24" s="176">
        <v>42.29</v>
      </c>
      <c r="M24" s="3"/>
      <c r="N24" s="3"/>
    </row>
    <row r="25" spans="1:15">
      <c r="A25" s="1">
        <v>3</v>
      </c>
      <c r="B25" s="88">
        <v>44.28</v>
      </c>
      <c r="C25" s="89">
        <v>42.1</v>
      </c>
      <c r="D25" s="89">
        <v>42.41</v>
      </c>
      <c r="E25" s="89">
        <v>42.39</v>
      </c>
      <c r="F25" s="89">
        <v>42.39</v>
      </c>
      <c r="G25" s="89">
        <v>42.4</v>
      </c>
      <c r="H25" s="89">
        <v>42.45</v>
      </c>
      <c r="I25" s="176">
        <v>42.19</v>
      </c>
      <c r="M25" s="3"/>
      <c r="N25" s="3"/>
    </row>
    <row r="26" spans="1:15">
      <c r="A26" s="1">
        <v>4</v>
      </c>
      <c r="B26" s="88">
        <v>42.61</v>
      </c>
      <c r="C26" s="89">
        <v>42.08</v>
      </c>
      <c r="D26" s="89">
        <v>42.94</v>
      </c>
      <c r="E26" s="89">
        <v>42.3</v>
      </c>
      <c r="F26" s="89">
        <v>42.35</v>
      </c>
      <c r="G26" s="89">
        <v>42.24</v>
      </c>
      <c r="H26" s="89">
        <v>42.6</v>
      </c>
      <c r="I26" s="176">
        <v>42.1</v>
      </c>
      <c r="M26" s="3"/>
      <c r="N26" s="3"/>
    </row>
    <row r="27" spans="1:15">
      <c r="A27" s="1">
        <v>5</v>
      </c>
      <c r="B27" s="88">
        <v>43.6</v>
      </c>
      <c r="C27" s="89">
        <v>42.1</v>
      </c>
      <c r="D27" s="89">
        <v>42.38</v>
      </c>
      <c r="E27" s="89">
        <v>42.48</v>
      </c>
      <c r="F27" s="89">
        <v>42.24</v>
      </c>
      <c r="G27" s="89">
        <v>42.4</v>
      </c>
      <c r="H27" s="89">
        <v>42.41</v>
      </c>
      <c r="I27" s="176">
        <v>41.97</v>
      </c>
    </row>
    <row r="28" spans="1:15">
      <c r="A28" s="1">
        <v>6</v>
      </c>
      <c r="B28" s="88">
        <v>43.13</v>
      </c>
      <c r="C28" s="89">
        <v>42.09</v>
      </c>
      <c r="D28" s="89">
        <v>42.1</v>
      </c>
      <c r="E28" s="89">
        <v>42.38</v>
      </c>
      <c r="F28" s="89">
        <v>42.15</v>
      </c>
      <c r="G28" s="89">
        <v>42.6</v>
      </c>
      <c r="H28" s="89">
        <v>42.54</v>
      </c>
      <c r="I28" s="176">
        <v>41.92</v>
      </c>
    </row>
    <row r="29" spans="1:15">
      <c r="A29" s="1">
        <v>7</v>
      </c>
      <c r="B29" s="88">
        <v>42.37</v>
      </c>
      <c r="C29" s="89">
        <v>42.21</v>
      </c>
      <c r="D29" s="89">
        <v>42.2</v>
      </c>
      <c r="E29" s="89">
        <v>42.42</v>
      </c>
      <c r="F29" s="89">
        <v>42.25</v>
      </c>
      <c r="G29" s="89">
        <v>42.25</v>
      </c>
      <c r="H29" s="89">
        <v>42.4</v>
      </c>
      <c r="I29" s="176">
        <v>42.02</v>
      </c>
    </row>
    <row r="30" spans="1:15">
      <c r="A30" s="1">
        <v>8</v>
      </c>
      <c r="B30" s="88">
        <v>42.42</v>
      </c>
      <c r="C30" s="89">
        <v>42.14</v>
      </c>
      <c r="D30" s="89">
        <v>42.24</v>
      </c>
      <c r="E30" s="89">
        <v>42.18</v>
      </c>
      <c r="F30" s="89">
        <v>42.15</v>
      </c>
      <c r="G30" s="89">
        <v>42.31</v>
      </c>
      <c r="H30" s="89">
        <v>42.34</v>
      </c>
      <c r="I30" s="176">
        <v>41.93</v>
      </c>
    </row>
    <row r="31" spans="1:15">
      <c r="A31" s="1">
        <v>9</v>
      </c>
      <c r="B31" s="112">
        <v>42.37</v>
      </c>
      <c r="C31" s="89">
        <v>42.4</v>
      </c>
      <c r="D31" s="89">
        <v>42.13</v>
      </c>
      <c r="E31" s="89">
        <v>42.92</v>
      </c>
      <c r="F31" s="89">
        <v>41.99</v>
      </c>
      <c r="G31" s="89">
        <v>42.15</v>
      </c>
      <c r="H31" s="89">
        <v>42.24</v>
      </c>
      <c r="I31" s="176">
        <v>41.88</v>
      </c>
    </row>
    <row r="32" spans="1:15">
      <c r="A32" s="1">
        <v>10</v>
      </c>
      <c r="B32" s="88">
        <v>42.45</v>
      </c>
      <c r="C32" s="89">
        <v>42.15</v>
      </c>
      <c r="D32" s="89">
        <v>42.1</v>
      </c>
      <c r="E32" s="89">
        <v>42.15</v>
      </c>
      <c r="F32" s="89">
        <v>42.71</v>
      </c>
      <c r="G32" s="89">
        <v>42.42</v>
      </c>
      <c r="H32" s="89">
        <v>42.45</v>
      </c>
      <c r="I32" s="176">
        <v>41.98</v>
      </c>
    </row>
    <row r="33" spans="1:9">
      <c r="A33" s="1">
        <v>11</v>
      </c>
      <c r="B33" s="88">
        <v>42.28</v>
      </c>
      <c r="C33" s="89">
        <v>42.15</v>
      </c>
      <c r="D33" s="89">
        <v>42.18</v>
      </c>
      <c r="E33" s="89">
        <v>42.47</v>
      </c>
      <c r="F33" s="89">
        <v>42.05</v>
      </c>
      <c r="G33" s="89">
        <v>42.4</v>
      </c>
      <c r="H33" s="89">
        <v>42.69</v>
      </c>
      <c r="I33" s="176">
        <v>41.9</v>
      </c>
    </row>
    <row r="34" spans="1:9">
      <c r="A34" s="1">
        <v>12</v>
      </c>
      <c r="B34" s="88">
        <v>42.49</v>
      </c>
      <c r="C34" s="89">
        <v>42.28</v>
      </c>
      <c r="D34" s="89">
        <v>42.1</v>
      </c>
      <c r="E34" s="89">
        <v>42.84</v>
      </c>
      <c r="F34" s="89">
        <v>42.04</v>
      </c>
      <c r="G34" s="89">
        <v>42.25</v>
      </c>
      <c r="H34" s="89">
        <v>42.42</v>
      </c>
      <c r="I34" s="176">
        <v>41.92</v>
      </c>
    </row>
    <row r="35" spans="1:9">
      <c r="A35" s="1">
        <v>13</v>
      </c>
      <c r="B35" s="88">
        <v>42.63</v>
      </c>
      <c r="C35" s="89">
        <v>42.94</v>
      </c>
      <c r="D35" s="89">
        <v>42.08</v>
      </c>
      <c r="E35" s="89">
        <v>42.33</v>
      </c>
      <c r="F35" s="89">
        <v>41.96</v>
      </c>
      <c r="G35" s="89">
        <v>42.14</v>
      </c>
      <c r="H35" s="89">
        <v>42.51</v>
      </c>
      <c r="I35" s="176">
        <v>41.76</v>
      </c>
    </row>
    <row r="36" spans="1:9">
      <c r="A36" s="1">
        <v>14</v>
      </c>
      <c r="B36" s="95">
        <v>43.18</v>
      </c>
      <c r="C36" s="89">
        <v>42.45</v>
      </c>
      <c r="D36" s="89">
        <v>42.15</v>
      </c>
      <c r="E36" s="89">
        <v>42.31</v>
      </c>
      <c r="F36" s="89">
        <v>42.03</v>
      </c>
      <c r="G36" s="89">
        <v>42.15</v>
      </c>
      <c r="H36" s="89">
        <v>42.48</v>
      </c>
      <c r="I36" s="176">
        <v>41.81</v>
      </c>
    </row>
    <row r="37" spans="1:9">
      <c r="A37" s="1">
        <v>15</v>
      </c>
      <c r="B37" s="88">
        <v>42.3</v>
      </c>
      <c r="C37" s="89">
        <v>42.45</v>
      </c>
      <c r="D37" s="89">
        <v>42.14</v>
      </c>
      <c r="E37" s="89">
        <v>42.48</v>
      </c>
      <c r="F37" s="89">
        <v>42.48</v>
      </c>
      <c r="G37" s="89">
        <v>42.43</v>
      </c>
      <c r="H37" s="89">
        <v>42.37</v>
      </c>
      <c r="I37" s="176">
        <v>41.92</v>
      </c>
    </row>
    <row r="38" spans="1:9">
      <c r="A38" s="1">
        <v>16</v>
      </c>
      <c r="B38" s="88">
        <v>42.33</v>
      </c>
      <c r="C38" s="125">
        <v>42.22</v>
      </c>
      <c r="D38" s="89">
        <v>42.06</v>
      </c>
      <c r="E38" s="89">
        <v>43.26</v>
      </c>
      <c r="F38" s="89">
        <v>42.07</v>
      </c>
      <c r="G38" s="89">
        <v>42.33</v>
      </c>
      <c r="H38" s="89">
        <v>42.24</v>
      </c>
      <c r="I38" s="176">
        <v>42.02</v>
      </c>
    </row>
    <row r="39" spans="1:9">
      <c r="A39" s="1">
        <v>17</v>
      </c>
      <c r="B39" s="88">
        <v>42.41</v>
      </c>
      <c r="C39" s="89">
        <v>42.55</v>
      </c>
      <c r="D39" s="89">
        <v>42.14</v>
      </c>
      <c r="E39" s="89">
        <v>42.16</v>
      </c>
      <c r="F39" s="89">
        <v>41.92</v>
      </c>
      <c r="G39" s="89">
        <v>42.39</v>
      </c>
      <c r="H39" s="89">
        <v>42.36</v>
      </c>
      <c r="I39" s="176">
        <v>41.92</v>
      </c>
    </row>
    <row r="40" spans="1:9">
      <c r="A40" s="1">
        <v>18</v>
      </c>
      <c r="B40" s="88">
        <v>42.31</v>
      </c>
      <c r="C40" s="89">
        <v>42.82</v>
      </c>
      <c r="D40" s="89">
        <v>42.09</v>
      </c>
      <c r="E40" s="89">
        <v>42.21</v>
      </c>
      <c r="F40" s="89">
        <v>42.11</v>
      </c>
      <c r="G40" s="89">
        <v>42.34</v>
      </c>
      <c r="H40" s="89">
        <v>42.5</v>
      </c>
      <c r="I40" s="176">
        <v>42.23</v>
      </c>
    </row>
    <row r="41" spans="1:9">
      <c r="A41" s="1">
        <v>19</v>
      </c>
      <c r="B41" s="88">
        <v>42.17</v>
      </c>
      <c r="C41" s="89">
        <v>42.49</v>
      </c>
      <c r="D41" s="89">
        <v>42.17</v>
      </c>
      <c r="E41" s="89">
        <v>42.35</v>
      </c>
      <c r="F41" s="89">
        <v>41.97</v>
      </c>
      <c r="G41" s="89">
        <v>42.37</v>
      </c>
      <c r="H41" s="89">
        <v>42.5</v>
      </c>
      <c r="I41" s="176">
        <v>42.39</v>
      </c>
    </row>
    <row r="42" spans="1:9">
      <c r="A42" s="1">
        <v>20</v>
      </c>
      <c r="B42" s="88">
        <v>42.34</v>
      </c>
      <c r="C42" s="89">
        <v>42.33</v>
      </c>
      <c r="D42" s="89">
        <v>41.91</v>
      </c>
      <c r="E42" s="89">
        <v>42.27</v>
      </c>
      <c r="F42" s="89">
        <v>42.03</v>
      </c>
      <c r="G42" s="89"/>
      <c r="H42" s="89">
        <v>42.17</v>
      </c>
      <c r="I42" s="176">
        <v>42.45</v>
      </c>
    </row>
    <row r="43" spans="1:9">
      <c r="A43" s="1">
        <v>21</v>
      </c>
      <c r="B43" s="88">
        <v>42.44</v>
      </c>
      <c r="C43" s="89">
        <v>42.47</v>
      </c>
      <c r="D43" s="89">
        <v>42.11</v>
      </c>
      <c r="E43" s="89">
        <v>42.37</v>
      </c>
      <c r="F43" s="89">
        <v>41.95</v>
      </c>
      <c r="G43" s="89"/>
      <c r="H43" s="89">
        <v>42.78</v>
      </c>
      <c r="I43" s="176">
        <v>41.93</v>
      </c>
    </row>
    <row r="44" spans="1:9">
      <c r="A44" s="1">
        <v>22</v>
      </c>
      <c r="B44" s="88"/>
      <c r="C44" s="89">
        <v>42.45</v>
      </c>
      <c r="D44" s="89">
        <v>42.12</v>
      </c>
      <c r="E44" s="89">
        <v>42.49</v>
      </c>
      <c r="F44" s="89">
        <v>42.04</v>
      </c>
      <c r="G44" s="89"/>
      <c r="H44" s="89">
        <v>43.06</v>
      </c>
      <c r="I44" s="176">
        <v>41.82</v>
      </c>
    </row>
    <row r="45" spans="1:9">
      <c r="A45" s="1">
        <v>23</v>
      </c>
      <c r="B45" s="88"/>
      <c r="C45" s="89">
        <v>42.5</v>
      </c>
      <c r="D45" s="89">
        <v>42.11</v>
      </c>
      <c r="E45" s="89">
        <v>42.3</v>
      </c>
      <c r="F45" s="89">
        <v>42.05</v>
      </c>
      <c r="G45" s="89"/>
      <c r="H45" s="89">
        <v>43.66</v>
      </c>
      <c r="I45" s="176">
        <v>41.83</v>
      </c>
    </row>
    <row r="46" spans="1:9">
      <c r="A46" s="1">
        <v>24</v>
      </c>
      <c r="B46" s="88"/>
      <c r="C46" s="89">
        <v>42.83</v>
      </c>
      <c r="D46" s="230">
        <v>42.15</v>
      </c>
      <c r="E46" s="89">
        <v>42.22</v>
      </c>
      <c r="F46" s="89">
        <v>42.08</v>
      </c>
      <c r="G46" s="89"/>
      <c r="H46" s="89">
        <v>43.1</v>
      </c>
      <c r="I46" s="176">
        <v>42.17</v>
      </c>
    </row>
    <row r="47" spans="1:9">
      <c r="A47" s="1">
        <v>25</v>
      </c>
      <c r="B47" s="88"/>
      <c r="C47" s="89">
        <v>42.47</v>
      </c>
      <c r="D47" s="89">
        <v>42.14</v>
      </c>
      <c r="E47" s="89">
        <v>42.38</v>
      </c>
      <c r="F47" s="89">
        <v>42.15</v>
      </c>
      <c r="G47" s="89"/>
      <c r="H47" s="89">
        <v>42.37</v>
      </c>
      <c r="I47" s="176">
        <v>41.78</v>
      </c>
    </row>
    <row r="48" spans="1:9">
      <c r="A48" s="1">
        <v>26</v>
      </c>
      <c r="B48" s="88"/>
      <c r="C48" s="89">
        <v>42.47</v>
      </c>
      <c r="D48" s="89">
        <v>42.13</v>
      </c>
      <c r="E48" s="89">
        <v>42.22</v>
      </c>
      <c r="F48" s="89">
        <v>42.03</v>
      </c>
      <c r="G48" s="89"/>
      <c r="H48" s="89">
        <v>42.33</v>
      </c>
      <c r="I48" s="176">
        <v>41.87</v>
      </c>
    </row>
    <row r="49" spans="1:9">
      <c r="A49" s="1">
        <v>27</v>
      </c>
      <c r="B49" s="88"/>
      <c r="C49" s="89">
        <v>42.38</v>
      </c>
      <c r="D49" s="89">
        <v>42.04</v>
      </c>
      <c r="E49" s="89">
        <v>42.47</v>
      </c>
      <c r="F49" s="89">
        <v>42.02</v>
      </c>
      <c r="G49" s="89"/>
      <c r="H49" s="89">
        <v>42.27</v>
      </c>
      <c r="I49" s="176">
        <v>41.92</v>
      </c>
    </row>
    <row r="50" spans="1:9">
      <c r="A50" s="1">
        <v>28</v>
      </c>
      <c r="B50" s="88"/>
      <c r="C50" s="89">
        <v>42.31</v>
      </c>
      <c r="D50" s="89">
        <v>42.06</v>
      </c>
      <c r="E50" s="89">
        <v>42.35</v>
      </c>
      <c r="F50" s="89">
        <v>42.09</v>
      </c>
      <c r="G50" s="89"/>
      <c r="H50" s="89">
        <v>42.11</v>
      </c>
      <c r="I50" s="176">
        <v>42.55</v>
      </c>
    </row>
    <row r="51" spans="1:9">
      <c r="A51" s="1">
        <v>29</v>
      </c>
      <c r="B51" s="88"/>
      <c r="C51" s="89"/>
      <c r="D51" s="89">
        <v>41.97</v>
      </c>
      <c r="E51" s="89">
        <v>42.45</v>
      </c>
      <c r="F51" s="89">
        <v>41.94</v>
      </c>
      <c r="G51" s="89"/>
      <c r="H51" s="89">
        <v>42.47</v>
      </c>
      <c r="I51" s="176">
        <v>41.83</v>
      </c>
    </row>
    <row r="52" spans="1:9">
      <c r="A52" s="1">
        <v>30</v>
      </c>
      <c r="B52" s="88"/>
      <c r="C52" s="89"/>
      <c r="D52" s="89">
        <v>42.1</v>
      </c>
      <c r="E52" s="89">
        <v>42.15</v>
      </c>
      <c r="F52" s="89">
        <v>41.94</v>
      </c>
      <c r="G52" s="89"/>
      <c r="H52" s="89">
        <v>42.9</v>
      </c>
      <c r="I52" s="176">
        <v>41.85</v>
      </c>
    </row>
    <row r="53" spans="1:9">
      <c r="A53" s="1">
        <v>31</v>
      </c>
      <c r="B53" s="88"/>
      <c r="C53" s="89"/>
      <c r="D53" s="89">
        <v>42.05</v>
      </c>
      <c r="E53" s="89">
        <v>42.39</v>
      </c>
      <c r="F53" s="89">
        <v>42.07</v>
      </c>
      <c r="G53" s="89"/>
      <c r="H53" s="230">
        <v>42.66</v>
      </c>
      <c r="I53" s="176">
        <v>41.81</v>
      </c>
    </row>
    <row r="54" spans="1:9">
      <c r="A54" s="1">
        <v>32</v>
      </c>
      <c r="B54" s="88"/>
      <c r="C54" s="89"/>
      <c r="D54" s="89">
        <v>41.97</v>
      </c>
      <c r="E54" s="89">
        <v>42.34</v>
      </c>
      <c r="F54" s="89">
        <v>42</v>
      </c>
      <c r="G54" s="89"/>
      <c r="H54" s="89">
        <v>42.84</v>
      </c>
      <c r="I54" s="176">
        <v>41.79</v>
      </c>
    </row>
    <row r="55" spans="1:9">
      <c r="A55" s="1">
        <v>33</v>
      </c>
      <c r="B55" s="88"/>
      <c r="C55" s="89"/>
      <c r="D55" s="89">
        <v>41.96</v>
      </c>
      <c r="E55" s="89">
        <v>42.19</v>
      </c>
      <c r="F55" s="89">
        <v>41.92</v>
      </c>
      <c r="G55" s="89"/>
      <c r="H55" s="89">
        <v>42.49</v>
      </c>
      <c r="I55" s="176">
        <v>41.92</v>
      </c>
    </row>
    <row r="56" spans="1:9">
      <c r="A56" s="1">
        <v>34</v>
      </c>
      <c r="B56" s="88"/>
      <c r="C56" s="89"/>
      <c r="D56" s="89">
        <v>42.38</v>
      </c>
      <c r="E56" s="89">
        <v>42.24</v>
      </c>
      <c r="F56" s="89">
        <v>41.94</v>
      </c>
      <c r="G56" s="89"/>
      <c r="H56" s="89">
        <v>42.74</v>
      </c>
      <c r="I56" s="176">
        <v>41.7</v>
      </c>
    </row>
    <row r="57" spans="1:9">
      <c r="A57" s="1">
        <v>35</v>
      </c>
      <c r="B57" s="88"/>
      <c r="C57" s="89"/>
      <c r="D57" s="89">
        <v>42.16</v>
      </c>
      <c r="E57" s="89">
        <v>42.49</v>
      </c>
      <c r="F57" s="89">
        <v>41.94</v>
      </c>
      <c r="G57" s="89"/>
      <c r="H57" s="89">
        <v>42.39</v>
      </c>
      <c r="I57" s="176">
        <v>41.82</v>
      </c>
    </row>
    <row r="58" spans="1:9">
      <c r="A58" s="1">
        <v>36</v>
      </c>
      <c r="B58" s="88"/>
      <c r="C58" s="89"/>
      <c r="D58" s="89">
        <v>41.98</v>
      </c>
      <c r="E58" s="89">
        <v>42.24</v>
      </c>
      <c r="F58" s="89">
        <v>41.97</v>
      </c>
      <c r="G58" s="89"/>
      <c r="H58" s="89">
        <v>42.58</v>
      </c>
      <c r="I58" s="176"/>
    </row>
    <row r="59" spans="1:9">
      <c r="A59" s="1">
        <v>37</v>
      </c>
      <c r="B59" s="88"/>
      <c r="C59" s="89"/>
      <c r="D59" s="89">
        <v>42.13</v>
      </c>
      <c r="E59" s="89">
        <v>42.17</v>
      </c>
      <c r="F59" s="89">
        <v>41.98</v>
      </c>
      <c r="G59" s="89"/>
      <c r="H59" s="89">
        <v>42.28</v>
      </c>
      <c r="I59" s="176"/>
    </row>
    <row r="60" spans="1:9">
      <c r="A60" s="1">
        <v>38</v>
      </c>
      <c r="B60" s="88"/>
      <c r="C60" s="89"/>
      <c r="D60" s="89">
        <v>41.96</v>
      </c>
      <c r="E60" s="89">
        <v>42.28</v>
      </c>
      <c r="F60" s="89">
        <v>41.96</v>
      </c>
      <c r="G60" s="89"/>
      <c r="H60" s="89">
        <v>42.32</v>
      </c>
      <c r="I60" s="176"/>
    </row>
    <row r="61" spans="1:9">
      <c r="A61" s="1">
        <v>39</v>
      </c>
      <c r="B61" s="88"/>
      <c r="C61" s="89"/>
      <c r="D61" s="89">
        <v>42.02</v>
      </c>
      <c r="E61" s="89">
        <v>42.31</v>
      </c>
      <c r="F61" s="89">
        <v>42.03</v>
      </c>
      <c r="G61" s="89"/>
      <c r="H61" s="89">
        <v>42.39</v>
      </c>
      <c r="I61" s="176"/>
    </row>
    <row r="62" spans="1:9">
      <c r="A62" s="1">
        <v>40</v>
      </c>
      <c r="B62" s="88"/>
      <c r="C62" s="89"/>
      <c r="D62" s="89">
        <v>41.87</v>
      </c>
      <c r="E62" s="89">
        <v>42.26</v>
      </c>
      <c r="F62" s="89">
        <v>41.91</v>
      </c>
      <c r="G62" s="89"/>
      <c r="H62" s="89">
        <v>42.32</v>
      </c>
      <c r="I62" s="176"/>
    </row>
    <row r="63" spans="1:9">
      <c r="A63" s="1">
        <v>41</v>
      </c>
      <c r="B63" s="88"/>
      <c r="C63" s="89"/>
      <c r="D63" s="89">
        <v>42.1</v>
      </c>
      <c r="E63" s="89">
        <v>42.18</v>
      </c>
      <c r="F63" s="89">
        <v>42.25</v>
      </c>
      <c r="G63" s="89"/>
      <c r="H63" s="89">
        <v>42.34</v>
      </c>
      <c r="I63" s="176"/>
    </row>
    <row r="64" spans="1:9">
      <c r="A64" s="1">
        <v>42</v>
      </c>
      <c r="B64" s="88"/>
      <c r="C64" s="89"/>
      <c r="D64" s="89">
        <v>42</v>
      </c>
      <c r="E64" s="89">
        <v>42.29</v>
      </c>
      <c r="F64" s="89">
        <v>42.12</v>
      </c>
      <c r="G64" s="89"/>
      <c r="H64" s="89">
        <v>42.37</v>
      </c>
      <c r="I64" s="176"/>
    </row>
    <row r="65" spans="1:9">
      <c r="A65" s="1">
        <v>43</v>
      </c>
      <c r="B65" s="88"/>
      <c r="C65" s="89"/>
      <c r="D65" s="89">
        <v>41.97</v>
      </c>
      <c r="E65" s="89">
        <v>42.64</v>
      </c>
      <c r="F65" s="89">
        <v>42.11</v>
      </c>
      <c r="G65" s="89"/>
      <c r="H65" s="89">
        <v>42.65</v>
      </c>
      <c r="I65" s="176"/>
    </row>
    <row r="66" spans="1:9">
      <c r="A66" s="1">
        <v>44</v>
      </c>
      <c r="B66" s="88"/>
      <c r="C66" s="89"/>
      <c r="D66" s="89">
        <v>42</v>
      </c>
      <c r="E66" s="89">
        <v>42.34</v>
      </c>
      <c r="F66" s="89">
        <v>42.1</v>
      </c>
      <c r="G66" s="89"/>
      <c r="H66" s="89">
        <v>42.42</v>
      </c>
      <c r="I66" s="176"/>
    </row>
    <row r="67" spans="1:9">
      <c r="A67" s="1">
        <v>45</v>
      </c>
      <c r="B67" s="88"/>
      <c r="C67" s="89"/>
      <c r="D67" s="89">
        <v>42</v>
      </c>
      <c r="E67" s="89">
        <v>42.22</v>
      </c>
      <c r="F67" s="89">
        <v>41.98</v>
      </c>
      <c r="G67" s="89"/>
      <c r="H67" s="89">
        <v>42.36</v>
      </c>
      <c r="I67" s="176"/>
    </row>
    <row r="68" spans="1:9">
      <c r="A68" s="1">
        <v>46</v>
      </c>
      <c r="B68" s="88"/>
      <c r="C68" s="89"/>
      <c r="D68" s="89">
        <v>42.08</v>
      </c>
      <c r="E68" s="89">
        <v>42.16</v>
      </c>
      <c r="F68" s="89">
        <v>42</v>
      </c>
      <c r="G68" s="89"/>
      <c r="H68" s="89">
        <v>42.66</v>
      </c>
      <c r="I68" s="176"/>
    </row>
    <row r="69" spans="1:9">
      <c r="A69" s="1">
        <v>47</v>
      </c>
      <c r="B69" s="88"/>
      <c r="C69" s="89"/>
      <c r="D69" s="89">
        <v>42.16</v>
      </c>
      <c r="E69" s="89">
        <v>42.28</v>
      </c>
      <c r="F69" s="89">
        <v>42.59</v>
      </c>
      <c r="G69" s="89"/>
      <c r="H69" s="89"/>
      <c r="I69" s="176"/>
    </row>
    <row r="70" spans="1:9">
      <c r="A70" s="1">
        <v>48</v>
      </c>
      <c r="B70" s="88"/>
      <c r="C70" s="89"/>
      <c r="D70" s="89">
        <v>42</v>
      </c>
      <c r="E70" s="89">
        <v>42.16</v>
      </c>
      <c r="F70" s="89">
        <v>42.42</v>
      </c>
      <c r="G70" s="89"/>
      <c r="H70" s="89"/>
      <c r="I70" s="176"/>
    </row>
    <row r="71" spans="1:9">
      <c r="A71" s="1">
        <v>49</v>
      </c>
      <c r="B71" s="88"/>
      <c r="C71" s="89"/>
      <c r="D71" s="89">
        <v>42.79</v>
      </c>
      <c r="E71" s="89">
        <v>42.23</v>
      </c>
      <c r="F71" s="89">
        <v>42.06</v>
      </c>
      <c r="G71" s="89"/>
      <c r="H71" s="89"/>
      <c r="I71" s="176"/>
    </row>
    <row r="72" spans="1:9">
      <c r="A72" s="1">
        <v>50</v>
      </c>
      <c r="B72" s="88"/>
      <c r="C72" s="89"/>
      <c r="D72" s="89">
        <v>42.23</v>
      </c>
      <c r="E72" s="89">
        <v>42.64</v>
      </c>
      <c r="F72" s="89">
        <v>42.11</v>
      </c>
      <c r="G72" s="89"/>
      <c r="H72" s="89"/>
      <c r="I72" s="176"/>
    </row>
    <row r="73" spans="1:9">
      <c r="A73" s="1">
        <v>51</v>
      </c>
      <c r="B73" s="88"/>
      <c r="C73" s="89"/>
      <c r="D73" s="89">
        <v>42.39</v>
      </c>
      <c r="E73" s="89">
        <v>42.24</v>
      </c>
      <c r="F73" s="89">
        <v>42.04</v>
      </c>
      <c r="G73" s="89"/>
      <c r="H73" s="89"/>
      <c r="I73" s="176"/>
    </row>
    <row r="74" spans="1:9">
      <c r="A74" s="1">
        <v>52</v>
      </c>
      <c r="B74" s="88"/>
      <c r="C74" s="89"/>
      <c r="D74" s="89">
        <v>42.53</v>
      </c>
      <c r="E74" s="89">
        <v>42.32</v>
      </c>
      <c r="F74" s="89">
        <v>42.01</v>
      </c>
      <c r="G74" s="89"/>
      <c r="H74" s="89"/>
      <c r="I74" s="176"/>
    </row>
    <row r="75" spans="1:9">
      <c r="A75" s="1">
        <v>53</v>
      </c>
      <c r="B75" s="88"/>
      <c r="C75" s="89"/>
      <c r="D75" s="89">
        <v>42.2</v>
      </c>
      <c r="E75" s="89">
        <v>42.41</v>
      </c>
      <c r="F75" s="89">
        <v>42.1</v>
      </c>
      <c r="G75" s="89"/>
      <c r="H75" s="89"/>
      <c r="I75" s="176"/>
    </row>
    <row r="76" spans="1:9">
      <c r="A76" s="1">
        <v>54</v>
      </c>
      <c r="B76" s="88"/>
      <c r="C76" s="89"/>
      <c r="D76" s="89"/>
      <c r="E76" s="89"/>
      <c r="F76" s="89">
        <v>42.19</v>
      </c>
      <c r="G76" s="89"/>
      <c r="H76" s="89"/>
      <c r="I76" s="176"/>
    </row>
    <row r="77" spans="1:9">
      <c r="A77" s="1">
        <v>55</v>
      </c>
      <c r="B77" s="88"/>
      <c r="C77" s="89"/>
      <c r="D77" s="89"/>
      <c r="E77" s="89"/>
      <c r="F77" s="89">
        <v>41.94</v>
      </c>
      <c r="G77" s="89"/>
      <c r="H77" s="89"/>
      <c r="I77" s="176"/>
    </row>
    <row r="78" spans="1:9">
      <c r="A78" s="1">
        <v>56</v>
      </c>
      <c r="B78" s="88"/>
      <c r="C78" s="89"/>
      <c r="D78" s="89"/>
      <c r="E78" s="89"/>
      <c r="F78" s="89">
        <v>42.08</v>
      </c>
      <c r="G78" s="89"/>
      <c r="H78" s="89"/>
      <c r="I78" s="176"/>
    </row>
    <row r="79" spans="1:9">
      <c r="A79" s="1">
        <v>57</v>
      </c>
      <c r="B79" s="88"/>
      <c r="C79" s="89"/>
      <c r="D79" s="89"/>
      <c r="E79" s="89"/>
      <c r="F79" s="89">
        <v>41.92</v>
      </c>
      <c r="G79" s="89"/>
      <c r="H79" s="89"/>
      <c r="I79" s="176"/>
    </row>
    <row r="80" spans="1:9" ht="15" thickBot="1">
      <c r="A80" s="1">
        <v>58</v>
      </c>
      <c r="B80" s="177"/>
      <c r="C80" s="178"/>
      <c r="D80" s="178"/>
      <c r="E80" s="178"/>
      <c r="F80" s="178">
        <v>42.05</v>
      </c>
      <c r="G80" s="178"/>
      <c r="H80" s="178"/>
      <c r="I80" s="179"/>
    </row>
    <row r="81" spans="6:6">
      <c r="F81" s="282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18" zoomScale="70" zoomScaleNormal="70" zoomScalePageLayoutView="70" workbookViewId="0">
      <selection activeCell="G17" sqref="G17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47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0" t="s">
        <v>18</v>
      </c>
      <c r="D8" s="350" t="s">
        <v>24</v>
      </c>
      <c r="E8" s="351" t="s">
        <v>25</v>
      </c>
      <c r="F8" s="350" t="s">
        <v>26</v>
      </c>
      <c r="G8" s="350"/>
      <c r="H8" s="350"/>
      <c r="I8" s="350"/>
      <c r="J8" s="349" t="s">
        <v>27</v>
      </c>
      <c r="K8" s="349" t="s">
        <v>28</v>
      </c>
      <c r="L8" s="349"/>
      <c r="M8" s="243"/>
      <c r="N8" s="243"/>
    </row>
    <row r="9" spans="1:16" s="2" customFormat="1" ht="27.75" customHeight="1">
      <c r="A9" s="349"/>
      <c r="B9" s="350"/>
      <c r="C9" s="350"/>
      <c r="D9" s="350"/>
      <c r="E9" s="351"/>
      <c r="F9" s="52" t="s">
        <v>29</v>
      </c>
      <c r="G9" s="52" t="s">
        <v>30</v>
      </c>
      <c r="H9" s="52" t="s">
        <v>31</v>
      </c>
      <c r="I9" s="52" t="s">
        <v>32</v>
      </c>
      <c r="J9" s="349"/>
      <c r="K9" s="224" t="s">
        <v>33</v>
      </c>
      <c r="L9" s="224" t="s">
        <v>34</v>
      </c>
      <c r="M9" s="53" t="s">
        <v>35</v>
      </c>
      <c r="N9" s="53" t="s">
        <v>36</v>
      </c>
    </row>
    <row r="10" spans="1:16" s="3" customFormat="1" ht="30" customHeight="1">
      <c r="A10" s="54">
        <v>1</v>
      </c>
      <c r="B10" s="55" t="s">
        <v>49</v>
      </c>
      <c r="C10" s="56">
        <v>3</v>
      </c>
      <c r="D10" s="56">
        <v>19</v>
      </c>
      <c r="E10" s="244">
        <f>D10</f>
        <v>19</v>
      </c>
      <c r="F10" s="116">
        <f>MIN(B23:B82)</f>
        <v>42.13</v>
      </c>
      <c r="G10" s="103">
        <f>AVERAGE(B23:B83)</f>
        <v>42.584736842105258</v>
      </c>
      <c r="H10" s="58">
        <v>4</v>
      </c>
      <c r="I10" s="103">
        <f>G10-F10</f>
        <v>0.45473684210525533</v>
      </c>
      <c r="J10" s="117">
        <v>9.8958333333333329E-3</v>
      </c>
      <c r="K10" s="261">
        <f>J10</f>
        <v>9.8958333333333329E-3</v>
      </c>
      <c r="L10" s="169">
        <f>K10</f>
        <v>9.8958333333333329E-3</v>
      </c>
      <c r="M10" s="245"/>
      <c r="P10" s="63"/>
    </row>
    <row r="11" spans="1:16" s="3" customFormat="1" ht="30" customHeight="1" thickBot="1">
      <c r="A11" s="54">
        <v>2</v>
      </c>
      <c r="B11" s="55" t="s">
        <v>48</v>
      </c>
      <c r="C11" s="56">
        <v>21</v>
      </c>
      <c r="D11" s="56">
        <v>46</v>
      </c>
      <c r="E11" s="244">
        <f>D11-D10</f>
        <v>27</v>
      </c>
      <c r="F11" s="187">
        <f>MIN(C23:C82)</f>
        <v>41.89</v>
      </c>
      <c r="G11" s="104">
        <f>AVERAGE(C23:C83)</f>
        <v>42.289615384615381</v>
      </c>
      <c r="H11" s="58">
        <v>4</v>
      </c>
      <c r="I11" s="103">
        <f>G11-F11</f>
        <v>0.39961538461538026</v>
      </c>
      <c r="J11" s="117">
        <v>2.3819444444444445E-2</v>
      </c>
      <c r="K11" s="255">
        <f>J11-J10</f>
        <v>1.3923611111111112E-2</v>
      </c>
      <c r="L11" s="60">
        <f>K11</f>
        <v>1.3923611111111112E-2</v>
      </c>
      <c r="M11" s="212" t="s">
        <v>119</v>
      </c>
      <c r="N11" s="196" t="s">
        <v>126</v>
      </c>
      <c r="O11" s="218" t="s">
        <v>127</v>
      </c>
      <c r="P11" s="63"/>
    </row>
    <row r="12" spans="1:16" s="3" customFormat="1" ht="30" customHeight="1" thickBot="1">
      <c r="A12" s="54">
        <v>3</v>
      </c>
      <c r="B12" s="55" t="s">
        <v>48</v>
      </c>
      <c r="C12" s="56">
        <v>1</v>
      </c>
      <c r="D12" s="56">
        <v>107</v>
      </c>
      <c r="E12" s="57">
        <f t="shared" ref="E12:E15" si="0">D12-D11</f>
        <v>61</v>
      </c>
      <c r="F12" s="186">
        <f>MIN(D23:D82)</f>
        <v>41.86</v>
      </c>
      <c r="G12" s="185">
        <f>AVERAGE(D23:D83)</f>
        <v>42.19133333333334</v>
      </c>
      <c r="H12" s="58">
        <v>5</v>
      </c>
      <c r="I12" s="103">
        <f t="shared" ref="I12:I15" si="1">G12-F12</f>
        <v>0.33133333333334036</v>
      </c>
      <c r="J12" s="117">
        <v>5.4733796296296294E-2</v>
      </c>
      <c r="K12" s="255">
        <f t="shared" ref="K12:K15" si="2">J12-J11</f>
        <v>3.0914351851851849E-2</v>
      </c>
      <c r="L12" s="60">
        <f t="shared" ref="L12:L15" si="3">K12+L11</f>
        <v>4.4837962962962961E-2</v>
      </c>
      <c r="M12" s="212" t="s">
        <v>120</v>
      </c>
      <c r="N12" s="195"/>
      <c r="O12" s="199"/>
      <c r="P12" s="63"/>
    </row>
    <row r="13" spans="1:16" s="3" customFormat="1" ht="30" customHeight="1">
      <c r="A13" s="54">
        <v>4</v>
      </c>
      <c r="B13" s="55" t="s">
        <v>49</v>
      </c>
      <c r="C13" s="56">
        <v>6</v>
      </c>
      <c r="D13" s="56">
        <v>164</v>
      </c>
      <c r="E13" s="244">
        <f t="shared" si="0"/>
        <v>57</v>
      </c>
      <c r="F13" s="188">
        <f>MIN(E23:E82)</f>
        <v>42.21</v>
      </c>
      <c r="G13" s="104">
        <f>AVERAGE(E23:E83)</f>
        <v>42.522181818181828</v>
      </c>
      <c r="H13" s="58">
        <v>6</v>
      </c>
      <c r="I13" s="103">
        <f t="shared" si="1"/>
        <v>0.312181818181827</v>
      </c>
      <c r="J13" s="117">
        <v>8.6006944444444441E-2</v>
      </c>
      <c r="K13" s="261">
        <f t="shared" si="2"/>
        <v>3.1273148148148147E-2</v>
      </c>
      <c r="L13" s="60">
        <f>K13+L10</f>
        <v>4.116898148148148E-2</v>
      </c>
      <c r="M13" s="212" t="s">
        <v>121</v>
      </c>
      <c r="N13" s="196" t="s">
        <v>128</v>
      </c>
      <c r="O13" s="218" t="s">
        <v>129</v>
      </c>
      <c r="P13" s="63"/>
    </row>
    <row r="14" spans="1:16" s="3" customFormat="1" ht="30" customHeight="1">
      <c r="A14" s="54">
        <v>5</v>
      </c>
      <c r="B14" s="55" t="s">
        <v>48</v>
      </c>
      <c r="C14" s="56">
        <v>5</v>
      </c>
      <c r="D14" s="56">
        <v>183</v>
      </c>
      <c r="E14" s="244">
        <f t="shared" si="0"/>
        <v>19</v>
      </c>
      <c r="F14" s="246">
        <f>MIN(F23:F82)</f>
        <v>42.52</v>
      </c>
      <c r="G14" s="104">
        <f>AVERAGE(F23:F83)</f>
        <v>42.728333333333325</v>
      </c>
      <c r="H14" s="58">
        <v>7</v>
      </c>
      <c r="I14" s="103">
        <f t="shared" si="1"/>
        <v>0.20833333333332149</v>
      </c>
      <c r="J14" s="117">
        <v>9.6527777777777768E-2</v>
      </c>
      <c r="K14" s="255">
        <f t="shared" si="2"/>
        <v>1.0520833333333326E-2</v>
      </c>
      <c r="L14" s="60">
        <f>K14+L12</f>
        <v>5.5358796296296288E-2</v>
      </c>
      <c r="M14" s="212" t="s">
        <v>122</v>
      </c>
      <c r="N14" s="195"/>
      <c r="O14" s="214"/>
      <c r="P14" s="63"/>
    </row>
    <row r="15" spans="1:16" s="3" customFormat="1" ht="30" customHeight="1" thickBot="1">
      <c r="A15" s="54">
        <v>6</v>
      </c>
      <c r="B15" s="55" t="s">
        <v>48</v>
      </c>
      <c r="C15" s="56">
        <v>7</v>
      </c>
      <c r="D15" s="56">
        <v>223</v>
      </c>
      <c r="E15" s="244">
        <f t="shared" si="0"/>
        <v>40</v>
      </c>
      <c r="F15" s="187">
        <f>MIN(G23:G82)</f>
        <v>42.01</v>
      </c>
      <c r="G15" s="104">
        <f>AVERAGE(G23:G83)</f>
        <v>42.454615384615394</v>
      </c>
      <c r="H15" s="58">
        <v>3</v>
      </c>
      <c r="I15" s="103">
        <f t="shared" si="1"/>
        <v>0.44461538461539618</v>
      </c>
      <c r="J15" s="117">
        <v>0.11737268518518518</v>
      </c>
      <c r="K15" s="255">
        <f t="shared" si="2"/>
        <v>2.0844907407407409E-2</v>
      </c>
      <c r="L15" s="59">
        <f t="shared" si="3"/>
        <v>7.620370370370369E-2</v>
      </c>
      <c r="M15" s="212" t="s">
        <v>123</v>
      </c>
      <c r="N15" s="196" t="s">
        <v>130</v>
      </c>
      <c r="O15" s="218" t="s">
        <v>66</v>
      </c>
      <c r="P15" s="63"/>
    </row>
    <row r="16" spans="1:16" s="3" customFormat="1" ht="30" customHeight="1" thickBot="1">
      <c r="A16" s="54">
        <v>7</v>
      </c>
      <c r="B16" s="55" t="s">
        <v>49</v>
      </c>
      <c r="C16" s="64">
        <v>8</v>
      </c>
      <c r="D16" s="56">
        <v>283</v>
      </c>
      <c r="E16" s="57">
        <f>D16-D15</f>
        <v>60</v>
      </c>
      <c r="F16" s="184">
        <f>MIN(H23:H82)</f>
        <v>41.79</v>
      </c>
      <c r="G16" s="181">
        <f>AVERAGE(H23:H83)</f>
        <v>42.076101694915245</v>
      </c>
      <c r="H16" s="58">
        <v>10</v>
      </c>
      <c r="I16" s="103">
        <f t="shared" ref="I16" si="4">G16-F16</f>
        <v>0.28610169491524573</v>
      </c>
      <c r="J16" s="117">
        <v>0.14775462962962962</v>
      </c>
      <c r="K16" s="255">
        <f>J16-J15</f>
        <v>3.0381944444444448E-2</v>
      </c>
      <c r="L16" s="60">
        <f>K16+L13</f>
        <v>7.1550925925925934E-2</v>
      </c>
      <c r="M16" s="212" t="s">
        <v>124</v>
      </c>
      <c r="N16" s="195"/>
      <c r="O16" s="200"/>
    </row>
    <row r="17" spans="1:15" s="3" customFormat="1" ht="30" customHeight="1">
      <c r="A17" s="54" t="s">
        <v>37</v>
      </c>
      <c r="B17" s="55" t="s">
        <v>49</v>
      </c>
      <c r="C17" s="56">
        <v>7</v>
      </c>
      <c r="D17" s="56">
        <v>321</v>
      </c>
      <c r="E17" s="244">
        <f>D17-D16</f>
        <v>38</v>
      </c>
      <c r="F17" s="180">
        <f>MIN(I23:I82)</f>
        <v>42.17</v>
      </c>
      <c r="G17" s="103">
        <f>AVERAGE(I23:I83)</f>
        <v>42.510270270270262</v>
      </c>
      <c r="H17" s="58">
        <v>7</v>
      </c>
      <c r="I17" s="103">
        <f>G17-F17</f>
        <v>0.3402702702702598</v>
      </c>
      <c r="J17" s="117">
        <v>0.16689814814814816</v>
      </c>
      <c r="K17" s="117">
        <f>J17-J16</f>
        <v>1.9143518518518532E-2</v>
      </c>
      <c r="L17" s="59">
        <f>K17+L16</f>
        <v>9.0694444444444466E-2</v>
      </c>
      <c r="M17" s="212" t="s">
        <v>125</v>
      </c>
      <c r="N17" s="195"/>
      <c r="O17" s="201"/>
    </row>
    <row r="18" spans="1:15" s="3" customFormat="1" ht="30" customHeight="1">
      <c r="A18" s="70"/>
      <c r="B18" s="71"/>
      <c r="C18" s="72"/>
      <c r="D18" s="72"/>
      <c r="E18" s="72"/>
      <c r="F18" s="96">
        <f>AVERAGE(F10,F13,F16,F17)</f>
        <v>42.075000000000003</v>
      </c>
      <c r="G18" s="114">
        <f>AVERAGE(G10,G13,G16,G17)</f>
        <v>42.42332265636815</v>
      </c>
      <c r="H18" s="241" t="s">
        <v>216</v>
      </c>
      <c r="I18" s="115">
        <f>AVERAGE(I10,I13,I16,I17)</f>
        <v>0.34832265636814697</v>
      </c>
      <c r="J18" s="72"/>
      <c r="K18" s="72"/>
      <c r="L18" s="72"/>
      <c r="M18" s="73"/>
      <c r="N18" s="215"/>
      <c r="O18" s="201"/>
    </row>
    <row r="19" spans="1:15" ht="27.75" customHeight="1">
      <c r="A19" s="74"/>
      <c r="B19" s="74"/>
      <c r="C19" s="74"/>
      <c r="D19" s="75"/>
      <c r="E19" s="76"/>
      <c r="F19" s="77">
        <f>AVERAGE(F11,F12,F14,F15)</f>
        <v>42.07</v>
      </c>
      <c r="G19" s="78">
        <f>AVERAGE(G11,G12,G14,G15)</f>
        <v>42.41597435897436</v>
      </c>
      <c r="H19" s="242" t="s">
        <v>217</v>
      </c>
      <c r="I19" s="79">
        <f>AVERAGE(I11,I12,I14,I15)</f>
        <v>0.34597435897435957</v>
      </c>
      <c r="J19" s="76"/>
      <c r="K19" s="76" t="s">
        <v>22</v>
      </c>
      <c r="L19" s="76"/>
      <c r="M19" s="73"/>
      <c r="N19" s="215"/>
      <c r="O19" s="216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42.072500000000005</v>
      </c>
      <c r="G20" s="82">
        <f>AVERAGE(B23:I82)</f>
        <v>42.361182108626231</v>
      </c>
      <c r="H20" s="83"/>
      <c r="I20" s="84">
        <f>AVERAGE(I10:I17)</f>
        <v>0.34714850767125327</v>
      </c>
      <c r="J20" s="76"/>
      <c r="K20" s="76"/>
      <c r="L20" s="76"/>
      <c r="M20" s="80"/>
      <c r="N20" s="80"/>
    </row>
    <row r="22" spans="1:15" ht="15" thickBot="1">
      <c r="B22" s="85" t="str">
        <f>B10</f>
        <v>Фалько Костя</v>
      </c>
      <c r="C22" s="85" t="str">
        <f>B11</f>
        <v>Крутоголов Павел</v>
      </c>
      <c r="D22" s="85" t="str">
        <f>B12</f>
        <v>Крутоголов Павел</v>
      </c>
      <c r="E22" s="85" t="str">
        <f>B13</f>
        <v>Фалько Костя</v>
      </c>
      <c r="F22" s="85" t="str">
        <f>B14</f>
        <v>Крутоголов Павел</v>
      </c>
      <c r="G22" s="85" t="str">
        <f>B15</f>
        <v>Крутоголов Павел</v>
      </c>
      <c r="H22" s="85" t="str">
        <f>B16</f>
        <v>Фалько Костя</v>
      </c>
      <c r="I22" s="85" t="str">
        <f>B17</f>
        <v>Фалько Костя</v>
      </c>
    </row>
    <row r="23" spans="1:15">
      <c r="A23" s="1">
        <v>1</v>
      </c>
      <c r="B23" s="86">
        <v>45.36</v>
      </c>
      <c r="C23" s="87">
        <v>44.11</v>
      </c>
      <c r="D23" s="87">
        <v>42.92</v>
      </c>
      <c r="E23" s="87">
        <v>43.33</v>
      </c>
      <c r="F23" s="87">
        <v>43.44</v>
      </c>
      <c r="G23" s="87">
        <v>43.08</v>
      </c>
      <c r="H23" s="87">
        <v>42.77</v>
      </c>
      <c r="I23" s="175">
        <v>43.25</v>
      </c>
      <c r="M23" s="2"/>
      <c r="N23" s="2"/>
    </row>
    <row r="24" spans="1:15">
      <c r="A24" s="1">
        <v>2</v>
      </c>
      <c r="B24" s="88">
        <v>42.89</v>
      </c>
      <c r="C24" s="89">
        <v>42.87</v>
      </c>
      <c r="D24" s="89">
        <v>42.55</v>
      </c>
      <c r="E24" s="89">
        <v>42.62</v>
      </c>
      <c r="F24" s="89">
        <v>42.8</v>
      </c>
      <c r="G24" s="89">
        <v>42.97</v>
      </c>
      <c r="H24" s="89">
        <v>42.57</v>
      </c>
      <c r="I24" s="176">
        <v>42.67</v>
      </c>
      <c r="M24" s="3"/>
      <c r="N24" s="3"/>
    </row>
    <row r="25" spans="1:15">
      <c r="A25" s="1">
        <v>3</v>
      </c>
      <c r="B25" s="88">
        <v>42.38</v>
      </c>
      <c r="C25" s="89">
        <v>42.31</v>
      </c>
      <c r="D25" s="89">
        <v>42.36</v>
      </c>
      <c r="E25" s="89">
        <v>42.46</v>
      </c>
      <c r="F25" s="89">
        <v>42.64</v>
      </c>
      <c r="G25" s="89">
        <v>44.17</v>
      </c>
      <c r="H25" s="89">
        <v>42.19</v>
      </c>
      <c r="I25" s="176">
        <v>42.61</v>
      </c>
      <c r="M25" s="3"/>
      <c r="N25" s="3"/>
    </row>
    <row r="26" spans="1:15">
      <c r="A26" s="1">
        <v>4</v>
      </c>
      <c r="B26" s="88">
        <v>42.55</v>
      </c>
      <c r="C26" s="89">
        <v>42.56</v>
      </c>
      <c r="D26" s="89">
        <v>42.3</v>
      </c>
      <c r="E26" s="89">
        <v>42.7</v>
      </c>
      <c r="F26" s="89">
        <v>42.71</v>
      </c>
      <c r="G26" s="89">
        <v>42.24</v>
      </c>
      <c r="H26" s="89">
        <v>42.2</v>
      </c>
      <c r="I26" s="176">
        <v>42.55</v>
      </c>
      <c r="M26" s="3"/>
      <c r="N26" s="3"/>
    </row>
    <row r="27" spans="1:15">
      <c r="A27" s="1">
        <v>5</v>
      </c>
      <c r="B27" s="88">
        <v>43.15</v>
      </c>
      <c r="C27" s="89">
        <v>42.32</v>
      </c>
      <c r="D27" s="89">
        <v>42.23</v>
      </c>
      <c r="E27" s="89">
        <v>42.34</v>
      </c>
      <c r="F27" s="89">
        <v>42.66</v>
      </c>
      <c r="G27" s="89">
        <v>42.28</v>
      </c>
      <c r="H27" s="89">
        <v>42.08</v>
      </c>
      <c r="I27" s="176">
        <v>42.38</v>
      </c>
    </row>
    <row r="28" spans="1:15">
      <c r="A28" s="1">
        <v>6</v>
      </c>
      <c r="B28" s="88">
        <v>42.85</v>
      </c>
      <c r="C28" s="89">
        <v>42.16</v>
      </c>
      <c r="D28" s="89">
        <v>42.4</v>
      </c>
      <c r="E28" s="89">
        <v>42.45</v>
      </c>
      <c r="F28" s="89">
        <v>42.62</v>
      </c>
      <c r="G28" s="89">
        <v>42.28</v>
      </c>
      <c r="H28" s="89">
        <v>42.92</v>
      </c>
      <c r="I28" s="176">
        <v>42.34</v>
      </c>
    </row>
    <row r="29" spans="1:15">
      <c r="A29" s="1">
        <v>7</v>
      </c>
      <c r="B29" s="88">
        <v>42.31</v>
      </c>
      <c r="C29" s="89">
        <v>42.82</v>
      </c>
      <c r="D29" s="89">
        <v>42.16</v>
      </c>
      <c r="E29" s="89">
        <v>42.48</v>
      </c>
      <c r="F29" s="89">
        <v>42.54</v>
      </c>
      <c r="G29" s="89">
        <v>42.22</v>
      </c>
      <c r="H29" s="89">
        <v>42.38</v>
      </c>
      <c r="I29" s="176">
        <v>42.45</v>
      </c>
    </row>
    <row r="30" spans="1:15">
      <c r="A30" s="1">
        <v>8</v>
      </c>
      <c r="B30" s="88">
        <v>42.36</v>
      </c>
      <c r="C30" s="89">
        <v>42.46</v>
      </c>
      <c r="D30" s="89">
        <v>41.91</v>
      </c>
      <c r="E30" s="89">
        <v>42.5</v>
      </c>
      <c r="F30" s="89">
        <v>42.57</v>
      </c>
      <c r="G30" s="89">
        <v>42.66</v>
      </c>
      <c r="H30" s="89">
        <v>42.09</v>
      </c>
      <c r="I30" s="176">
        <v>42.86</v>
      </c>
    </row>
    <row r="31" spans="1:15">
      <c r="A31" s="1">
        <v>9</v>
      </c>
      <c r="B31" s="112">
        <v>42.52</v>
      </c>
      <c r="C31" s="89">
        <v>42.28</v>
      </c>
      <c r="D31" s="89">
        <v>42.17</v>
      </c>
      <c r="E31" s="89">
        <v>42.62</v>
      </c>
      <c r="F31" s="89">
        <v>42.62</v>
      </c>
      <c r="G31" s="89">
        <v>42.36</v>
      </c>
      <c r="H31" s="89">
        <v>42.07</v>
      </c>
      <c r="I31" s="176">
        <v>42.36</v>
      </c>
    </row>
    <row r="32" spans="1:15">
      <c r="A32" s="1">
        <v>10</v>
      </c>
      <c r="B32" s="88">
        <v>42.2</v>
      </c>
      <c r="C32" s="89">
        <v>42.08</v>
      </c>
      <c r="D32" s="89">
        <v>42.32</v>
      </c>
      <c r="E32" s="89">
        <v>42.61</v>
      </c>
      <c r="F32" s="89">
        <v>42.61</v>
      </c>
      <c r="G32" s="89">
        <v>42.33</v>
      </c>
      <c r="H32" s="89">
        <v>42.04</v>
      </c>
      <c r="I32" s="176">
        <v>42.42</v>
      </c>
    </row>
    <row r="33" spans="1:9">
      <c r="A33" s="1">
        <v>11</v>
      </c>
      <c r="B33" s="88">
        <v>42.33</v>
      </c>
      <c r="C33" s="89">
        <v>42.32</v>
      </c>
      <c r="D33" s="89">
        <v>42.09</v>
      </c>
      <c r="E33" s="89">
        <v>42.33</v>
      </c>
      <c r="F33" s="89">
        <v>42.67</v>
      </c>
      <c r="G33" s="89">
        <v>42.01</v>
      </c>
      <c r="H33" s="89">
        <v>41.99</v>
      </c>
      <c r="I33" s="176">
        <v>42.32</v>
      </c>
    </row>
    <row r="34" spans="1:9">
      <c r="A34" s="1">
        <v>12</v>
      </c>
      <c r="B34" s="88">
        <v>42.38</v>
      </c>
      <c r="C34" s="89">
        <v>42.41</v>
      </c>
      <c r="D34" s="89">
        <v>42.07</v>
      </c>
      <c r="E34" s="89">
        <v>42.53</v>
      </c>
      <c r="F34" s="89">
        <v>43.08</v>
      </c>
      <c r="G34" s="89">
        <v>42.06</v>
      </c>
      <c r="H34" s="89">
        <v>41.89</v>
      </c>
      <c r="I34" s="176">
        <v>42.28</v>
      </c>
    </row>
    <row r="35" spans="1:9">
      <c r="A35" s="1">
        <v>13</v>
      </c>
      <c r="B35" s="88">
        <v>42.22</v>
      </c>
      <c r="C35" s="89">
        <v>42.24</v>
      </c>
      <c r="D35" s="89">
        <v>42.1</v>
      </c>
      <c r="E35" s="89">
        <v>42.41</v>
      </c>
      <c r="F35" s="89">
        <v>42.88</v>
      </c>
      <c r="G35" s="89">
        <v>42.31</v>
      </c>
      <c r="H35" s="89">
        <v>41.92</v>
      </c>
      <c r="I35" s="176">
        <v>42.39</v>
      </c>
    </row>
    <row r="36" spans="1:9">
      <c r="A36" s="1">
        <v>14</v>
      </c>
      <c r="B36" s="95">
        <v>42.13</v>
      </c>
      <c r="C36" s="89">
        <v>42.09</v>
      </c>
      <c r="D36" s="89">
        <v>42.1</v>
      </c>
      <c r="E36" s="89">
        <v>42.94</v>
      </c>
      <c r="F36" s="89">
        <v>42.67</v>
      </c>
      <c r="G36" s="89">
        <v>42.53</v>
      </c>
      <c r="H36" s="89">
        <v>41.94</v>
      </c>
      <c r="I36" s="176">
        <v>42.43</v>
      </c>
    </row>
    <row r="37" spans="1:9">
      <c r="A37" s="1">
        <v>15</v>
      </c>
      <c r="B37" s="88">
        <v>42.23</v>
      </c>
      <c r="C37" s="89">
        <v>42.06</v>
      </c>
      <c r="D37" s="89">
        <v>42.1</v>
      </c>
      <c r="E37" s="89">
        <v>42.35</v>
      </c>
      <c r="F37" s="89">
        <v>42.54</v>
      </c>
      <c r="G37" s="89">
        <v>42.86</v>
      </c>
      <c r="H37" s="89">
        <v>41.79</v>
      </c>
      <c r="I37" s="176">
        <v>42.2</v>
      </c>
    </row>
    <row r="38" spans="1:9">
      <c r="A38" s="1">
        <v>16</v>
      </c>
      <c r="B38" s="88">
        <v>42.16</v>
      </c>
      <c r="C38" s="125">
        <v>42.12</v>
      </c>
      <c r="D38" s="89">
        <v>42.24</v>
      </c>
      <c r="E38" s="89">
        <v>42.53</v>
      </c>
      <c r="F38" s="89">
        <v>42.53</v>
      </c>
      <c r="G38" s="89">
        <v>42.35</v>
      </c>
      <c r="H38" s="89">
        <v>42.05</v>
      </c>
      <c r="I38" s="176">
        <v>42.51</v>
      </c>
    </row>
    <row r="39" spans="1:9">
      <c r="A39" s="1">
        <v>17</v>
      </c>
      <c r="B39" s="88">
        <v>42.29</v>
      </c>
      <c r="C39" s="89">
        <v>41.99</v>
      </c>
      <c r="D39" s="89">
        <v>42.02</v>
      </c>
      <c r="E39" s="89">
        <v>42.44</v>
      </c>
      <c r="F39" s="89">
        <v>42.52</v>
      </c>
      <c r="G39" s="89">
        <v>42.36</v>
      </c>
      <c r="H39" s="89">
        <v>41.9</v>
      </c>
      <c r="I39" s="176">
        <v>42.97</v>
      </c>
    </row>
    <row r="40" spans="1:9">
      <c r="A40" s="1">
        <v>18</v>
      </c>
      <c r="B40" s="88">
        <v>42.4</v>
      </c>
      <c r="C40" s="89">
        <v>41.89</v>
      </c>
      <c r="D40" s="89">
        <v>42.03</v>
      </c>
      <c r="E40" s="89">
        <v>42.54</v>
      </c>
      <c r="F40" s="89">
        <v>43.01</v>
      </c>
      <c r="G40" s="89">
        <v>43.13</v>
      </c>
      <c r="H40" s="89">
        <v>42.04</v>
      </c>
      <c r="I40" s="176">
        <v>43.2</v>
      </c>
    </row>
    <row r="41" spans="1:9">
      <c r="A41" s="1">
        <v>19</v>
      </c>
      <c r="B41" s="88">
        <v>42.4</v>
      </c>
      <c r="C41" s="89">
        <v>41.97</v>
      </c>
      <c r="D41" s="89">
        <v>42.05</v>
      </c>
      <c r="E41" s="89">
        <v>42.6</v>
      </c>
      <c r="F41" s="89"/>
      <c r="G41" s="89">
        <v>42.36</v>
      </c>
      <c r="H41" s="89">
        <v>41.94</v>
      </c>
      <c r="I41" s="176">
        <v>43.5</v>
      </c>
    </row>
    <row r="42" spans="1:9">
      <c r="A42" s="1">
        <v>20</v>
      </c>
      <c r="B42" s="88"/>
      <c r="C42" s="89">
        <v>41.91</v>
      </c>
      <c r="D42" s="89">
        <v>42.05</v>
      </c>
      <c r="E42" s="89">
        <v>42.21</v>
      </c>
      <c r="F42" s="89"/>
      <c r="G42" s="89">
        <v>42.25</v>
      </c>
      <c r="H42" s="89">
        <v>41.85</v>
      </c>
      <c r="I42" s="176">
        <v>42.98</v>
      </c>
    </row>
    <row r="43" spans="1:9">
      <c r="A43" s="1">
        <v>21</v>
      </c>
      <c r="B43" s="88"/>
      <c r="C43" s="89">
        <v>42.18</v>
      </c>
      <c r="D43" s="89">
        <v>42.03</v>
      </c>
      <c r="E43" s="89">
        <v>42.52</v>
      </c>
      <c r="F43" s="89"/>
      <c r="G43" s="89">
        <v>42.83</v>
      </c>
      <c r="H43" s="89">
        <v>42</v>
      </c>
      <c r="I43" s="176">
        <v>43.14</v>
      </c>
    </row>
    <row r="44" spans="1:9">
      <c r="A44" s="1">
        <v>22</v>
      </c>
      <c r="B44" s="88"/>
      <c r="C44" s="89">
        <v>41.99</v>
      </c>
      <c r="D44" s="89">
        <v>42.08</v>
      </c>
      <c r="E44" s="89">
        <v>42.37</v>
      </c>
      <c r="F44" s="89"/>
      <c r="G44" s="89">
        <v>42.63</v>
      </c>
      <c r="H44" s="89">
        <v>41.83</v>
      </c>
      <c r="I44" s="176">
        <v>42.17</v>
      </c>
    </row>
    <row r="45" spans="1:9">
      <c r="A45" s="1">
        <v>23</v>
      </c>
      <c r="B45" s="88"/>
      <c r="C45" s="89">
        <v>42.05</v>
      </c>
      <c r="D45" s="89">
        <v>42.13</v>
      </c>
      <c r="E45" s="89">
        <v>42.5</v>
      </c>
      <c r="F45" s="89"/>
      <c r="G45" s="89">
        <v>42.41</v>
      </c>
      <c r="H45" s="89">
        <v>41.86</v>
      </c>
      <c r="I45" s="176">
        <v>42.57</v>
      </c>
    </row>
    <row r="46" spans="1:9">
      <c r="A46" s="1">
        <v>24</v>
      </c>
      <c r="B46" s="88"/>
      <c r="C46" s="89">
        <v>42.11</v>
      </c>
      <c r="D46" s="89">
        <v>41.95</v>
      </c>
      <c r="E46" s="89">
        <v>42.3</v>
      </c>
      <c r="F46" s="89"/>
      <c r="G46" s="89">
        <v>42.51</v>
      </c>
      <c r="H46" s="89">
        <v>41.97</v>
      </c>
      <c r="I46" s="176">
        <v>42.27</v>
      </c>
    </row>
    <row r="47" spans="1:9">
      <c r="A47" s="1">
        <v>25</v>
      </c>
      <c r="B47" s="88"/>
      <c r="C47" s="89">
        <v>42.02</v>
      </c>
      <c r="D47" s="89">
        <v>42.19</v>
      </c>
      <c r="E47" s="89">
        <v>42.38</v>
      </c>
      <c r="F47" s="89"/>
      <c r="G47" s="89">
        <v>42.32</v>
      </c>
      <c r="H47" s="89">
        <v>41.8</v>
      </c>
      <c r="I47" s="176">
        <v>42.38</v>
      </c>
    </row>
    <row r="48" spans="1:9">
      <c r="A48" s="1">
        <v>26</v>
      </c>
      <c r="B48" s="88"/>
      <c r="C48" s="89">
        <v>42.21</v>
      </c>
      <c r="D48" s="89">
        <v>41.9</v>
      </c>
      <c r="E48" s="89">
        <v>42.5</v>
      </c>
      <c r="F48" s="89"/>
      <c r="G48" s="89">
        <v>42.75</v>
      </c>
      <c r="H48" s="89">
        <v>42</v>
      </c>
      <c r="I48" s="176">
        <v>42.4</v>
      </c>
    </row>
    <row r="49" spans="1:9">
      <c r="A49" s="1">
        <v>27</v>
      </c>
      <c r="B49" s="88"/>
      <c r="C49" s="89"/>
      <c r="D49" s="89">
        <v>42.33</v>
      </c>
      <c r="E49" s="89">
        <v>42.43</v>
      </c>
      <c r="F49" s="89"/>
      <c r="G49" s="89">
        <v>42.45</v>
      </c>
      <c r="H49" s="89">
        <v>41.83</v>
      </c>
      <c r="I49" s="176">
        <v>42.27</v>
      </c>
    </row>
    <row r="50" spans="1:9">
      <c r="A50" s="1">
        <v>28</v>
      </c>
      <c r="B50" s="88"/>
      <c r="C50" s="89"/>
      <c r="D50" s="89">
        <v>42.15</v>
      </c>
      <c r="E50" s="89">
        <v>42.4</v>
      </c>
      <c r="F50" s="89"/>
      <c r="G50" s="89">
        <v>42.43</v>
      </c>
      <c r="H50" s="89">
        <v>42.07</v>
      </c>
      <c r="I50" s="176">
        <v>42.34</v>
      </c>
    </row>
    <row r="51" spans="1:9">
      <c r="A51" s="1">
        <v>29</v>
      </c>
      <c r="B51" s="88"/>
      <c r="C51" s="89"/>
      <c r="D51" s="89">
        <v>42.17</v>
      </c>
      <c r="E51" s="89">
        <v>42.46</v>
      </c>
      <c r="F51" s="89"/>
      <c r="G51" s="89">
        <v>42.42</v>
      </c>
      <c r="H51" s="89">
        <v>42.02</v>
      </c>
      <c r="I51" s="176">
        <v>42.25</v>
      </c>
    </row>
    <row r="52" spans="1:9">
      <c r="A52" s="1">
        <v>30</v>
      </c>
      <c r="B52" s="88"/>
      <c r="C52" s="89"/>
      <c r="D52" s="226">
        <v>42.03</v>
      </c>
      <c r="E52" s="89">
        <v>42.21</v>
      </c>
      <c r="F52" s="89"/>
      <c r="G52" s="89">
        <v>42.32</v>
      </c>
      <c r="H52" s="89">
        <v>41.92</v>
      </c>
      <c r="I52" s="176">
        <v>42.35</v>
      </c>
    </row>
    <row r="53" spans="1:9">
      <c r="A53" s="1">
        <v>31</v>
      </c>
      <c r="B53" s="88"/>
      <c r="C53" s="89"/>
      <c r="D53" s="89">
        <v>42.15</v>
      </c>
      <c r="E53" s="89">
        <v>42.45</v>
      </c>
      <c r="F53" s="89"/>
      <c r="G53" s="89">
        <v>42.07</v>
      </c>
      <c r="H53" s="89">
        <v>41.81</v>
      </c>
      <c r="I53" s="176">
        <v>42.33</v>
      </c>
    </row>
    <row r="54" spans="1:9">
      <c r="A54" s="1">
        <v>32</v>
      </c>
      <c r="B54" s="88"/>
      <c r="C54" s="89"/>
      <c r="D54" s="89">
        <v>41.97</v>
      </c>
      <c r="E54" s="89">
        <v>42.3</v>
      </c>
      <c r="F54" s="89"/>
      <c r="G54" s="89">
        <v>42.17</v>
      </c>
      <c r="H54" s="89">
        <v>42.02</v>
      </c>
      <c r="I54" s="176">
        <v>42.29</v>
      </c>
    </row>
    <row r="55" spans="1:9">
      <c r="A55" s="1">
        <v>33</v>
      </c>
      <c r="B55" s="88"/>
      <c r="C55" s="89"/>
      <c r="D55" s="89">
        <v>42.12</v>
      </c>
      <c r="E55" s="89">
        <v>42.5</v>
      </c>
      <c r="F55" s="89"/>
      <c r="G55" s="89">
        <v>42.2</v>
      </c>
      <c r="H55" s="89">
        <v>41.9</v>
      </c>
      <c r="I55" s="176">
        <v>42.25</v>
      </c>
    </row>
    <row r="56" spans="1:9">
      <c r="A56" s="1">
        <v>34</v>
      </c>
      <c r="B56" s="88"/>
      <c r="C56" s="89"/>
      <c r="D56" s="89">
        <v>42.22</v>
      </c>
      <c r="E56" s="89">
        <v>42.47</v>
      </c>
      <c r="F56" s="89"/>
      <c r="G56" s="89">
        <v>42.44</v>
      </c>
      <c r="H56" s="89">
        <v>41.93</v>
      </c>
      <c r="I56" s="176">
        <v>42.26</v>
      </c>
    </row>
    <row r="57" spans="1:9">
      <c r="A57" s="1">
        <v>35</v>
      </c>
      <c r="B57" s="88"/>
      <c r="C57" s="89"/>
      <c r="D57" s="89">
        <v>42.01</v>
      </c>
      <c r="E57" s="89">
        <v>42.28</v>
      </c>
      <c r="F57" s="89"/>
      <c r="G57" s="89">
        <v>42.26</v>
      </c>
      <c r="H57" s="89">
        <v>41.88</v>
      </c>
      <c r="I57" s="176">
        <v>42.34</v>
      </c>
    </row>
    <row r="58" spans="1:9">
      <c r="A58" s="1">
        <v>36</v>
      </c>
      <c r="B58" s="88"/>
      <c r="C58" s="89"/>
      <c r="D58" s="89">
        <v>42</v>
      </c>
      <c r="E58" s="89">
        <v>42.6</v>
      </c>
      <c r="F58" s="89"/>
      <c r="G58" s="89">
        <v>42.18</v>
      </c>
      <c r="H58" s="89">
        <v>42.34</v>
      </c>
      <c r="I58" s="176">
        <v>42.23</v>
      </c>
    </row>
    <row r="59" spans="1:9">
      <c r="A59" s="1">
        <v>37</v>
      </c>
      <c r="B59" s="88"/>
      <c r="C59" s="89"/>
      <c r="D59" s="89">
        <v>42.02</v>
      </c>
      <c r="E59" s="89">
        <v>42.39</v>
      </c>
      <c r="F59" s="89"/>
      <c r="G59" s="89">
        <v>42.19</v>
      </c>
      <c r="H59" s="89">
        <v>43.57</v>
      </c>
      <c r="I59" s="176">
        <v>42.37</v>
      </c>
    </row>
    <row r="60" spans="1:9">
      <c r="A60" s="1">
        <v>38</v>
      </c>
      <c r="B60" s="88"/>
      <c r="C60" s="89"/>
      <c r="D60" s="89">
        <v>42.03</v>
      </c>
      <c r="E60" s="89">
        <v>42.31</v>
      </c>
      <c r="F60" s="89"/>
      <c r="G60" s="89">
        <v>42.1</v>
      </c>
      <c r="H60" s="89">
        <v>42.58</v>
      </c>
      <c r="I60" s="176"/>
    </row>
    <row r="61" spans="1:9">
      <c r="A61" s="1">
        <v>39</v>
      </c>
      <c r="B61" s="88"/>
      <c r="C61" s="89"/>
      <c r="D61" s="89">
        <v>42.19</v>
      </c>
      <c r="E61" s="89">
        <v>42.36</v>
      </c>
      <c r="F61" s="89"/>
      <c r="G61" s="89">
        <v>42.24</v>
      </c>
      <c r="H61" s="89">
        <v>41.93</v>
      </c>
      <c r="I61" s="176"/>
    </row>
    <row r="62" spans="1:9">
      <c r="A62" s="1">
        <v>40</v>
      </c>
      <c r="B62" s="88"/>
      <c r="C62" s="89"/>
      <c r="D62" s="89">
        <v>42</v>
      </c>
      <c r="E62" s="89">
        <v>42.41</v>
      </c>
      <c r="F62" s="89"/>
      <c r="G62" s="89"/>
      <c r="H62" s="89">
        <v>42.01</v>
      </c>
      <c r="I62" s="176"/>
    </row>
    <row r="63" spans="1:9">
      <c r="A63" s="1">
        <v>41</v>
      </c>
      <c r="B63" s="88"/>
      <c r="C63" s="89"/>
      <c r="D63" s="89">
        <v>41.93</v>
      </c>
      <c r="E63" s="89">
        <v>42.34</v>
      </c>
      <c r="F63" s="89"/>
      <c r="G63" s="89"/>
      <c r="H63" s="89">
        <v>42</v>
      </c>
      <c r="I63" s="176"/>
    </row>
    <row r="64" spans="1:9">
      <c r="A64" s="1">
        <v>42</v>
      </c>
      <c r="B64" s="88"/>
      <c r="C64" s="89"/>
      <c r="D64" s="89">
        <v>42.62</v>
      </c>
      <c r="E64" s="89">
        <v>42.6</v>
      </c>
      <c r="F64" s="89"/>
      <c r="G64" s="89"/>
      <c r="H64" s="89">
        <v>41.94</v>
      </c>
      <c r="I64" s="176"/>
    </row>
    <row r="65" spans="1:9">
      <c r="A65" s="1">
        <v>43</v>
      </c>
      <c r="B65" s="88"/>
      <c r="C65" s="89"/>
      <c r="D65" s="89">
        <v>42</v>
      </c>
      <c r="E65" s="89">
        <v>42.27</v>
      </c>
      <c r="F65" s="89"/>
      <c r="G65" s="89"/>
      <c r="H65" s="89">
        <v>42.29</v>
      </c>
      <c r="I65" s="176"/>
    </row>
    <row r="66" spans="1:9">
      <c r="A66" s="1">
        <v>44</v>
      </c>
      <c r="B66" s="88"/>
      <c r="C66" s="89"/>
      <c r="D66" s="89">
        <v>41.98</v>
      </c>
      <c r="E66" s="89">
        <v>42.57</v>
      </c>
      <c r="F66" s="89"/>
      <c r="G66" s="89"/>
      <c r="H66" s="89">
        <v>42.18</v>
      </c>
      <c r="I66" s="176"/>
    </row>
    <row r="67" spans="1:9">
      <c r="A67" s="1">
        <v>45</v>
      </c>
      <c r="B67" s="88"/>
      <c r="C67" s="89"/>
      <c r="D67" s="89">
        <v>41.97</v>
      </c>
      <c r="E67" s="89">
        <v>42.94</v>
      </c>
      <c r="F67" s="89"/>
      <c r="G67" s="89"/>
      <c r="H67" s="89">
        <v>41.9</v>
      </c>
      <c r="I67" s="176"/>
    </row>
    <row r="68" spans="1:9">
      <c r="A68" s="1">
        <v>46</v>
      </c>
      <c r="B68" s="88"/>
      <c r="C68" s="89"/>
      <c r="D68" s="89">
        <v>42.09</v>
      </c>
      <c r="E68" s="89">
        <v>42.39</v>
      </c>
      <c r="F68" s="89"/>
      <c r="G68" s="89"/>
      <c r="H68" s="89">
        <v>41.83</v>
      </c>
      <c r="I68" s="176"/>
    </row>
    <row r="69" spans="1:9">
      <c r="A69" s="1">
        <v>47</v>
      </c>
      <c r="B69" s="88"/>
      <c r="C69" s="89"/>
      <c r="D69" s="89">
        <v>41.96</v>
      </c>
      <c r="E69" s="89">
        <v>42.5</v>
      </c>
      <c r="F69" s="89"/>
      <c r="G69" s="89"/>
      <c r="H69" s="89">
        <v>41.95</v>
      </c>
      <c r="I69" s="176"/>
    </row>
    <row r="70" spans="1:9">
      <c r="A70" s="1">
        <v>48</v>
      </c>
      <c r="B70" s="88"/>
      <c r="C70" s="89"/>
      <c r="D70" s="89">
        <v>42.22</v>
      </c>
      <c r="E70" s="89">
        <v>43</v>
      </c>
      <c r="F70" s="89"/>
      <c r="G70" s="89"/>
      <c r="H70" s="89">
        <v>42.05</v>
      </c>
      <c r="I70" s="176"/>
    </row>
    <row r="71" spans="1:9">
      <c r="A71" s="1">
        <v>49</v>
      </c>
      <c r="B71" s="88"/>
      <c r="C71" s="89"/>
      <c r="D71" s="89">
        <v>42.01</v>
      </c>
      <c r="E71" s="89">
        <v>43.27</v>
      </c>
      <c r="F71" s="89"/>
      <c r="G71" s="89"/>
      <c r="H71" s="89">
        <v>41.99</v>
      </c>
      <c r="I71" s="176"/>
    </row>
    <row r="72" spans="1:9">
      <c r="A72" s="1">
        <v>50</v>
      </c>
      <c r="B72" s="88"/>
      <c r="C72" s="89"/>
      <c r="D72" s="89">
        <v>42.05</v>
      </c>
      <c r="E72" s="89">
        <v>42.78</v>
      </c>
      <c r="F72" s="89"/>
      <c r="G72" s="89"/>
      <c r="H72" s="89">
        <v>42.03</v>
      </c>
      <c r="I72" s="176"/>
    </row>
    <row r="73" spans="1:9">
      <c r="A73" s="1">
        <v>51</v>
      </c>
      <c r="B73" s="88"/>
      <c r="C73" s="89"/>
      <c r="D73" s="89">
        <v>42.07</v>
      </c>
      <c r="E73" s="89">
        <v>42.73</v>
      </c>
      <c r="F73" s="89"/>
      <c r="G73" s="89"/>
      <c r="H73" s="89">
        <v>41.91</v>
      </c>
      <c r="I73" s="176"/>
    </row>
    <row r="74" spans="1:9">
      <c r="A74" s="1">
        <v>52</v>
      </c>
      <c r="B74" s="88"/>
      <c r="C74" s="89"/>
      <c r="D74" s="89">
        <v>42.04</v>
      </c>
      <c r="E74" s="89">
        <v>42.52</v>
      </c>
      <c r="F74" s="89"/>
      <c r="G74" s="89"/>
      <c r="H74" s="89">
        <v>41.93</v>
      </c>
      <c r="I74" s="176"/>
    </row>
    <row r="75" spans="1:9">
      <c r="A75" s="1">
        <v>53</v>
      </c>
      <c r="B75" s="88"/>
      <c r="C75" s="89"/>
      <c r="D75" s="89">
        <v>41.86</v>
      </c>
      <c r="E75" s="89">
        <v>42.36</v>
      </c>
      <c r="F75" s="89"/>
      <c r="G75" s="89"/>
      <c r="H75" s="89">
        <v>42.6</v>
      </c>
      <c r="I75" s="176"/>
    </row>
    <row r="76" spans="1:9">
      <c r="A76" s="1">
        <v>54</v>
      </c>
      <c r="B76" s="88"/>
      <c r="C76" s="89"/>
      <c r="D76" s="89">
        <v>43.12</v>
      </c>
      <c r="E76" s="89">
        <v>42.79</v>
      </c>
      <c r="F76" s="89"/>
      <c r="G76" s="89"/>
      <c r="H76" s="89">
        <v>41.99</v>
      </c>
      <c r="I76" s="176"/>
    </row>
    <row r="77" spans="1:9">
      <c r="A77" s="1">
        <v>55</v>
      </c>
      <c r="B77" s="88"/>
      <c r="C77" s="89"/>
      <c r="D77" s="89">
        <v>42.29</v>
      </c>
      <c r="E77" s="89">
        <v>42.53</v>
      </c>
      <c r="F77" s="89"/>
      <c r="G77" s="89"/>
      <c r="H77" s="89">
        <v>41.99</v>
      </c>
      <c r="I77" s="176"/>
    </row>
    <row r="78" spans="1:9">
      <c r="A78" s="1">
        <v>56</v>
      </c>
      <c r="B78" s="88"/>
      <c r="C78" s="89"/>
      <c r="D78" s="89">
        <v>42.5</v>
      </c>
      <c r="E78" s="89"/>
      <c r="F78" s="89"/>
      <c r="G78" s="89"/>
      <c r="H78" s="89">
        <v>41.88</v>
      </c>
      <c r="I78" s="176"/>
    </row>
    <row r="79" spans="1:9">
      <c r="A79" s="1">
        <v>57</v>
      </c>
      <c r="B79" s="247"/>
      <c r="C79" s="248"/>
      <c r="D79" s="89">
        <v>42.52</v>
      </c>
      <c r="E79" s="89"/>
      <c r="F79" s="89"/>
      <c r="G79" s="89"/>
      <c r="H79" s="89">
        <v>41.96</v>
      </c>
      <c r="I79" s="176"/>
    </row>
    <row r="80" spans="1:9">
      <c r="A80" s="1">
        <v>58</v>
      </c>
      <c r="B80" s="247"/>
      <c r="C80" s="248"/>
      <c r="D80" s="89">
        <v>42.16</v>
      </c>
      <c r="E80" s="89"/>
      <c r="F80" s="89"/>
      <c r="G80" s="89"/>
      <c r="H80" s="89">
        <v>42.04</v>
      </c>
      <c r="I80" s="176"/>
    </row>
    <row r="81" spans="1:9">
      <c r="A81" s="1">
        <v>59</v>
      </c>
      <c r="B81" s="247"/>
      <c r="C81" s="248"/>
      <c r="D81" s="89">
        <v>43.77</v>
      </c>
      <c r="E81" s="89"/>
      <c r="F81" s="89"/>
      <c r="G81" s="89"/>
      <c r="H81" s="89">
        <v>42.14</v>
      </c>
      <c r="I81" s="176"/>
    </row>
    <row r="82" spans="1:9" ht="15" thickBot="1">
      <c r="A82" s="1">
        <v>60</v>
      </c>
      <c r="B82" s="249"/>
      <c r="C82" s="250"/>
      <c r="D82" s="178">
        <v>42.48</v>
      </c>
      <c r="E82" s="178"/>
      <c r="F82" s="178"/>
      <c r="G82" s="178"/>
      <c r="H82" s="178"/>
      <c r="I82" s="179"/>
    </row>
    <row r="83" spans="1:9">
      <c r="E83" s="282" t="s">
        <v>232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7"/>
  <sheetViews>
    <sheetView zoomScale="75" zoomScaleNormal="75" zoomScalePageLayoutView="75" workbookViewId="0">
      <selection activeCell="G10" sqref="G10:G17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2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53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 thickBot="1">
      <c r="A9" s="352"/>
      <c r="B9" s="353"/>
      <c r="C9" s="354"/>
      <c r="D9" s="353"/>
      <c r="E9" s="356"/>
      <c r="F9" s="51" t="s">
        <v>29</v>
      </c>
      <c r="G9" s="51" t="s">
        <v>30</v>
      </c>
      <c r="H9" s="51" t="s">
        <v>31</v>
      </c>
      <c r="I9" s="51" t="s">
        <v>32</v>
      </c>
      <c r="J9" s="360"/>
      <c r="K9" s="227" t="s">
        <v>33</v>
      </c>
      <c r="L9" s="227" t="s">
        <v>34</v>
      </c>
      <c r="M9" s="251" t="s">
        <v>35</v>
      </c>
      <c r="N9" s="251" t="s">
        <v>36</v>
      </c>
    </row>
    <row r="10" spans="1:16" s="3" customFormat="1" ht="30" customHeight="1" thickBot="1">
      <c r="A10" s="269">
        <v>1</v>
      </c>
      <c r="B10" s="270" t="s">
        <v>95</v>
      </c>
      <c r="C10" s="58">
        <v>13</v>
      </c>
      <c r="D10" s="58">
        <v>41</v>
      </c>
      <c r="E10" s="283">
        <f>D10</f>
        <v>41</v>
      </c>
      <c r="F10" s="183">
        <f>MIN(B24:B87)</f>
        <v>42.1</v>
      </c>
      <c r="G10" s="181">
        <f>AVERAGE(B23:B83)</f>
        <v>42.479756097560966</v>
      </c>
      <c r="H10" s="58">
        <v>6</v>
      </c>
      <c r="I10" s="103">
        <f>G10-F10</f>
        <v>0.37975609756096418</v>
      </c>
      <c r="J10" s="255">
        <v>2.071759259259259E-2</v>
      </c>
      <c r="K10" s="255">
        <f>J10</f>
        <v>2.071759259259259E-2</v>
      </c>
      <c r="L10" s="271">
        <f>K10</f>
        <v>2.071759259259259E-2</v>
      </c>
      <c r="M10" s="245"/>
      <c r="N10" s="284"/>
      <c r="O10" s="111"/>
      <c r="P10" s="63"/>
    </row>
    <row r="11" spans="1:16" s="3" customFormat="1" ht="30" customHeight="1" thickBot="1">
      <c r="A11" s="269">
        <v>2</v>
      </c>
      <c r="B11" s="270" t="s">
        <v>54</v>
      </c>
      <c r="C11" s="58">
        <v>3</v>
      </c>
      <c r="D11" s="58">
        <v>105</v>
      </c>
      <c r="E11" s="283">
        <f>D11-D10</f>
        <v>64</v>
      </c>
      <c r="F11" s="186">
        <f>MIN(C24:C87)</f>
        <v>42.01</v>
      </c>
      <c r="G11" s="185">
        <f>AVERAGE(C23:C83)</f>
        <v>42.438833333333356</v>
      </c>
      <c r="H11" s="58">
        <v>2</v>
      </c>
      <c r="I11" s="103">
        <f>G11-F11</f>
        <v>0.42883333333335827</v>
      </c>
      <c r="J11" s="255">
        <v>5.3310185185185183E-2</v>
      </c>
      <c r="K11" s="261">
        <f>J11-J10</f>
        <v>3.259259259259259E-2</v>
      </c>
      <c r="L11" s="271">
        <f>K11</f>
        <v>3.259259259259259E-2</v>
      </c>
      <c r="M11" s="272" t="s">
        <v>65</v>
      </c>
      <c r="N11" s="284"/>
      <c r="O11" s="62"/>
      <c r="P11" s="63"/>
    </row>
    <row r="12" spans="1:16" s="3" customFormat="1" ht="30" customHeight="1">
      <c r="A12" s="269">
        <v>3</v>
      </c>
      <c r="B12" s="270" t="s">
        <v>118</v>
      </c>
      <c r="C12" s="58">
        <v>5</v>
      </c>
      <c r="D12" s="58">
        <v>162</v>
      </c>
      <c r="E12" s="58">
        <f>D12-D11</f>
        <v>57</v>
      </c>
      <c r="F12" s="180">
        <f>MIN(D24:D87)</f>
        <v>42.21</v>
      </c>
      <c r="G12" s="103">
        <f>AVERAGE(D23:D83)</f>
        <v>42.513818181818188</v>
      </c>
      <c r="H12" s="58">
        <v>7</v>
      </c>
      <c r="I12" s="103">
        <f t="shared" ref="I12:I13" si="0">G12-F12</f>
        <v>0.30381818181818687</v>
      </c>
      <c r="J12" s="255">
        <v>8.446759259259258E-2</v>
      </c>
      <c r="K12" s="255">
        <f>J12-J11</f>
        <v>3.1157407407407398E-2</v>
      </c>
      <c r="L12" s="271">
        <f>K12</f>
        <v>3.1157407407407398E-2</v>
      </c>
      <c r="M12" s="272" t="s">
        <v>174</v>
      </c>
      <c r="N12" s="284"/>
      <c r="O12" s="126"/>
      <c r="P12" s="63"/>
    </row>
    <row r="13" spans="1:16" s="3" customFormat="1" ht="30" customHeight="1">
      <c r="A13" s="269">
        <v>4</v>
      </c>
      <c r="B13" s="270" t="s">
        <v>95</v>
      </c>
      <c r="C13" s="58">
        <v>21</v>
      </c>
      <c r="D13" s="58">
        <v>224</v>
      </c>
      <c r="E13" s="58">
        <f>D13-D12</f>
        <v>62</v>
      </c>
      <c r="F13" s="116">
        <f>MIN(E24:E87)</f>
        <v>42.17</v>
      </c>
      <c r="G13" s="103">
        <f>AVERAGE(E23:E83)</f>
        <v>42.590999999999994</v>
      </c>
      <c r="H13" s="58">
        <v>1</v>
      </c>
      <c r="I13" s="103">
        <f t="shared" si="0"/>
        <v>0.42099999999999227</v>
      </c>
      <c r="J13" s="255">
        <v>0.11615740740740742</v>
      </c>
      <c r="K13" s="261">
        <f>J13-J12</f>
        <v>3.1689814814814837E-2</v>
      </c>
      <c r="L13" s="255">
        <f>K13+L10</f>
        <v>5.240740740740743E-2</v>
      </c>
      <c r="M13" s="272" t="s">
        <v>175</v>
      </c>
      <c r="N13" s="284"/>
      <c r="O13" s="126"/>
      <c r="P13" s="63"/>
    </row>
    <row r="14" spans="1:16" s="3" customFormat="1" ht="30" customHeight="1">
      <c r="A14" s="269">
        <v>5</v>
      </c>
      <c r="B14" s="270" t="s">
        <v>54</v>
      </c>
      <c r="C14" s="58">
        <v>3</v>
      </c>
      <c r="D14" s="58">
        <v>247</v>
      </c>
      <c r="E14" s="58">
        <f t="shared" ref="E14:E16" si="1">D14-D13</f>
        <v>23</v>
      </c>
      <c r="F14" s="116">
        <f>MIN(F24:F87)</f>
        <v>42.06</v>
      </c>
      <c r="G14" s="103">
        <f>AVERAGE(F23:F83)</f>
        <v>42.394545454545444</v>
      </c>
      <c r="H14" s="58">
        <v>5</v>
      </c>
      <c r="I14" s="103">
        <f t="shared" ref="I14:I16" si="2">G14-F14</f>
        <v>0.3345454545454416</v>
      </c>
      <c r="J14" s="255">
        <v>0.12862268518518519</v>
      </c>
      <c r="K14" s="255">
        <f t="shared" ref="K14:K16" si="3">J14-J13</f>
        <v>1.246527777777777E-2</v>
      </c>
      <c r="L14" s="271">
        <f>K14+L11</f>
        <v>4.5057870370370359E-2</v>
      </c>
      <c r="M14" s="272" t="s">
        <v>176</v>
      </c>
      <c r="N14" s="284" t="s">
        <v>180</v>
      </c>
      <c r="O14" s="221" t="s">
        <v>66</v>
      </c>
      <c r="P14" s="63"/>
    </row>
    <row r="15" spans="1:16" s="3" customFormat="1" ht="30" customHeight="1">
      <c r="A15" s="269">
        <v>6</v>
      </c>
      <c r="B15" s="270" t="s">
        <v>118</v>
      </c>
      <c r="C15" s="58">
        <v>4</v>
      </c>
      <c r="D15" s="58">
        <v>269</v>
      </c>
      <c r="E15" s="58">
        <f t="shared" si="1"/>
        <v>22</v>
      </c>
      <c r="F15" s="116">
        <f>MIN(G24:G87)</f>
        <v>41.98</v>
      </c>
      <c r="G15" s="103">
        <f>AVERAGE(G23:G83)</f>
        <v>42.402380952380959</v>
      </c>
      <c r="H15" s="58">
        <v>4</v>
      </c>
      <c r="I15" s="103">
        <f t="shared" si="2"/>
        <v>0.42238095238096207</v>
      </c>
      <c r="J15" s="255">
        <v>0.14053240740740741</v>
      </c>
      <c r="K15" s="255">
        <f t="shared" si="3"/>
        <v>1.1909722222222224E-2</v>
      </c>
      <c r="L15" s="271">
        <f>K15+L12</f>
        <v>4.3067129629629622E-2</v>
      </c>
      <c r="M15" s="272" t="s">
        <v>177</v>
      </c>
      <c r="N15" s="284"/>
      <c r="O15" s="63"/>
      <c r="P15" s="63"/>
    </row>
    <row r="16" spans="1:16" s="3" customFormat="1" ht="30" customHeight="1" thickBot="1">
      <c r="A16" s="269">
        <v>7</v>
      </c>
      <c r="B16" s="270" t="s">
        <v>54</v>
      </c>
      <c r="C16" s="274">
        <v>2</v>
      </c>
      <c r="D16" s="58">
        <v>288</v>
      </c>
      <c r="E16" s="58">
        <f t="shared" si="1"/>
        <v>19</v>
      </c>
      <c r="F16" s="182">
        <f>MIN(H24:H87)</f>
        <v>42.22</v>
      </c>
      <c r="G16" s="103">
        <f>AVERAGE(H23:H83)</f>
        <v>42.413888888888891</v>
      </c>
      <c r="H16" s="58">
        <v>6</v>
      </c>
      <c r="I16" s="103">
        <f t="shared" si="2"/>
        <v>0.19388888888889255</v>
      </c>
      <c r="J16" s="255">
        <v>0.15099537037037036</v>
      </c>
      <c r="K16" s="255">
        <f t="shared" si="3"/>
        <v>1.0462962962962952E-2</v>
      </c>
      <c r="L16" s="255">
        <f>K16+L14</f>
        <v>5.5520833333333311E-2</v>
      </c>
      <c r="M16" s="288" t="s">
        <v>179</v>
      </c>
      <c r="N16" s="284"/>
      <c r="O16" s="15"/>
    </row>
    <row r="17" spans="1:15" s="3" customFormat="1" ht="30" customHeight="1" thickBot="1">
      <c r="A17" s="269" t="s">
        <v>37</v>
      </c>
      <c r="B17" s="270" t="s">
        <v>118</v>
      </c>
      <c r="C17" s="58">
        <v>1</v>
      </c>
      <c r="D17" s="58">
        <v>320</v>
      </c>
      <c r="E17" s="283">
        <f>D17-D16</f>
        <v>32</v>
      </c>
      <c r="F17" s="184">
        <f>MIN(I24:I87)</f>
        <v>41.63</v>
      </c>
      <c r="G17" s="181">
        <f>AVERAGE(I23:I83)</f>
        <v>41.952258064516123</v>
      </c>
      <c r="H17" s="58">
        <v>2</v>
      </c>
      <c r="I17" s="103">
        <f>G17-F17</f>
        <v>0.32225806451612016</v>
      </c>
      <c r="J17" s="255">
        <v>0.16689814814814816</v>
      </c>
      <c r="K17" s="255">
        <f>J17-J16</f>
        <v>1.5902777777777793E-2</v>
      </c>
      <c r="L17" s="255">
        <f>K17+L15</f>
        <v>5.8969907407407415E-2</v>
      </c>
      <c r="M17" s="272" t="s">
        <v>178</v>
      </c>
      <c r="N17" s="284" t="s">
        <v>157</v>
      </c>
      <c r="O17" s="294" t="s">
        <v>238</v>
      </c>
    </row>
    <row r="18" spans="1:15" s="3" customFormat="1" ht="30" customHeight="1">
      <c r="A18" s="170"/>
      <c r="B18" s="171"/>
      <c r="C18" s="172"/>
      <c r="D18" s="172"/>
      <c r="E18" s="172"/>
      <c r="F18" s="96">
        <f>AVERAGE(F10,F13)</f>
        <v>42.135000000000005</v>
      </c>
      <c r="G18" s="114">
        <f>AVERAGE(G10,G13)</f>
        <v>42.53537804878048</v>
      </c>
      <c r="H18" s="276" t="s">
        <v>233</v>
      </c>
      <c r="I18" s="115">
        <f>AVERAGE(I10,I13)</f>
        <v>0.40037804878047822</v>
      </c>
      <c r="J18" s="172"/>
      <c r="K18" s="172"/>
      <c r="L18" s="172"/>
      <c r="M18" s="73"/>
      <c r="N18" s="73"/>
    </row>
    <row r="19" spans="1:15" s="3" customFormat="1" ht="30" customHeight="1">
      <c r="A19" s="170"/>
      <c r="B19" s="171"/>
      <c r="C19" s="172"/>
      <c r="D19" s="172"/>
      <c r="E19" s="172"/>
      <c r="F19" s="96">
        <f>AVERAGE(F11,F14,F16)</f>
        <v>42.096666666666664</v>
      </c>
      <c r="G19" s="114">
        <f>AVERAGE(G11,G14,G16)</f>
        <v>42.415755892255895</v>
      </c>
      <c r="H19" s="276" t="s">
        <v>234</v>
      </c>
      <c r="I19" s="115">
        <f>AVERAGE(I11,I14,I16)</f>
        <v>0.31908922558923081</v>
      </c>
      <c r="J19" s="172"/>
      <c r="K19" s="172"/>
      <c r="L19" s="172"/>
      <c r="M19" s="73"/>
      <c r="N19" s="73"/>
    </row>
    <row r="20" spans="1:15" ht="27.75" customHeight="1">
      <c r="A20" s="74"/>
      <c r="B20" s="74"/>
      <c r="C20" s="74"/>
      <c r="D20" s="75"/>
      <c r="E20" s="76"/>
      <c r="F20" s="77">
        <f>AVERAGE(F12,F15,F17)</f>
        <v>41.94</v>
      </c>
      <c r="G20" s="78">
        <f>AVERAGE(G12,G15,G17)</f>
        <v>42.289485732905092</v>
      </c>
      <c r="H20" s="242" t="s">
        <v>235</v>
      </c>
      <c r="I20" s="79">
        <f>AVERAGE(I12,I15,I17)</f>
        <v>0.34948573290508972</v>
      </c>
      <c r="J20" s="76"/>
      <c r="K20" s="76" t="s">
        <v>22</v>
      </c>
      <c r="L20" s="76"/>
      <c r="M20" s="73"/>
      <c r="N20" s="73"/>
    </row>
    <row r="21" spans="1:15" ht="30" customHeight="1" thickBot="1">
      <c r="A21" s="80"/>
      <c r="B21" s="80"/>
      <c r="C21" s="80"/>
      <c r="D21" s="76"/>
      <c r="E21" s="76"/>
      <c r="F21" s="81">
        <f>AVERAGE(F10:F17)</f>
        <v>42.047499999999999</v>
      </c>
      <c r="G21" s="82">
        <f>AVERAGE(B24:I86)</f>
        <v>42.442948717948717</v>
      </c>
      <c r="H21" s="83"/>
      <c r="I21" s="84">
        <f>AVERAGE(I10:I17)</f>
        <v>0.35081012163048975</v>
      </c>
      <c r="J21" s="76"/>
      <c r="K21" s="76"/>
      <c r="L21" s="76"/>
      <c r="M21" s="80"/>
      <c r="N21" s="80"/>
    </row>
    <row r="23" spans="1:15" ht="15" thickBot="1">
      <c r="B23" s="85" t="str">
        <f>B10</f>
        <v>Резанко Оля</v>
      </c>
      <c r="C23" s="85" t="str">
        <f>B11</f>
        <v>Ткаченко Кирилл</v>
      </c>
      <c r="D23" s="85" t="str">
        <f>B12</f>
        <v>Таволжан Виталий</v>
      </c>
      <c r="E23" s="85" t="str">
        <f>B13</f>
        <v>Резанко Оля</v>
      </c>
      <c r="F23" s="2" t="str">
        <f>B14</f>
        <v>Ткаченко Кирилл</v>
      </c>
      <c r="G23" s="2" t="str">
        <f>B15</f>
        <v>Таволжан Виталий</v>
      </c>
      <c r="H23" s="2" t="str">
        <f>B16</f>
        <v>Ткаченко Кирилл</v>
      </c>
      <c r="I23" s="2" t="str">
        <f>B17</f>
        <v>Таволжан Виталий</v>
      </c>
    </row>
    <row r="24" spans="1:15">
      <c r="A24" s="1">
        <v>1</v>
      </c>
      <c r="B24" s="86">
        <v>45.35</v>
      </c>
      <c r="C24" s="87">
        <v>44.57</v>
      </c>
      <c r="D24" s="87">
        <v>43.16</v>
      </c>
      <c r="E24" s="87">
        <v>43.17</v>
      </c>
      <c r="F24" s="87">
        <v>43.43</v>
      </c>
      <c r="G24" s="87">
        <v>43.97</v>
      </c>
      <c r="H24" s="87">
        <v>43.13</v>
      </c>
      <c r="I24" s="175">
        <v>42.62</v>
      </c>
      <c r="M24" s="2"/>
      <c r="N24" s="2"/>
    </row>
    <row r="25" spans="1:15">
      <c r="A25" s="1">
        <v>2</v>
      </c>
      <c r="B25" s="88">
        <v>43.65</v>
      </c>
      <c r="C25" s="89">
        <v>43.35</v>
      </c>
      <c r="D25" s="89">
        <v>42.36</v>
      </c>
      <c r="E25" s="89">
        <v>43.14</v>
      </c>
      <c r="F25" s="89">
        <v>42.53</v>
      </c>
      <c r="G25" s="89">
        <v>42.67</v>
      </c>
      <c r="H25" s="89">
        <v>42.43</v>
      </c>
      <c r="I25" s="176">
        <v>41.93</v>
      </c>
      <c r="M25" s="3"/>
      <c r="N25" s="3"/>
    </row>
    <row r="26" spans="1:15">
      <c r="A26" s="1">
        <v>3</v>
      </c>
      <c r="B26" s="88">
        <v>43.59</v>
      </c>
      <c r="C26" s="89">
        <v>42.69</v>
      </c>
      <c r="D26" s="89">
        <v>42.85</v>
      </c>
      <c r="E26" s="89">
        <v>43.45</v>
      </c>
      <c r="F26" s="89">
        <v>43.36</v>
      </c>
      <c r="G26" s="89">
        <v>42.17</v>
      </c>
      <c r="H26" s="89">
        <v>42.3</v>
      </c>
      <c r="I26" s="176">
        <v>42</v>
      </c>
      <c r="M26" s="3"/>
      <c r="N26" s="3"/>
    </row>
    <row r="27" spans="1:15">
      <c r="A27" s="1">
        <v>4</v>
      </c>
      <c r="B27" s="88">
        <v>42.45</v>
      </c>
      <c r="C27" s="89">
        <v>42.34</v>
      </c>
      <c r="D27" s="89">
        <v>42.27</v>
      </c>
      <c r="E27" s="89">
        <v>43.34</v>
      </c>
      <c r="F27" s="89">
        <v>42.29</v>
      </c>
      <c r="G27" s="89">
        <v>42.58</v>
      </c>
      <c r="H27" s="89">
        <v>42.52</v>
      </c>
      <c r="I27" s="176">
        <v>42.12</v>
      </c>
      <c r="M27" s="3"/>
      <c r="N27" s="3"/>
    </row>
    <row r="28" spans="1:15">
      <c r="A28" s="1">
        <v>5</v>
      </c>
      <c r="B28" s="88">
        <v>42.19</v>
      </c>
      <c r="C28" s="89">
        <v>43.15</v>
      </c>
      <c r="D28" s="89">
        <v>42.33</v>
      </c>
      <c r="E28" s="89">
        <v>42.58</v>
      </c>
      <c r="F28" s="89">
        <v>42.42</v>
      </c>
      <c r="G28" s="89">
        <v>42.41</v>
      </c>
      <c r="H28" s="89">
        <v>42.57</v>
      </c>
      <c r="I28" s="176">
        <v>41.94</v>
      </c>
    </row>
    <row r="29" spans="1:15">
      <c r="A29" s="1">
        <v>6</v>
      </c>
      <c r="B29" s="88">
        <v>42.39</v>
      </c>
      <c r="C29" s="89">
        <v>42.41</v>
      </c>
      <c r="D29" s="89">
        <v>42.43</v>
      </c>
      <c r="E29" s="89">
        <v>42.62</v>
      </c>
      <c r="F29" s="89">
        <v>42.44</v>
      </c>
      <c r="G29" s="89">
        <v>42.79</v>
      </c>
      <c r="H29" s="89">
        <v>42.4</v>
      </c>
      <c r="I29" s="176">
        <v>41.63</v>
      </c>
    </row>
    <row r="30" spans="1:15">
      <c r="A30" s="1">
        <v>7</v>
      </c>
      <c r="B30" s="88">
        <v>42.29</v>
      </c>
      <c r="C30" s="89">
        <v>42.44</v>
      </c>
      <c r="D30" s="89">
        <v>42.5</v>
      </c>
      <c r="E30" s="89">
        <v>42.62</v>
      </c>
      <c r="F30" s="89">
        <v>42.15</v>
      </c>
      <c r="G30" s="89">
        <v>42.23</v>
      </c>
      <c r="H30" s="89">
        <v>42.43</v>
      </c>
      <c r="I30" s="176">
        <v>42.11</v>
      </c>
    </row>
    <row r="31" spans="1:15">
      <c r="A31" s="1">
        <v>8</v>
      </c>
      <c r="B31" s="88">
        <v>42.26</v>
      </c>
      <c r="C31" s="89">
        <v>42.05</v>
      </c>
      <c r="D31" s="89">
        <v>42.49</v>
      </c>
      <c r="E31" s="89">
        <v>42.49</v>
      </c>
      <c r="F31" s="89">
        <v>42.77</v>
      </c>
      <c r="G31" s="89">
        <v>42.28</v>
      </c>
      <c r="H31" s="89">
        <v>42.37</v>
      </c>
      <c r="I31" s="176">
        <v>42.03</v>
      </c>
    </row>
    <row r="32" spans="1:15">
      <c r="A32" s="1">
        <v>9</v>
      </c>
      <c r="B32" s="112">
        <v>42.16</v>
      </c>
      <c r="C32" s="89">
        <v>42.24</v>
      </c>
      <c r="D32" s="89">
        <v>42.33</v>
      </c>
      <c r="E32" s="89">
        <v>42.44</v>
      </c>
      <c r="F32" s="89">
        <v>42.21</v>
      </c>
      <c r="G32" s="89">
        <v>42.37</v>
      </c>
      <c r="H32" s="89">
        <v>42.3</v>
      </c>
      <c r="I32" s="176">
        <v>41.87</v>
      </c>
    </row>
    <row r="33" spans="1:9">
      <c r="A33" s="1">
        <v>10</v>
      </c>
      <c r="B33" s="88">
        <v>42.36</v>
      </c>
      <c r="C33" s="89">
        <v>42.68</v>
      </c>
      <c r="D33" s="89">
        <v>42.51</v>
      </c>
      <c r="E33" s="89">
        <v>42.57</v>
      </c>
      <c r="F33" s="89">
        <v>42.07</v>
      </c>
      <c r="G33" s="89">
        <v>42.08</v>
      </c>
      <c r="H33" s="89">
        <v>42.29</v>
      </c>
      <c r="I33" s="176">
        <v>42.06</v>
      </c>
    </row>
    <row r="34" spans="1:9">
      <c r="A34" s="1">
        <v>11</v>
      </c>
      <c r="B34" s="88">
        <v>42.25</v>
      </c>
      <c r="C34" s="89">
        <v>42.43</v>
      </c>
      <c r="D34" s="89">
        <v>42.21</v>
      </c>
      <c r="E34" s="89">
        <v>42.41</v>
      </c>
      <c r="F34" s="89">
        <v>42.34</v>
      </c>
      <c r="G34" s="89">
        <v>42.05</v>
      </c>
      <c r="H34" s="89">
        <v>42.27</v>
      </c>
      <c r="I34" s="176">
        <v>41.91</v>
      </c>
    </row>
    <row r="35" spans="1:9">
      <c r="A35" s="1">
        <v>12</v>
      </c>
      <c r="B35" s="88">
        <v>42.54</v>
      </c>
      <c r="C35" s="89">
        <v>42.87</v>
      </c>
      <c r="D35" s="89">
        <v>42.53</v>
      </c>
      <c r="E35" s="89">
        <v>42.67</v>
      </c>
      <c r="F35" s="89">
        <v>42.46</v>
      </c>
      <c r="G35" s="89">
        <v>42</v>
      </c>
      <c r="H35" s="89">
        <v>42.22</v>
      </c>
      <c r="I35" s="176">
        <v>41.86</v>
      </c>
    </row>
    <row r="36" spans="1:9">
      <c r="A36" s="1">
        <v>13</v>
      </c>
      <c r="B36" s="229">
        <v>42.37</v>
      </c>
      <c r="C36" s="89">
        <v>42.21</v>
      </c>
      <c r="D36" s="89">
        <v>42.51</v>
      </c>
      <c r="E36" s="89">
        <v>42.46</v>
      </c>
      <c r="F36" s="89">
        <v>42.22</v>
      </c>
      <c r="G36" s="89">
        <v>41.98</v>
      </c>
      <c r="H36" s="89">
        <v>42.26</v>
      </c>
      <c r="I36" s="176">
        <v>41.94</v>
      </c>
    </row>
    <row r="37" spans="1:9">
      <c r="A37" s="1">
        <v>14</v>
      </c>
      <c r="B37" s="95">
        <v>42.57</v>
      </c>
      <c r="C37" s="89">
        <v>42.16</v>
      </c>
      <c r="D37" s="89">
        <v>42.42</v>
      </c>
      <c r="E37" s="89">
        <v>42.23</v>
      </c>
      <c r="F37" s="89">
        <v>42.46</v>
      </c>
      <c r="G37" s="89">
        <v>42.39</v>
      </c>
      <c r="H37" s="89">
        <v>42.4</v>
      </c>
      <c r="I37" s="176">
        <v>41.78</v>
      </c>
    </row>
    <row r="38" spans="1:9">
      <c r="A38" s="1">
        <v>15</v>
      </c>
      <c r="B38" s="88">
        <v>42.34</v>
      </c>
      <c r="C38" s="89">
        <v>42.25</v>
      </c>
      <c r="D38" s="89">
        <v>43.01</v>
      </c>
      <c r="E38" s="89">
        <v>42.54</v>
      </c>
      <c r="F38" s="89">
        <v>42.14</v>
      </c>
      <c r="G38" s="89">
        <v>42.37</v>
      </c>
      <c r="H38" s="89">
        <v>42.34</v>
      </c>
      <c r="I38" s="176">
        <v>42.24</v>
      </c>
    </row>
    <row r="39" spans="1:9">
      <c r="A39" s="1">
        <v>16</v>
      </c>
      <c r="B39" s="88">
        <v>42.18</v>
      </c>
      <c r="C39" s="125">
        <v>42.4</v>
      </c>
      <c r="D39" s="89">
        <v>42.91</v>
      </c>
      <c r="E39" s="89">
        <v>42.36</v>
      </c>
      <c r="F39" s="89">
        <v>42.24</v>
      </c>
      <c r="G39" s="89">
        <v>42.12</v>
      </c>
      <c r="H39" s="89">
        <v>42.25</v>
      </c>
      <c r="I39" s="176">
        <v>42.14</v>
      </c>
    </row>
    <row r="40" spans="1:9">
      <c r="A40" s="1">
        <v>17</v>
      </c>
      <c r="B40" s="88">
        <v>42.27</v>
      </c>
      <c r="C40" s="89">
        <v>42.96</v>
      </c>
      <c r="D40" s="89">
        <v>42.94</v>
      </c>
      <c r="E40" s="89">
        <v>42.55</v>
      </c>
      <c r="F40" s="89">
        <v>42.27</v>
      </c>
      <c r="G40" s="89">
        <v>42.29</v>
      </c>
      <c r="H40" s="89">
        <v>42.45</v>
      </c>
      <c r="I40" s="176">
        <v>42.17</v>
      </c>
    </row>
    <row r="41" spans="1:9">
      <c r="A41" s="1">
        <v>18</v>
      </c>
      <c r="B41" s="88">
        <v>42.16</v>
      </c>
      <c r="C41" s="89">
        <v>42.55</v>
      </c>
      <c r="D41" s="89">
        <v>42.45</v>
      </c>
      <c r="E41" s="89">
        <v>42.39</v>
      </c>
      <c r="F41" s="89">
        <v>42.25</v>
      </c>
      <c r="G41" s="89">
        <v>43.19</v>
      </c>
      <c r="H41" s="89">
        <v>42.52</v>
      </c>
      <c r="I41" s="176">
        <v>41.9</v>
      </c>
    </row>
    <row r="42" spans="1:9">
      <c r="A42" s="1">
        <v>19</v>
      </c>
      <c r="B42" s="88">
        <v>42.16</v>
      </c>
      <c r="C42" s="89">
        <v>42.08</v>
      </c>
      <c r="D42" s="89">
        <v>42.3</v>
      </c>
      <c r="E42" s="89">
        <v>42.35</v>
      </c>
      <c r="F42" s="89">
        <v>42.06</v>
      </c>
      <c r="G42" s="89">
        <v>42.12</v>
      </c>
      <c r="H42" s="89"/>
      <c r="I42" s="176">
        <v>41.69</v>
      </c>
    </row>
    <row r="43" spans="1:9">
      <c r="A43" s="1">
        <v>20</v>
      </c>
      <c r="B43" s="88">
        <v>42.1</v>
      </c>
      <c r="C43" s="89">
        <v>42.31</v>
      </c>
      <c r="D43" s="89">
        <v>42.85</v>
      </c>
      <c r="E43" s="89">
        <v>43.04</v>
      </c>
      <c r="F43" s="89">
        <v>42.37</v>
      </c>
      <c r="G43" s="89">
        <v>42.07</v>
      </c>
      <c r="H43" s="89"/>
      <c r="I43" s="176">
        <v>41.82</v>
      </c>
    </row>
    <row r="44" spans="1:9">
      <c r="A44" s="1">
        <v>21</v>
      </c>
      <c r="B44" s="88">
        <v>42.15</v>
      </c>
      <c r="C44" s="89">
        <v>42.35</v>
      </c>
      <c r="D44" s="89">
        <v>42.38</v>
      </c>
      <c r="E44" s="89">
        <v>42.46</v>
      </c>
      <c r="F44" s="89">
        <v>42.14</v>
      </c>
      <c r="G44" s="89">
        <v>42.32</v>
      </c>
      <c r="H44" s="89"/>
      <c r="I44" s="176">
        <v>41.8</v>
      </c>
    </row>
    <row r="45" spans="1:9">
      <c r="A45" s="1">
        <v>22</v>
      </c>
      <c r="B45" s="88">
        <v>42.37</v>
      </c>
      <c r="C45" s="89">
        <v>42.52</v>
      </c>
      <c r="D45" s="89">
        <v>42.46</v>
      </c>
      <c r="E45" s="89">
        <v>42.44</v>
      </c>
      <c r="F45" s="89">
        <v>42.06</v>
      </c>
      <c r="G45" s="89"/>
      <c r="H45" s="89"/>
      <c r="I45" s="176">
        <v>41.69</v>
      </c>
    </row>
    <row r="46" spans="1:9">
      <c r="A46" s="1">
        <v>23</v>
      </c>
      <c r="B46" s="88">
        <v>42.55</v>
      </c>
      <c r="C46" s="89">
        <v>42.38</v>
      </c>
      <c r="D46" s="89">
        <v>42.3</v>
      </c>
      <c r="E46" s="89">
        <v>42.34</v>
      </c>
      <c r="F46" s="89"/>
      <c r="G46" s="89"/>
      <c r="H46" s="89"/>
      <c r="I46" s="176">
        <v>41.87</v>
      </c>
    </row>
    <row r="47" spans="1:9">
      <c r="A47" s="1">
        <v>24</v>
      </c>
      <c r="B47" s="88">
        <v>42.38</v>
      </c>
      <c r="C47" s="89">
        <v>42.18</v>
      </c>
      <c r="D47" s="89">
        <v>42.52</v>
      </c>
      <c r="E47" s="89">
        <v>42.55</v>
      </c>
      <c r="F47" s="89"/>
      <c r="G47" s="89"/>
      <c r="H47" s="89"/>
      <c r="I47" s="176">
        <v>42.05</v>
      </c>
    </row>
    <row r="48" spans="1:9">
      <c r="A48" s="1">
        <v>25</v>
      </c>
      <c r="B48" s="88">
        <v>42.49</v>
      </c>
      <c r="C48" s="89">
        <v>42.39</v>
      </c>
      <c r="D48" s="89">
        <v>43.51</v>
      </c>
      <c r="E48" s="89">
        <v>42.48</v>
      </c>
      <c r="F48" s="89"/>
      <c r="G48" s="89"/>
      <c r="H48" s="89"/>
      <c r="I48" s="176">
        <v>41.94</v>
      </c>
    </row>
    <row r="49" spans="1:9">
      <c r="A49" s="1">
        <v>26</v>
      </c>
      <c r="B49" s="88">
        <v>42.47</v>
      </c>
      <c r="C49" s="89">
        <v>42.14</v>
      </c>
      <c r="D49" s="89">
        <v>42.62</v>
      </c>
      <c r="E49" s="89">
        <v>42.53</v>
      </c>
      <c r="F49" s="89"/>
      <c r="G49" s="89"/>
      <c r="H49" s="89"/>
      <c r="I49" s="176">
        <v>42.01</v>
      </c>
    </row>
    <row r="50" spans="1:9">
      <c r="A50" s="1">
        <v>27</v>
      </c>
      <c r="B50" s="88">
        <v>42.33</v>
      </c>
      <c r="C50" s="89">
        <v>42.18</v>
      </c>
      <c r="D50" s="89">
        <v>42.57</v>
      </c>
      <c r="E50" s="89">
        <v>42.61</v>
      </c>
      <c r="F50" s="89"/>
      <c r="G50" s="89"/>
      <c r="H50" s="89"/>
      <c r="I50" s="176">
        <v>41.97</v>
      </c>
    </row>
    <row r="51" spans="1:9">
      <c r="A51" s="1">
        <v>28</v>
      </c>
      <c r="B51" s="88">
        <v>42.28</v>
      </c>
      <c r="C51" s="89">
        <v>42.2</v>
      </c>
      <c r="D51" s="89">
        <v>42.45</v>
      </c>
      <c r="E51" s="89">
        <v>42.4</v>
      </c>
      <c r="F51" s="89"/>
      <c r="G51" s="89"/>
      <c r="H51" s="89"/>
      <c r="I51" s="176">
        <v>41.65</v>
      </c>
    </row>
    <row r="52" spans="1:9">
      <c r="A52" s="1">
        <v>29</v>
      </c>
      <c r="B52" s="88">
        <v>42.36</v>
      </c>
      <c r="C52" s="89">
        <v>42.17</v>
      </c>
      <c r="D52" s="89">
        <v>42.38</v>
      </c>
      <c r="E52" s="89">
        <v>42.54</v>
      </c>
      <c r="F52" s="89"/>
      <c r="G52" s="89"/>
      <c r="H52" s="89"/>
      <c r="I52" s="176">
        <v>41.97</v>
      </c>
    </row>
    <row r="53" spans="1:9">
      <c r="A53" s="1">
        <v>30</v>
      </c>
      <c r="B53" s="88">
        <v>42.31</v>
      </c>
      <c r="C53" s="89">
        <v>42.09</v>
      </c>
      <c r="D53" s="89">
        <v>42.53</v>
      </c>
      <c r="E53" s="89">
        <v>42.45</v>
      </c>
      <c r="F53" s="89"/>
      <c r="G53" s="89"/>
      <c r="H53" s="89"/>
      <c r="I53" s="176">
        <v>41.85</v>
      </c>
    </row>
    <row r="54" spans="1:9">
      <c r="A54" s="1">
        <v>31</v>
      </c>
      <c r="B54" s="88">
        <v>42.27</v>
      </c>
      <c r="C54" s="89">
        <v>42.19</v>
      </c>
      <c r="D54" s="89">
        <v>42.44</v>
      </c>
      <c r="E54" s="89">
        <v>42.56</v>
      </c>
      <c r="F54" s="89"/>
      <c r="G54" s="89"/>
      <c r="H54" s="89"/>
      <c r="I54" s="176">
        <v>41.96</v>
      </c>
    </row>
    <row r="55" spans="1:9">
      <c r="A55" s="1">
        <v>32</v>
      </c>
      <c r="B55" s="88">
        <v>42.32</v>
      </c>
      <c r="C55" s="89">
        <v>42.2</v>
      </c>
      <c r="D55" s="89">
        <v>42.42</v>
      </c>
      <c r="E55" s="89">
        <v>42.37</v>
      </c>
      <c r="F55" s="89"/>
      <c r="G55" s="89"/>
      <c r="H55" s="89"/>
      <c r="I55" s="176"/>
    </row>
    <row r="56" spans="1:9">
      <c r="A56" s="1">
        <v>33</v>
      </c>
      <c r="B56" s="88">
        <v>42.31</v>
      </c>
      <c r="C56" s="89">
        <v>42.43</v>
      </c>
      <c r="D56" s="89">
        <v>42.26</v>
      </c>
      <c r="E56" s="89">
        <v>42.47</v>
      </c>
      <c r="F56" s="89"/>
      <c r="G56" s="89"/>
      <c r="H56" s="89"/>
      <c r="I56" s="176"/>
    </row>
    <row r="57" spans="1:9">
      <c r="A57" s="1">
        <v>34</v>
      </c>
      <c r="B57" s="88">
        <v>42.49</v>
      </c>
      <c r="C57" s="89">
        <v>42.63</v>
      </c>
      <c r="D57" s="89">
        <v>42.38</v>
      </c>
      <c r="E57" s="89">
        <v>42.8</v>
      </c>
      <c r="F57" s="89"/>
      <c r="G57" s="89"/>
      <c r="H57" s="89"/>
      <c r="I57" s="176"/>
    </row>
    <row r="58" spans="1:9">
      <c r="A58" s="1">
        <v>35</v>
      </c>
      <c r="B58" s="88">
        <v>42.59</v>
      </c>
      <c r="C58" s="89">
        <v>42.26</v>
      </c>
      <c r="D58" s="89">
        <v>42.49</v>
      </c>
      <c r="E58" s="89">
        <v>42.47</v>
      </c>
      <c r="F58" s="89"/>
      <c r="G58" s="89"/>
      <c r="H58" s="89"/>
      <c r="I58" s="176"/>
    </row>
    <row r="59" spans="1:9">
      <c r="A59" s="1">
        <v>36</v>
      </c>
      <c r="B59" s="88">
        <v>42.5</v>
      </c>
      <c r="C59" s="89">
        <v>42.49</v>
      </c>
      <c r="D59" s="89">
        <v>42.3</v>
      </c>
      <c r="E59" s="89">
        <v>42.33</v>
      </c>
      <c r="F59" s="89"/>
      <c r="G59" s="89"/>
      <c r="H59" s="89"/>
      <c r="I59" s="176"/>
    </row>
    <row r="60" spans="1:9">
      <c r="A60" s="1">
        <v>37</v>
      </c>
      <c r="B60" s="88">
        <v>42.38</v>
      </c>
      <c r="C60" s="89">
        <v>42.38</v>
      </c>
      <c r="D60" s="89">
        <v>42.45</v>
      </c>
      <c r="E60" s="89">
        <v>42.44</v>
      </c>
      <c r="F60" s="89"/>
      <c r="G60" s="89"/>
      <c r="H60" s="89"/>
      <c r="I60" s="176"/>
    </row>
    <row r="61" spans="1:9">
      <c r="A61" s="1">
        <v>38</v>
      </c>
      <c r="B61" s="88">
        <v>42.51</v>
      </c>
      <c r="C61" s="89">
        <v>42.46</v>
      </c>
      <c r="D61" s="89">
        <v>42.52</v>
      </c>
      <c r="E61" s="89">
        <v>42.6</v>
      </c>
      <c r="F61" s="89"/>
      <c r="G61" s="89"/>
      <c r="H61" s="89"/>
      <c r="I61" s="176"/>
    </row>
    <row r="62" spans="1:9">
      <c r="A62" s="1">
        <v>39</v>
      </c>
      <c r="B62" s="88">
        <v>42.38</v>
      </c>
      <c r="C62" s="89">
        <v>42.14</v>
      </c>
      <c r="D62" s="89">
        <v>42.27</v>
      </c>
      <c r="E62" s="89">
        <v>42.57</v>
      </c>
      <c r="F62" s="89"/>
      <c r="G62" s="89"/>
      <c r="H62" s="89"/>
      <c r="I62" s="176"/>
    </row>
    <row r="63" spans="1:9">
      <c r="A63" s="1">
        <v>40</v>
      </c>
      <c r="B63" s="88">
        <v>42.27</v>
      </c>
      <c r="C63" s="89">
        <v>42.24</v>
      </c>
      <c r="D63" s="89">
        <v>42.96</v>
      </c>
      <c r="E63" s="89">
        <v>42.66</v>
      </c>
      <c r="F63" s="89"/>
      <c r="G63" s="89"/>
      <c r="H63" s="89"/>
      <c r="I63" s="176"/>
    </row>
    <row r="64" spans="1:9">
      <c r="A64" s="1">
        <v>41</v>
      </c>
      <c r="B64" s="88">
        <v>42.33</v>
      </c>
      <c r="C64" s="89">
        <v>42.2</v>
      </c>
      <c r="D64" s="89">
        <v>42.42</v>
      </c>
      <c r="E64" s="89">
        <v>42.57</v>
      </c>
      <c r="F64" s="89"/>
      <c r="G64" s="89"/>
      <c r="H64" s="89"/>
      <c r="I64" s="176"/>
    </row>
    <row r="65" spans="1:9">
      <c r="A65" s="1">
        <v>42</v>
      </c>
      <c r="B65" s="88"/>
      <c r="C65" s="89">
        <v>42.38</v>
      </c>
      <c r="D65" s="89">
        <v>42.38</v>
      </c>
      <c r="E65" s="89">
        <v>43.15</v>
      </c>
      <c r="F65" s="89"/>
      <c r="G65" s="89"/>
      <c r="H65" s="89"/>
      <c r="I65" s="176"/>
    </row>
    <row r="66" spans="1:9">
      <c r="A66" s="1">
        <v>43</v>
      </c>
      <c r="B66" s="88"/>
      <c r="C66" s="89">
        <v>42.35</v>
      </c>
      <c r="D66" s="89">
        <v>42.53</v>
      </c>
      <c r="E66" s="89">
        <v>42.17</v>
      </c>
      <c r="F66" s="89"/>
      <c r="G66" s="89"/>
      <c r="H66" s="89"/>
      <c r="I66" s="176"/>
    </row>
    <row r="67" spans="1:9">
      <c r="A67" s="1">
        <v>44</v>
      </c>
      <c r="B67" s="88"/>
      <c r="C67" s="89">
        <v>42.08</v>
      </c>
      <c r="D67" s="89">
        <v>42.44</v>
      </c>
      <c r="E67" s="89">
        <v>42.57</v>
      </c>
      <c r="F67" s="89"/>
      <c r="G67" s="89"/>
      <c r="H67" s="89"/>
      <c r="I67" s="176"/>
    </row>
    <row r="68" spans="1:9">
      <c r="A68" s="1">
        <v>45</v>
      </c>
      <c r="B68" s="88"/>
      <c r="C68" s="89">
        <v>42.33</v>
      </c>
      <c r="D68" s="89">
        <v>42.41</v>
      </c>
      <c r="E68" s="89">
        <v>42.46</v>
      </c>
      <c r="F68" s="89"/>
      <c r="G68" s="89"/>
      <c r="H68" s="89"/>
      <c r="I68" s="176"/>
    </row>
    <row r="69" spans="1:9">
      <c r="A69" s="1">
        <v>46</v>
      </c>
      <c r="B69" s="88"/>
      <c r="C69" s="89">
        <v>42.42</v>
      </c>
      <c r="D69" s="89">
        <v>42.78</v>
      </c>
      <c r="E69" s="89">
        <v>42.61</v>
      </c>
      <c r="F69" s="89"/>
      <c r="G69" s="89"/>
      <c r="H69" s="89"/>
      <c r="I69" s="176"/>
    </row>
    <row r="70" spans="1:9">
      <c r="A70" s="1">
        <v>47</v>
      </c>
      <c r="B70" s="88"/>
      <c r="C70" s="89">
        <v>42.03</v>
      </c>
      <c r="D70" s="89">
        <v>42.36</v>
      </c>
      <c r="E70" s="89">
        <v>42.51</v>
      </c>
      <c r="F70" s="89"/>
      <c r="G70" s="89"/>
      <c r="H70" s="89"/>
      <c r="I70" s="176"/>
    </row>
    <row r="71" spans="1:9">
      <c r="A71" s="1">
        <v>48</v>
      </c>
      <c r="B71" s="88"/>
      <c r="C71" s="89">
        <v>42.25</v>
      </c>
      <c r="D71" s="89">
        <v>42.33</v>
      </c>
      <c r="E71" s="89">
        <v>42.82</v>
      </c>
      <c r="F71" s="89"/>
      <c r="G71" s="89"/>
      <c r="H71" s="89"/>
      <c r="I71" s="176"/>
    </row>
    <row r="72" spans="1:9">
      <c r="A72" s="1">
        <v>49</v>
      </c>
      <c r="B72" s="88"/>
      <c r="C72" s="89">
        <v>42.25</v>
      </c>
      <c r="D72" s="89">
        <v>42.22</v>
      </c>
      <c r="E72" s="89">
        <v>42.5</v>
      </c>
      <c r="F72" s="89"/>
      <c r="G72" s="89"/>
      <c r="H72" s="89"/>
      <c r="I72" s="176"/>
    </row>
    <row r="73" spans="1:9">
      <c r="A73" s="1">
        <v>50</v>
      </c>
      <c r="B73" s="88"/>
      <c r="C73" s="89">
        <v>42.23</v>
      </c>
      <c r="D73" s="89">
        <v>42.4</v>
      </c>
      <c r="E73" s="89">
        <v>42.43</v>
      </c>
      <c r="F73" s="89"/>
      <c r="G73" s="89"/>
      <c r="H73" s="89"/>
      <c r="I73" s="176"/>
    </row>
    <row r="74" spans="1:9">
      <c r="A74" s="1">
        <v>51</v>
      </c>
      <c r="B74" s="88"/>
      <c r="C74" s="89">
        <v>42.29</v>
      </c>
      <c r="D74" s="89">
        <v>42.33</v>
      </c>
      <c r="E74" s="89">
        <v>42.67</v>
      </c>
      <c r="F74" s="89"/>
      <c r="G74" s="89"/>
      <c r="H74" s="89"/>
      <c r="I74" s="176"/>
    </row>
    <row r="75" spans="1:9">
      <c r="A75" s="1">
        <v>52</v>
      </c>
      <c r="B75" s="88"/>
      <c r="C75" s="89">
        <v>42.2</v>
      </c>
      <c r="D75" s="89">
        <v>42.36</v>
      </c>
      <c r="E75" s="89">
        <v>42.57</v>
      </c>
      <c r="F75" s="89"/>
      <c r="G75" s="89"/>
      <c r="H75" s="89"/>
      <c r="I75" s="176"/>
    </row>
    <row r="76" spans="1:9">
      <c r="A76" s="1">
        <v>53</v>
      </c>
      <c r="B76" s="88"/>
      <c r="C76" s="89">
        <v>42.52</v>
      </c>
      <c r="D76" s="89">
        <v>42.31</v>
      </c>
      <c r="E76" s="89">
        <v>42.86</v>
      </c>
      <c r="F76" s="89"/>
      <c r="G76" s="89"/>
      <c r="H76" s="89"/>
      <c r="I76" s="176"/>
    </row>
    <row r="77" spans="1:9">
      <c r="A77" s="1">
        <v>54</v>
      </c>
      <c r="B77" s="88"/>
      <c r="C77" s="89">
        <v>43.11</v>
      </c>
      <c r="D77" s="89">
        <v>42.64</v>
      </c>
      <c r="E77" s="89">
        <v>42.74</v>
      </c>
      <c r="F77" s="89"/>
      <c r="G77" s="89"/>
      <c r="H77" s="89"/>
      <c r="I77" s="176"/>
    </row>
    <row r="78" spans="1:9">
      <c r="A78" s="1">
        <v>55</v>
      </c>
      <c r="B78" s="88"/>
      <c r="C78" s="89">
        <v>42.29</v>
      </c>
      <c r="D78" s="89">
        <v>42.78</v>
      </c>
      <c r="E78" s="89">
        <v>42.56</v>
      </c>
      <c r="F78" s="89"/>
      <c r="G78" s="89"/>
      <c r="H78" s="89"/>
      <c r="I78" s="176"/>
    </row>
    <row r="79" spans="1:9">
      <c r="A79" s="1">
        <v>56</v>
      </c>
      <c r="B79" s="88"/>
      <c r="C79" s="89">
        <v>42.34</v>
      </c>
      <c r="D79" s="89"/>
      <c r="E79" s="89">
        <v>42.45</v>
      </c>
      <c r="F79" s="89"/>
      <c r="G79" s="89"/>
      <c r="H79" s="89"/>
      <c r="I79" s="176"/>
    </row>
    <row r="80" spans="1:9">
      <c r="A80" s="1">
        <v>57</v>
      </c>
      <c r="B80" s="88"/>
      <c r="C80" s="89">
        <v>42.01</v>
      </c>
      <c r="D80" s="89"/>
      <c r="E80" s="89">
        <v>42.46</v>
      </c>
      <c r="F80" s="89"/>
      <c r="G80" s="89"/>
      <c r="H80" s="89"/>
      <c r="I80" s="176"/>
    </row>
    <row r="81" spans="1:9">
      <c r="A81" s="1">
        <v>58</v>
      </c>
      <c r="B81" s="88"/>
      <c r="C81" s="89">
        <v>42.3</v>
      </c>
      <c r="D81" s="89"/>
      <c r="E81" s="89">
        <v>42.71</v>
      </c>
      <c r="F81" s="89"/>
      <c r="G81" s="89"/>
      <c r="H81" s="89"/>
      <c r="I81" s="176"/>
    </row>
    <row r="82" spans="1:9">
      <c r="A82" s="1">
        <v>59</v>
      </c>
      <c r="B82" s="88"/>
      <c r="C82" s="89">
        <v>42.28</v>
      </c>
      <c r="D82" s="89"/>
      <c r="E82" s="89">
        <v>42.65</v>
      </c>
      <c r="F82" s="89"/>
      <c r="G82" s="89"/>
      <c r="H82" s="89"/>
      <c r="I82" s="176"/>
    </row>
    <row r="83" spans="1:9">
      <c r="A83" s="1">
        <v>60</v>
      </c>
      <c r="B83" s="88"/>
      <c r="C83" s="89">
        <v>44.31</v>
      </c>
      <c r="D83" s="89"/>
      <c r="E83" s="89">
        <v>42.51</v>
      </c>
      <c r="F83" s="89"/>
      <c r="G83" s="89"/>
      <c r="H83" s="89"/>
      <c r="I83" s="176"/>
    </row>
    <row r="84" spans="1:9">
      <c r="A84" s="1">
        <v>61</v>
      </c>
      <c r="B84" s="88"/>
      <c r="C84" s="89">
        <v>42.26</v>
      </c>
      <c r="D84" s="89"/>
      <c r="E84" s="89">
        <v>42.4</v>
      </c>
      <c r="F84" s="89"/>
      <c r="G84" s="89"/>
      <c r="H84" s="89"/>
      <c r="I84" s="176"/>
    </row>
    <row r="85" spans="1:9">
      <c r="A85" s="1">
        <v>62</v>
      </c>
      <c r="B85" s="88"/>
      <c r="C85" s="89">
        <v>42.34</v>
      </c>
      <c r="D85" s="89"/>
      <c r="E85" s="89"/>
      <c r="F85" s="89"/>
      <c r="G85" s="89"/>
      <c r="H85" s="89"/>
      <c r="I85" s="176"/>
    </row>
    <row r="86" spans="1:9" ht="15" thickBot="1">
      <c r="A86" s="1">
        <v>63</v>
      </c>
      <c r="B86" s="177"/>
      <c r="C86" s="178">
        <v>46.38</v>
      </c>
      <c r="D86" s="178"/>
      <c r="E86" s="178"/>
      <c r="F86" s="178"/>
      <c r="G86" s="178"/>
      <c r="H86" s="178"/>
      <c r="I86" s="179"/>
    </row>
    <row r="87" spans="1:9">
      <c r="A87" s="1">
        <v>64</v>
      </c>
      <c r="D87" s="282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7"/>
  <sheetViews>
    <sheetView zoomScale="75" zoomScaleNormal="75" zoomScalePageLayoutView="75" workbookViewId="0">
      <selection activeCell="G10" sqref="G10:G17"/>
    </sheetView>
  </sheetViews>
  <sheetFormatPr baseColWidth="10" defaultColWidth="8.83203125" defaultRowHeight="14" x14ac:dyDescent="0"/>
  <cols>
    <col min="1" max="1" width="8.6640625" style="1" customWidth="1"/>
    <col min="2" max="2" width="20.83203125" style="1" customWidth="1"/>
    <col min="3" max="3" width="9.5" style="1" customWidth="1"/>
    <col min="4" max="6" width="9.5" style="2" customWidth="1"/>
    <col min="7" max="7" width="11.33203125" style="2" customWidth="1"/>
    <col min="8" max="8" width="12.83203125" style="2" customWidth="1"/>
    <col min="9" max="9" width="13.5" style="2" customWidth="1"/>
    <col min="10" max="10" width="13" style="2" customWidth="1"/>
    <col min="11" max="11" width="15.1640625" style="2" customWidth="1"/>
    <col min="12" max="12" width="15.83203125" style="2" customWidth="1"/>
    <col min="13" max="13" width="11.5" style="1" customWidth="1"/>
    <col min="14" max="14" width="22.33203125" style="1" customWidth="1"/>
    <col min="15" max="16384" width="8.83203125" style="1"/>
  </cols>
  <sheetData>
    <row r="4" spans="1:16" ht="18">
      <c r="A4" s="348" t="s">
        <v>111</v>
      </c>
      <c r="B4" s="348"/>
      <c r="C4" s="348"/>
      <c r="D4" s="348"/>
      <c r="E4" s="348"/>
      <c r="F4" s="348"/>
      <c r="G4" s="348"/>
      <c r="H4" s="348"/>
      <c r="I4" s="348"/>
      <c r="J4" s="348"/>
      <c r="K4" s="348"/>
      <c r="L4" s="348"/>
    </row>
    <row r="5" spans="1:16" ht="7.5" customHeight="1"/>
    <row r="6" spans="1:16" ht="16">
      <c r="A6" s="298" t="s">
        <v>57</v>
      </c>
      <c r="B6" s="298"/>
      <c r="C6" s="298"/>
      <c r="D6" s="298"/>
      <c r="E6" s="298"/>
      <c r="F6" s="298"/>
      <c r="G6" s="298"/>
      <c r="H6" s="298"/>
      <c r="I6" s="298"/>
      <c r="J6" s="298"/>
      <c r="K6" s="298"/>
      <c r="L6" s="298"/>
    </row>
    <row r="7" spans="1:16" ht="7.5" customHeight="1"/>
    <row r="8" spans="1:16" s="2" customFormat="1" ht="20.25" customHeight="1">
      <c r="A8" s="349" t="s">
        <v>23</v>
      </c>
      <c r="B8" s="350" t="s">
        <v>13</v>
      </c>
      <c r="C8" s="353" t="s">
        <v>18</v>
      </c>
      <c r="D8" s="350" t="s">
        <v>24</v>
      </c>
      <c r="E8" s="355" t="s">
        <v>25</v>
      </c>
      <c r="F8" s="357" t="s">
        <v>26</v>
      </c>
      <c r="G8" s="358"/>
      <c r="H8" s="358"/>
      <c r="I8" s="359"/>
      <c r="J8" s="352" t="s">
        <v>27</v>
      </c>
      <c r="K8" s="349" t="s">
        <v>28</v>
      </c>
      <c r="L8" s="349"/>
      <c r="M8" s="50"/>
      <c r="N8" s="50"/>
    </row>
    <row r="9" spans="1:16" s="2" customFormat="1" ht="27.75" customHeight="1" thickBot="1">
      <c r="A9" s="352"/>
      <c r="B9" s="353"/>
      <c r="C9" s="354"/>
      <c r="D9" s="353"/>
      <c r="E9" s="356"/>
      <c r="F9" s="51" t="s">
        <v>29</v>
      </c>
      <c r="G9" s="51" t="s">
        <v>30</v>
      </c>
      <c r="H9" s="51" t="s">
        <v>31</v>
      </c>
      <c r="I9" s="51" t="s">
        <v>32</v>
      </c>
      <c r="J9" s="360"/>
      <c r="K9" s="227" t="s">
        <v>33</v>
      </c>
      <c r="L9" s="227" t="s">
        <v>34</v>
      </c>
      <c r="M9" s="251" t="s">
        <v>35</v>
      </c>
      <c r="N9" s="251" t="s">
        <v>36</v>
      </c>
    </row>
    <row r="10" spans="1:16" s="3" customFormat="1" ht="30" customHeight="1" thickBot="1">
      <c r="A10" s="269">
        <v>1</v>
      </c>
      <c r="B10" s="270" t="s">
        <v>99</v>
      </c>
      <c r="C10" s="58">
        <v>69</v>
      </c>
      <c r="D10" s="58">
        <v>41</v>
      </c>
      <c r="E10" s="283">
        <f>D10</f>
        <v>41</v>
      </c>
      <c r="F10" s="293">
        <f>MIN(B23:B76)</f>
        <v>41.96</v>
      </c>
      <c r="G10" s="181">
        <f>AVERAGE(B23:B83)</f>
        <v>42.550243902439021</v>
      </c>
      <c r="H10" s="58">
        <v>0</v>
      </c>
      <c r="I10" s="103">
        <f>G10-F10</f>
        <v>0.59024390243902047</v>
      </c>
      <c r="J10" s="255">
        <v>2.0752314814814814E-2</v>
      </c>
      <c r="K10" s="255">
        <f>J10</f>
        <v>2.0752314814814814E-2</v>
      </c>
      <c r="L10" s="271">
        <f>K10</f>
        <v>2.0752314814814814E-2</v>
      </c>
      <c r="M10" s="245"/>
      <c r="N10" s="273"/>
      <c r="O10" s="289"/>
      <c r="P10" s="63"/>
    </row>
    <row r="11" spans="1:16" s="3" customFormat="1" ht="30" customHeight="1">
      <c r="A11" s="269">
        <v>2</v>
      </c>
      <c r="B11" s="270" t="s">
        <v>61</v>
      </c>
      <c r="C11" s="58">
        <v>9</v>
      </c>
      <c r="D11" s="58">
        <v>73</v>
      </c>
      <c r="E11" s="58">
        <f>D11-D10</f>
        <v>32</v>
      </c>
      <c r="F11" s="188">
        <f>MIN(C23:C76)</f>
        <v>42.94</v>
      </c>
      <c r="G11" s="104">
        <f>AVERAGE(C23:C83)</f>
        <v>43.310645161290331</v>
      </c>
      <c r="H11" s="58">
        <v>8</v>
      </c>
      <c r="I11" s="103">
        <f>G11-F11</f>
        <v>0.37064516129033365</v>
      </c>
      <c r="J11" s="255">
        <v>3.7916666666666668E-2</v>
      </c>
      <c r="K11" s="255">
        <f>J11-J10</f>
        <v>1.7164351851851854E-2</v>
      </c>
      <c r="L11" s="271">
        <f>K11</f>
        <v>1.7164351851851854E-2</v>
      </c>
      <c r="M11" s="272" t="s">
        <v>186</v>
      </c>
      <c r="N11" s="273" t="s">
        <v>141</v>
      </c>
      <c r="O11" s="203" t="s">
        <v>192</v>
      </c>
      <c r="P11" s="63"/>
    </row>
    <row r="12" spans="1:16" s="3" customFormat="1" ht="30" customHeight="1">
      <c r="A12" s="269">
        <v>3</v>
      </c>
      <c r="B12" s="270" t="s">
        <v>99</v>
      </c>
      <c r="C12" s="290" t="s">
        <v>113</v>
      </c>
      <c r="D12" s="58">
        <v>97</v>
      </c>
      <c r="E12" s="58">
        <f t="shared" ref="E12:E17" si="0">D12-D11</f>
        <v>24</v>
      </c>
      <c r="F12" s="116">
        <f>MIN(D23:D76)</f>
        <v>42.26</v>
      </c>
      <c r="G12" s="103">
        <f>AVERAGE(D23:D83)</f>
        <v>42.983636363636364</v>
      </c>
      <c r="H12" s="58">
        <v>0</v>
      </c>
      <c r="I12" s="103">
        <f t="shared" ref="I12:I16" si="1">G12-F12</f>
        <v>0.7236363636363663</v>
      </c>
      <c r="J12" s="255">
        <v>5.1030092592592592E-2</v>
      </c>
      <c r="K12" s="255">
        <f>J12-J11</f>
        <v>1.3113425925925924E-2</v>
      </c>
      <c r="L12" s="271">
        <f>K12+L10</f>
        <v>3.3865740740740738E-2</v>
      </c>
      <c r="M12" s="272" t="s">
        <v>187</v>
      </c>
      <c r="N12" s="273" t="s">
        <v>193</v>
      </c>
      <c r="O12" s="218" t="s">
        <v>138</v>
      </c>
      <c r="P12" s="63"/>
    </row>
    <row r="13" spans="1:16" s="3" customFormat="1" ht="30" customHeight="1">
      <c r="A13" s="269">
        <v>4</v>
      </c>
      <c r="B13" s="270" t="s">
        <v>99</v>
      </c>
      <c r="C13" s="58">
        <v>69</v>
      </c>
      <c r="D13" s="58">
        <v>153</v>
      </c>
      <c r="E13" s="58">
        <f t="shared" si="0"/>
        <v>56</v>
      </c>
      <c r="F13" s="116">
        <f>MIN(E23:E76)</f>
        <v>42.16</v>
      </c>
      <c r="G13" s="103">
        <f>AVERAGE(E23:E83)</f>
        <v>42.691296296296287</v>
      </c>
      <c r="H13" s="58">
        <v>0</v>
      </c>
      <c r="I13" s="103">
        <f t="shared" ref="I13:I14" si="2">G13-F13</f>
        <v>0.53129629629628994</v>
      </c>
      <c r="J13" s="255">
        <v>8.1331018518518525E-2</v>
      </c>
      <c r="K13" s="255">
        <f t="shared" ref="K13:K15" si="3">J13-J12</f>
        <v>3.0300925925925933E-2</v>
      </c>
      <c r="L13" s="271">
        <f>K13+L12</f>
        <v>6.4166666666666677E-2</v>
      </c>
      <c r="M13" s="272" t="s">
        <v>188</v>
      </c>
      <c r="N13" s="273"/>
      <c r="O13" s="198"/>
      <c r="P13" s="63"/>
    </row>
    <row r="14" spans="1:16" s="3" customFormat="1" ht="30" customHeight="1">
      <c r="A14" s="269">
        <v>5</v>
      </c>
      <c r="B14" s="270" t="s">
        <v>61</v>
      </c>
      <c r="C14" s="58">
        <v>4</v>
      </c>
      <c r="D14" s="58">
        <v>177</v>
      </c>
      <c r="E14" s="58">
        <f t="shared" si="0"/>
        <v>24</v>
      </c>
      <c r="F14" s="116">
        <f>MIN(F23:F76)</f>
        <v>42.61</v>
      </c>
      <c r="G14" s="103">
        <f>AVERAGE(F23:F83)</f>
        <v>43.156521739130433</v>
      </c>
      <c r="H14" s="58">
        <v>3</v>
      </c>
      <c r="I14" s="103">
        <f t="shared" si="2"/>
        <v>0.54652173913043356</v>
      </c>
      <c r="J14" s="255">
        <v>9.4456018518518522E-2</v>
      </c>
      <c r="K14" s="255">
        <f t="shared" si="3"/>
        <v>1.3124999999999998E-2</v>
      </c>
      <c r="L14" s="271">
        <f>K14+L11</f>
        <v>3.0289351851851852E-2</v>
      </c>
      <c r="M14" s="272" t="s">
        <v>156</v>
      </c>
      <c r="N14" s="273"/>
      <c r="O14" s="198"/>
      <c r="P14" s="63"/>
    </row>
    <row r="15" spans="1:16" s="3" customFormat="1" ht="30" customHeight="1">
      <c r="A15" s="269">
        <v>6</v>
      </c>
      <c r="B15" s="270" t="s">
        <v>61</v>
      </c>
      <c r="C15" s="58">
        <v>1</v>
      </c>
      <c r="D15" s="58">
        <v>222</v>
      </c>
      <c r="E15" s="58">
        <f t="shared" si="0"/>
        <v>45</v>
      </c>
      <c r="F15" s="116">
        <f>MIN(G23:G76)</f>
        <v>42.38</v>
      </c>
      <c r="G15" s="103">
        <f>AVERAGE(G23:G83)</f>
        <v>42.74727272727273</v>
      </c>
      <c r="H15" s="58">
        <v>2</v>
      </c>
      <c r="I15" s="103">
        <f t="shared" si="1"/>
        <v>0.3672727272727272</v>
      </c>
      <c r="J15" s="255">
        <v>0.11785879629629629</v>
      </c>
      <c r="K15" s="255">
        <f t="shared" si="3"/>
        <v>2.3402777777777772E-2</v>
      </c>
      <c r="L15" s="271">
        <f>K15+L14</f>
        <v>5.3692129629629624E-2</v>
      </c>
      <c r="M15" s="272" t="s">
        <v>189</v>
      </c>
      <c r="N15" s="273"/>
      <c r="O15" s="199"/>
      <c r="P15" s="63"/>
    </row>
    <row r="16" spans="1:16" s="3" customFormat="1" ht="30" customHeight="1" thickBot="1">
      <c r="A16" s="269">
        <v>7</v>
      </c>
      <c r="B16" s="270" t="s">
        <v>99</v>
      </c>
      <c r="C16" s="274">
        <v>6</v>
      </c>
      <c r="D16" s="58">
        <v>266</v>
      </c>
      <c r="E16" s="58">
        <f t="shared" si="0"/>
        <v>44</v>
      </c>
      <c r="F16" s="182">
        <f>MIN(H23:H76)</f>
        <v>42.46</v>
      </c>
      <c r="G16" s="103">
        <f>AVERAGE(H23:H83)</f>
        <v>42.875116279069765</v>
      </c>
      <c r="H16" s="58">
        <v>2</v>
      </c>
      <c r="I16" s="103">
        <f t="shared" si="1"/>
        <v>0.415116279069764</v>
      </c>
      <c r="J16" s="255">
        <v>0.14030092592592594</v>
      </c>
      <c r="K16" s="255">
        <f>J16-J15</f>
        <v>2.2442129629629645E-2</v>
      </c>
      <c r="L16" s="255">
        <f>K16+L13</f>
        <v>8.6608796296296323E-2</v>
      </c>
      <c r="M16" s="272" t="s">
        <v>190</v>
      </c>
      <c r="N16" s="273"/>
      <c r="O16" s="204"/>
    </row>
    <row r="17" spans="1:15" s="3" customFormat="1" ht="30" customHeight="1" thickBot="1">
      <c r="A17" s="269" t="s">
        <v>37</v>
      </c>
      <c r="B17" s="270" t="s">
        <v>61</v>
      </c>
      <c r="C17" s="58">
        <v>3</v>
      </c>
      <c r="D17" s="58">
        <v>318</v>
      </c>
      <c r="E17" s="283">
        <f t="shared" si="0"/>
        <v>52</v>
      </c>
      <c r="F17" s="183">
        <f>MIN(I23:I76)</f>
        <v>42.13</v>
      </c>
      <c r="G17" s="181">
        <f>AVERAGE(I23:I83)</f>
        <v>42.691176470588232</v>
      </c>
      <c r="H17" s="58">
        <v>1</v>
      </c>
      <c r="I17" s="103">
        <f>G17-F17</f>
        <v>0.56117647058822939</v>
      </c>
      <c r="J17" s="255">
        <v>0.16689814814814816</v>
      </c>
      <c r="K17" s="255">
        <f>J17-J16</f>
        <v>2.6597222222222217E-2</v>
      </c>
      <c r="L17" s="255">
        <f>K17+L15</f>
        <v>8.0289351851851848E-2</v>
      </c>
      <c r="M17" s="272" t="s">
        <v>191</v>
      </c>
      <c r="N17" s="273"/>
      <c r="O17" s="201"/>
    </row>
    <row r="18" spans="1:15" s="3" customFormat="1" ht="30" customHeight="1">
      <c r="A18" s="170"/>
      <c r="B18" s="171"/>
      <c r="C18" s="172"/>
      <c r="D18" s="172"/>
      <c r="E18" s="172"/>
      <c r="F18" s="96">
        <f>AVERAGE(F10,F12,F13,F16)</f>
        <v>42.21</v>
      </c>
      <c r="G18" s="114">
        <f>AVERAGE(G10,G12,G13,G16)</f>
        <v>42.775073210360361</v>
      </c>
      <c r="H18" s="276" t="s">
        <v>236</v>
      </c>
      <c r="I18" s="115">
        <f>AVERAGE(I10,I12,I13,I16)</f>
        <v>0.56507321036036018</v>
      </c>
      <c r="J18" s="172"/>
      <c r="K18" s="172"/>
      <c r="L18" s="172"/>
      <c r="M18" s="73"/>
      <c r="N18" s="73"/>
    </row>
    <row r="19" spans="1:15" ht="27.75" customHeight="1">
      <c r="A19" s="74"/>
      <c r="B19" s="74"/>
      <c r="C19" s="74"/>
      <c r="D19" s="75"/>
      <c r="E19" s="76"/>
      <c r="F19" s="77">
        <f>AVERAGE(F11,F14,F15,F17)</f>
        <v>42.515000000000001</v>
      </c>
      <c r="G19" s="78">
        <f>AVERAGE(G11,G14,G15,G17)</f>
        <v>42.976404024570428</v>
      </c>
      <c r="H19" s="242" t="s">
        <v>237</v>
      </c>
      <c r="I19" s="79">
        <f>AVERAGE(I11,I14,I15,I17)</f>
        <v>0.46140402457043095</v>
      </c>
      <c r="J19" s="76"/>
      <c r="K19" s="76" t="s">
        <v>22</v>
      </c>
      <c r="L19" s="76"/>
      <c r="M19" s="73"/>
      <c r="N19" s="73"/>
    </row>
    <row r="20" spans="1:15" ht="30" customHeight="1" thickBot="1">
      <c r="A20" s="80"/>
      <c r="B20" s="80"/>
      <c r="C20" s="80"/>
      <c r="D20" s="76"/>
      <c r="E20" s="76"/>
      <c r="F20" s="81">
        <f>AVERAGE(F10:F17)</f>
        <v>42.362499999999997</v>
      </c>
      <c r="G20" s="82">
        <f>AVERAGE(B23:G76)</f>
        <v>42.84483720930232</v>
      </c>
      <c r="H20" s="173"/>
      <c r="I20" s="84">
        <f>AVERAGE(I10:I17)</f>
        <v>0.51323861746539556</v>
      </c>
      <c r="J20" s="76"/>
      <c r="K20" s="76"/>
      <c r="L20" s="76"/>
      <c r="M20" s="80"/>
      <c r="N20" s="80"/>
    </row>
    <row r="22" spans="1:15" ht="15" thickBot="1">
      <c r="B22" s="85" t="str">
        <f>B10</f>
        <v>Родин Артем</v>
      </c>
      <c r="C22" s="85" t="str">
        <f>B11</f>
        <v>Загорулько Иван</v>
      </c>
      <c r="D22" s="85" t="str">
        <f>B12</f>
        <v>Родин Артем</v>
      </c>
      <c r="E22" s="85" t="str">
        <f>B13</f>
        <v>Родин Артем</v>
      </c>
      <c r="F22" s="85" t="str">
        <f>B14</f>
        <v>Загорулько Иван</v>
      </c>
      <c r="G22" s="85" t="str">
        <f>B15</f>
        <v>Загорулько Иван</v>
      </c>
      <c r="H22" s="2" t="str">
        <f>B16</f>
        <v>Родин Артем</v>
      </c>
      <c r="I22" s="2" t="str">
        <f>B17</f>
        <v>Загорулько Иван</v>
      </c>
    </row>
    <row r="23" spans="1:15">
      <c r="A23" s="1">
        <v>1</v>
      </c>
      <c r="B23" s="86">
        <v>45.13</v>
      </c>
      <c r="C23" s="87">
        <v>44.28</v>
      </c>
      <c r="D23" s="87">
        <v>44.68</v>
      </c>
      <c r="E23" s="87">
        <v>43.69</v>
      </c>
      <c r="F23" s="87">
        <v>45.18</v>
      </c>
      <c r="G23" s="87">
        <v>43.4</v>
      </c>
      <c r="H23" s="87">
        <v>43.68</v>
      </c>
      <c r="I23" s="175">
        <v>43.93</v>
      </c>
      <c r="M23" s="2"/>
      <c r="N23" s="2"/>
    </row>
    <row r="24" spans="1:15">
      <c r="A24" s="1">
        <v>2</v>
      </c>
      <c r="B24" s="88">
        <v>43.95</v>
      </c>
      <c r="C24" s="89">
        <v>43.14</v>
      </c>
      <c r="D24" s="89">
        <v>43.98</v>
      </c>
      <c r="E24" s="89">
        <v>42.65</v>
      </c>
      <c r="F24" s="89">
        <v>43.44</v>
      </c>
      <c r="G24" s="89">
        <v>42.58</v>
      </c>
      <c r="H24" s="89">
        <v>43.16</v>
      </c>
      <c r="I24" s="176">
        <v>42.98</v>
      </c>
      <c r="M24" s="3"/>
      <c r="N24" s="3"/>
    </row>
    <row r="25" spans="1:15">
      <c r="A25" s="1">
        <v>3</v>
      </c>
      <c r="B25" s="88">
        <v>44.22</v>
      </c>
      <c r="C25" s="89">
        <v>43.87</v>
      </c>
      <c r="D25" s="89">
        <v>43.54</v>
      </c>
      <c r="E25" s="89">
        <v>42.61</v>
      </c>
      <c r="F25" s="89">
        <v>44.44</v>
      </c>
      <c r="G25" s="89">
        <v>42.7</v>
      </c>
      <c r="H25" s="89">
        <v>43.24</v>
      </c>
      <c r="I25" s="176">
        <v>42.95</v>
      </c>
      <c r="M25" s="3"/>
      <c r="N25" s="3"/>
    </row>
    <row r="26" spans="1:15">
      <c r="A26" s="1">
        <v>4</v>
      </c>
      <c r="B26" s="88">
        <v>42.52</v>
      </c>
      <c r="C26" s="89">
        <v>43.17</v>
      </c>
      <c r="D26" s="89">
        <v>42.67</v>
      </c>
      <c r="E26" s="89">
        <v>42.7</v>
      </c>
      <c r="F26" s="89">
        <v>43.34</v>
      </c>
      <c r="G26" s="89">
        <v>42.57</v>
      </c>
      <c r="H26" s="89">
        <v>43.07</v>
      </c>
      <c r="I26" s="176">
        <v>43.08</v>
      </c>
      <c r="M26" s="3"/>
      <c r="N26" s="3"/>
    </row>
    <row r="27" spans="1:15">
      <c r="A27" s="1">
        <v>5</v>
      </c>
      <c r="B27" s="88">
        <v>42.62</v>
      </c>
      <c r="C27" s="89">
        <v>43.24</v>
      </c>
      <c r="D27" s="89">
        <v>44.03</v>
      </c>
      <c r="E27" s="89">
        <v>42.46</v>
      </c>
      <c r="F27" s="89">
        <v>43.21</v>
      </c>
      <c r="G27" s="89">
        <v>42.41</v>
      </c>
      <c r="H27" s="89">
        <v>43.83</v>
      </c>
      <c r="I27" s="176">
        <v>42.37</v>
      </c>
    </row>
    <row r="28" spans="1:15">
      <c r="A28" s="1">
        <v>6</v>
      </c>
      <c r="B28" s="88">
        <v>42.55</v>
      </c>
      <c r="C28" s="89">
        <v>43.24</v>
      </c>
      <c r="D28" s="89">
        <v>42.41</v>
      </c>
      <c r="E28" s="89">
        <v>42.39</v>
      </c>
      <c r="F28" s="89">
        <v>42.75</v>
      </c>
      <c r="G28" s="89">
        <v>42.49</v>
      </c>
      <c r="H28" s="89">
        <v>42.87</v>
      </c>
      <c r="I28" s="176">
        <v>43.6</v>
      </c>
    </row>
    <row r="29" spans="1:15">
      <c r="A29" s="1">
        <v>7</v>
      </c>
      <c r="B29" s="88">
        <v>42.4</v>
      </c>
      <c r="C29" s="89">
        <v>43.1</v>
      </c>
      <c r="D29" s="89">
        <v>42.44</v>
      </c>
      <c r="E29" s="89">
        <v>42.62</v>
      </c>
      <c r="F29" s="89">
        <v>43.03</v>
      </c>
      <c r="G29" s="89">
        <v>42.57</v>
      </c>
      <c r="H29" s="89">
        <v>42.52</v>
      </c>
      <c r="I29" s="176">
        <v>42.38</v>
      </c>
    </row>
    <row r="30" spans="1:15">
      <c r="A30" s="1">
        <v>8</v>
      </c>
      <c r="B30" s="88">
        <v>42.46</v>
      </c>
      <c r="C30" s="89">
        <v>43.39</v>
      </c>
      <c r="D30" s="89">
        <v>42.26</v>
      </c>
      <c r="E30" s="89">
        <v>42.66</v>
      </c>
      <c r="F30" s="89">
        <v>42.94</v>
      </c>
      <c r="G30" s="89">
        <v>42.67</v>
      </c>
      <c r="H30" s="89">
        <v>42.51</v>
      </c>
      <c r="I30" s="176">
        <v>42.64</v>
      </c>
    </row>
    <row r="31" spans="1:15">
      <c r="A31" s="1">
        <v>9</v>
      </c>
      <c r="B31" s="112">
        <v>42.63</v>
      </c>
      <c r="C31" s="89">
        <v>43.01</v>
      </c>
      <c r="D31" s="89">
        <v>42.93</v>
      </c>
      <c r="E31" s="89">
        <v>42.83</v>
      </c>
      <c r="F31" s="89">
        <v>43.04</v>
      </c>
      <c r="G31" s="89">
        <v>42.63</v>
      </c>
      <c r="H31" s="89">
        <v>42.69</v>
      </c>
      <c r="I31" s="176">
        <v>42.56</v>
      </c>
    </row>
    <row r="32" spans="1:15">
      <c r="A32" s="1">
        <v>10</v>
      </c>
      <c r="B32" s="88">
        <v>42.45</v>
      </c>
      <c r="C32" s="89">
        <v>42.99</v>
      </c>
      <c r="D32" s="89">
        <v>42.76</v>
      </c>
      <c r="E32" s="89">
        <v>43.09</v>
      </c>
      <c r="F32" s="89">
        <v>43.49</v>
      </c>
      <c r="G32" s="89">
        <v>42.61</v>
      </c>
      <c r="H32" s="89">
        <v>42.76</v>
      </c>
      <c r="I32" s="176">
        <v>43.49</v>
      </c>
    </row>
    <row r="33" spans="1:9">
      <c r="A33" s="1">
        <v>11</v>
      </c>
      <c r="B33" s="88">
        <v>42.44</v>
      </c>
      <c r="C33" s="89">
        <v>43.35</v>
      </c>
      <c r="D33" s="89">
        <v>43.82</v>
      </c>
      <c r="E33" s="89">
        <v>42.4</v>
      </c>
      <c r="F33" s="89">
        <v>42.95</v>
      </c>
      <c r="G33" s="89">
        <v>42.66</v>
      </c>
      <c r="H33" s="89">
        <v>42.79</v>
      </c>
      <c r="I33" s="176">
        <v>42.5</v>
      </c>
    </row>
    <row r="34" spans="1:9">
      <c r="A34" s="1">
        <v>12</v>
      </c>
      <c r="B34" s="88">
        <v>42.43</v>
      </c>
      <c r="C34" s="89">
        <v>43.92</v>
      </c>
      <c r="D34" s="89">
        <v>42.54</v>
      </c>
      <c r="E34" s="89">
        <v>42.67</v>
      </c>
      <c r="F34" s="89">
        <v>42.95</v>
      </c>
      <c r="G34" s="89">
        <v>42.62</v>
      </c>
      <c r="H34" s="89">
        <v>42.63</v>
      </c>
      <c r="I34" s="176">
        <v>42.5</v>
      </c>
    </row>
    <row r="35" spans="1:9">
      <c r="A35" s="1">
        <v>13</v>
      </c>
      <c r="B35" s="88">
        <v>42.12</v>
      </c>
      <c r="C35" s="89">
        <v>43.27</v>
      </c>
      <c r="D35" s="89">
        <v>42.98</v>
      </c>
      <c r="E35" s="89">
        <v>42.51</v>
      </c>
      <c r="F35" s="89">
        <v>42.65</v>
      </c>
      <c r="G35" s="89">
        <v>42.56</v>
      </c>
      <c r="H35" s="89">
        <v>43.25</v>
      </c>
      <c r="I35" s="176">
        <v>42.48</v>
      </c>
    </row>
    <row r="36" spans="1:9">
      <c r="A36" s="1">
        <v>14</v>
      </c>
      <c r="B36" s="95">
        <v>42.09</v>
      </c>
      <c r="C36" s="89">
        <v>43.32</v>
      </c>
      <c r="D36" s="89">
        <v>42.63</v>
      </c>
      <c r="E36" s="89">
        <v>42.29</v>
      </c>
      <c r="F36" s="89">
        <v>42.78</v>
      </c>
      <c r="G36" s="89">
        <v>42.63</v>
      </c>
      <c r="H36" s="89">
        <v>42.86</v>
      </c>
      <c r="I36" s="176">
        <v>42.54</v>
      </c>
    </row>
    <row r="37" spans="1:9">
      <c r="A37" s="1">
        <v>15</v>
      </c>
      <c r="B37" s="88">
        <v>41.96</v>
      </c>
      <c r="C37" s="89">
        <v>42.98</v>
      </c>
      <c r="D37" s="89">
        <v>42.66</v>
      </c>
      <c r="E37" s="89">
        <v>42.87</v>
      </c>
      <c r="F37" s="89">
        <v>42.64</v>
      </c>
      <c r="G37" s="89">
        <v>42.47</v>
      </c>
      <c r="H37" s="89">
        <v>42.67</v>
      </c>
      <c r="I37" s="176">
        <v>43.54</v>
      </c>
    </row>
    <row r="38" spans="1:9">
      <c r="A38" s="1">
        <v>16</v>
      </c>
      <c r="B38" s="88">
        <v>42.47</v>
      </c>
      <c r="C38" s="125">
        <v>43</v>
      </c>
      <c r="D38" s="89">
        <v>42.6</v>
      </c>
      <c r="E38" s="89">
        <v>42.64</v>
      </c>
      <c r="F38" s="89">
        <v>43.02</v>
      </c>
      <c r="G38" s="89">
        <v>42.65</v>
      </c>
      <c r="H38" s="89">
        <v>42.68</v>
      </c>
      <c r="I38" s="176">
        <v>42.67</v>
      </c>
    </row>
    <row r="39" spans="1:9">
      <c r="A39" s="1">
        <v>17</v>
      </c>
      <c r="B39" s="88">
        <v>42.17</v>
      </c>
      <c r="C39" s="89">
        <v>43.03</v>
      </c>
      <c r="D39" s="89">
        <v>42.75</v>
      </c>
      <c r="E39" s="89">
        <v>42.7</v>
      </c>
      <c r="F39" s="89">
        <v>43.23</v>
      </c>
      <c r="G39" s="89">
        <v>42.62</v>
      </c>
      <c r="H39" s="89">
        <v>42.64</v>
      </c>
      <c r="I39" s="176">
        <v>42.38</v>
      </c>
    </row>
    <row r="40" spans="1:9">
      <c r="A40" s="1">
        <v>18</v>
      </c>
      <c r="B40" s="88">
        <v>42.4</v>
      </c>
      <c r="C40" s="89">
        <v>43.35</v>
      </c>
      <c r="D40" s="89">
        <v>42.77</v>
      </c>
      <c r="E40" s="89">
        <v>42.55</v>
      </c>
      <c r="F40" s="89">
        <v>42.87</v>
      </c>
      <c r="G40" s="89">
        <v>42.67</v>
      </c>
      <c r="H40" s="89">
        <v>42.85</v>
      </c>
      <c r="I40" s="176">
        <v>42.39</v>
      </c>
    </row>
    <row r="41" spans="1:9">
      <c r="A41" s="1">
        <v>19</v>
      </c>
      <c r="B41" s="88">
        <v>42.22</v>
      </c>
      <c r="C41" s="89">
        <v>43.51</v>
      </c>
      <c r="D41" s="89">
        <v>42.7</v>
      </c>
      <c r="E41" s="89">
        <v>42.43</v>
      </c>
      <c r="F41" s="89">
        <v>42.68</v>
      </c>
      <c r="G41" s="89">
        <v>42.62</v>
      </c>
      <c r="H41" s="89">
        <v>42.89</v>
      </c>
      <c r="I41" s="176">
        <v>42.43</v>
      </c>
    </row>
    <row r="42" spans="1:9">
      <c r="A42" s="1">
        <v>20</v>
      </c>
      <c r="B42" s="88">
        <v>42.1</v>
      </c>
      <c r="C42" s="89">
        <v>42.94</v>
      </c>
      <c r="D42" s="89">
        <v>42.85</v>
      </c>
      <c r="E42" s="89">
        <v>42.58</v>
      </c>
      <c r="F42" s="89">
        <v>43.99</v>
      </c>
      <c r="G42" s="89">
        <v>42.82</v>
      </c>
      <c r="H42" s="89">
        <v>42.7</v>
      </c>
      <c r="I42" s="176">
        <v>42.33</v>
      </c>
    </row>
    <row r="43" spans="1:9">
      <c r="A43" s="1">
        <v>21</v>
      </c>
      <c r="B43" s="88">
        <v>42.56</v>
      </c>
      <c r="C43" s="89">
        <v>42.95</v>
      </c>
      <c r="D43" s="89">
        <v>42.85</v>
      </c>
      <c r="E43" s="89">
        <v>42.63</v>
      </c>
      <c r="F43" s="89">
        <v>42.64</v>
      </c>
      <c r="G43" s="89">
        <v>42.8</v>
      </c>
      <c r="H43" s="89">
        <v>42.46</v>
      </c>
      <c r="I43" s="176">
        <v>42.4</v>
      </c>
    </row>
    <row r="44" spans="1:9">
      <c r="A44" s="1">
        <v>22</v>
      </c>
      <c r="B44" s="88">
        <v>42.44</v>
      </c>
      <c r="C44" s="89">
        <v>43.21</v>
      </c>
      <c r="D44" s="89">
        <v>42.79</v>
      </c>
      <c r="E44" s="89">
        <v>42.79</v>
      </c>
      <c r="F44" s="89">
        <v>42.73</v>
      </c>
      <c r="G44" s="89">
        <v>42.6</v>
      </c>
      <c r="H44" s="89">
        <v>42.89</v>
      </c>
      <c r="I44" s="176">
        <v>42.54</v>
      </c>
    </row>
    <row r="45" spans="1:9">
      <c r="A45" s="1">
        <v>23</v>
      </c>
      <c r="B45" s="88">
        <v>42.36</v>
      </c>
      <c r="C45" s="89">
        <v>43.03</v>
      </c>
      <c r="D45" s="89"/>
      <c r="E45" s="89">
        <v>43.04</v>
      </c>
      <c r="F45" s="89">
        <v>42.61</v>
      </c>
      <c r="G45" s="89">
        <v>42.71</v>
      </c>
      <c r="H45" s="89">
        <v>44.09</v>
      </c>
      <c r="I45" s="176">
        <v>43.17</v>
      </c>
    </row>
    <row r="46" spans="1:9">
      <c r="A46" s="1">
        <v>24</v>
      </c>
      <c r="B46" s="88">
        <v>42.39</v>
      </c>
      <c r="C46" s="89">
        <v>43.54</v>
      </c>
      <c r="D46" s="89"/>
      <c r="E46" s="89">
        <v>42.45</v>
      </c>
      <c r="F46" s="89"/>
      <c r="G46" s="89">
        <v>42.57</v>
      </c>
      <c r="H46" s="89">
        <v>42.68</v>
      </c>
      <c r="I46" s="176">
        <v>42.29</v>
      </c>
    </row>
    <row r="47" spans="1:9">
      <c r="A47" s="1">
        <v>25</v>
      </c>
      <c r="B47" s="88">
        <v>42.3</v>
      </c>
      <c r="C47" s="89">
        <v>43.3</v>
      </c>
      <c r="D47" s="89"/>
      <c r="E47" s="89">
        <v>43</v>
      </c>
      <c r="F47" s="89"/>
      <c r="G47" s="89">
        <v>42.38</v>
      </c>
      <c r="H47" s="89">
        <v>42.74</v>
      </c>
      <c r="I47" s="176">
        <v>42.35</v>
      </c>
    </row>
    <row r="48" spans="1:9">
      <c r="A48" s="1">
        <v>26</v>
      </c>
      <c r="B48" s="88">
        <v>42.32</v>
      </c>
      <c r="C48" s="89">
        <v>43.03</v>
      </c>
      <c r="D48" s="89"/>
      <c r="E48" s="89">
        <v>42.68</v>
      </c>
      <c r="F48" s="89"/>
      <c r="G48" s="89">
        <v>42.61</v>
      </c>
      <c r="H48" s="89">
        <v>42.66</v>
      </c>
      <c r="I48" s="176">
        <v>42.4</v>
      </c>
    </row>
    <row r="49" spans="1:9">
      <c r="A49" s="1">
        <v>27</v>
      </c>
      <c r="B49" s="88">
        <v>42.4</v>
      </c>
      <c r="C49" s="89">
        <v>43.17</v>
      </c>
      <c r="D49" s="89"/>
      <c r="E49" s="89">
        <v>42.55</v>
      </c>
      <c r="F49" s="89"/>
      <c r="G49" s="89">
        <v>42.76</v>
      </c>
      <c r="H49" s="89">
        <v>42.57</v>
      </c>
      <c r="I49" s="176">
        <v>42.59</v>
      </c>
    </row>
    <row r="50" spans="1:9">
      <c r="A50" s="1">
        <v>28</v>
      </c>
      <c r="B50" s="88">
        <v>42.49</v>
      </c>
      <c r="C50" s="89">
        <v>44.47</v>
      </c>
      <c r="D50" s="89"/>
      <c r="E50" s="89">
        <v>42.57</v>
      </c>
      <c r="F50" s="89"/>
      <c r="G50" s="89">
        <v>42.6</v>
      </c>
      <c r="H50" s="89">
        <v>42.67</v>
      </c>
      <c r="I50" s="176">
        <v>42.22</v>
      </c>
    </row>
    <row r="51" spans="1:9">
      <c r="A51" s="1">
        <v>29</v>
      </c>
      <c r="B51" s="88">
        <v>42.42</v>
      </c>
      <c r="C51" s="89">
        <v>43.06</v>
      </c>
      <c r="D51" s="89"/>
      <c r="E51" s="89">
        <v>42.53</v>
      </c>
      <c r="F51" s="89"/>
      <c r="G51" s="89">
        <v>43.97</v>
      </c>
      <c r="H51" s="89">
        <v>42.68</v>
      </c>
      <c r="I51" s="176">
        <v>42.13</v>
      </c>
    </row>
    <row r="52" spans="1:9">
      <c r="A52" s="1">
        <v>30</v>
      </c>
      <c r="B52" s="88">
        <v>42.23</v>
      </c>
      <c r="C52" s="89">
        <v>43.14</v>
      </c>
      <c r="D52" s="89"/>
      <c r="E52" s="89">
        <v>42.75</v>
      </c>
      <c r="F52" s="89"/>
      <c r="G52" s="89">
        <v>44.58</v>
      </c>
      <c r="H52" s="89">
        <v>42.89</v>
      </c>
      <c r="I52" s="176">
        <v>42.45</v>
      </c>
    </row>
    <row r="53" spans="1:9">
      <c r="A53" s="1">
        <v>31</v>
      </c>
      <c r="B53" s="88">
        <v>42.56</v>
      </c>
      <c r="C53" s="89">
        <v>43.63</v>
      </c>
      <c r="D53" s="89"/>
      <c r="E53" s="89">
        <v>42.45</v>
      </c>
      <c r="F53" s="89"/>
      <c r="G53" s="89">
        <v>42.64</v>
      </c>
      <c r="H53" s="89">
        <v>42.57</v>
      </c>
      <c r="I53" s="176">
        <v>43.32</v>
      </c>
    </row>
    <row r="54" spans="1:9">
      <c r="A54" s="1">
        <v>32</v>
      </c>
      <c r="B54" s="88">
        <v>42.36</v>
      </c>
      <c r="C54" s="89"/>
      <c r="D54" s="89"/>
      <c r="E54" s="89">
        <v>43.31</v>
      </c>
      <c r="F54" s="89"/>
      <c r="G54" s="89">
        <v>42.99</v>
      </c>
      <c r="H54" s="89">
        <v>42.79</v>
      </c>
      <c r="I54" s="176">
        <v>44.21</v>
      </c>
    </row>
    <row r="55" spans="1:9">
      <c r="A55" s="1">
        <v>33</v>
      </c>
      <c r="B55" s="88">
        <v>42.82</v>
      </c>
      <c r="C55" s="89"/>
      <c r="D55" s="89"/>
      <c r="E55" s="89">
        <v>42.42</v>
      </c>
      <c r="F55" s="89"/>
      <c r="G55" s="89">
        <v>42.74</v>
      </c>
      <c r="H55" s="89">
        <v>43.17</v>
      </c>
      <c r="I55" s="176">
        <v>43</v>
      </c>
    </row>
    <row r="56" spans="1:9">
      <c r="A56" s="1">
        <v>34</v>
      </c>
      <c r="B56" s="88">
        <v>42.42</v>
      </c>
      <c r="C56" s="89"/>
      <c r="D56" s="89"/>
      <c r="E56" s="89">
        <v>42.36</v>
      </c>
      <c r="F56" s="89"/>
      <c r="G56" s="89">
        <v>42.52</v>
      </c>
      <c r="H56" s="89">
        <v>43.08</v>
      </c>
      <c r="I56" s="176">
        <v>43.57</v>
      </c>
    </row>
    <row r="57" spans="1:9">
      <c r="A57" s="1">
        <v>35</v>
      </c>
      <c r="B57" s="88">
        <v>42.4</v>
      </c>
      <c r="C57" s="89"/>
      <c r="D57" s="89"/>
      <c r="E57" s="89">
        <v>43.32</v>
      </c>
      <c r="F57" s="89"/>
      <c r="G57" s="89">
        <v>42.73</v>
      </c>
      <c r="H57" s="89">
        <v>43.37</v>
      </c>
      <c r="I57" s="176">
        <v>42.57</v>
      </c>
    </row>
    <row r="58" spans="1:9">
      <c r="A58" s="1">
        <v>36</v>
      </c>
      <c r="B58" s="88">
        <v>42.51</v>
      </c>
      <c r="C58" s="89"/>
      <c r="D58" s="89"/>
      <c r="E58" s="89">
        <v>42.7</v>
      </c>
      <c r="F58" s="89"/>
      <c r="G58" s="89">
        <v>43.29</v>
      </c>
      <c r="H58" s="89">
        <v>42.78</v>
      </c>
      <c r="I58" s="176">
        <v>42.49</v>
      </c>
    </row>
    <row r="59" spans="1:9">
      <c r="A59" s="1">
        <v>37</v>
      </c>
      <c r="B59" s="88">
        <v>42.6</v>
      </c>
      <c r="C59" s="89"/>
      <c r="D59" s="89"/>
      <c r="E59" s="89">
        <v>42.29</v>
      </c>
      <c r="F59" s="89"/>
      <c r="G59" s="89">
        <v>42.61</v>
      </c>
      <c r="H59" s="89">
        <v>42.6</v>
      </c>
      <c r="I59" s="176">
        <v>42.68</v>
      </c>
    </row>
    <row r="60" spans="1:9">
      <c r="A60" s="1">
        <v>38</v>
      </c>
      <c r="B60" s="88">
        <v>42.59</v>
      </c>
      <c r="C60" s="89"/>
      <c r="D60" s="89"/>
      <c r="E60" s="89">
        <v>42.6</v>
      </c>
      <c r="F60" s="89"/>
      <c r="G60" s="89">
        <v>42.74</v>
      </c>
      <c r="H60" s="89">
        <v>42.81</v>
      </c>
      <c r="I60" s="176">
        <v>42.3</v>
      </c>
    </row>
    <row r="61" spans="1:9">
      <c r="A61" s="1">
        <v>39</v>
      </c>
      <c r="B61" s="88">
        <v>42.21</v>
      </c>
      <c r="C61" s="89"/>
      <c r="D61" s="89"/>
      <c r="E61" s="89">
        <v>43.06</v>
      </c>
      <c r="F61" s="89"/>
      <c r="G61" s="89">
        <v>42.81</v>
      </c>
      <c r="H61" s="89">
        <v>42.68</v>
      </c>
      <c r="I61" s="176">
        <v>42.56</v>
      </c>
    </row>
    <row r="62" spans="1:9">
      <c r="A62" s="1">
        <v>40</v>
      </c>
      <c r="B62" s="88">
        <v>42.52</v>
      </c>
      <c r="C62" s="89"/>
      <c r="D62" s="89"/>
      <c r="E62" s="89">
        <v>42.86</v>
      </c>
      <c r="F62" s="89"/>
      <c r="G62" s="89">
        <v>42.69</v>
      </c>
      <c r="H62" s="89">
        <v>42.67</v>
      </c>
      <c r="I62" s="176">
        <v>42.99</v>
      </c>
    </row>
    <row r="63" spans="1:9">
      <c r="A63" s="1">
        <v>41</v>
      </c>
      <c r="B63" s="88">
        <v>42.33</v>
      </c>
      <c r="C63" s="89"/>
      <c r="D63" s="89"/>
      <c r="E63" s="89">
        <v>43.28</v>
      </c>
      <c r="F63" s="174"/>
      <c r="G63" s="89">
        <v>42.72</v>
      </c>
      <c r="H63" s="89">
        <v>42.86</v>
      </c>
      <c r="I63" s="176">
        <v>42.4</v>
      </c>
    </row>
    <row r="64" spans="1:9">
      <c r="A64" s="1">
        <v>42</v>
      </c>
      <c r="B64" s="88"/>
      <c r="C64" s="89"/>
      <c r="D64" s="89"/>
      <c r="E64" s="89">
        <v>42.55</v>
      </c>
      <c r="F64" s="89"/>
      <c r="G64" s="89">
        <v>42.69</v>
      </c>
      <c r="H64" s="89">
        <v>42.79</v>
      </c>
      <c r="I64" s="176">
        <v>42.28</v>
      </c>
    </row>
    <row r="65" spans="1:9">
      <c r="A65" s="1">
        <v>43</v>
      </c>
      <c r="B65" s="88"/>
      <c r="C65" s="89"/>
      <c r="D65" s="89"/>
      <c r="E65" s="89">
        <v>42.69</v>
      </c>
      <c r="F65" s="89"/>
      <c r="G65" s="89">
        <v>42.64</v>
      </c>
      <c r="H65" s="89">
        <v>42.84</v>
      </c>
      <c r="I65" s="176">
        <v>42.66</v>
      </c>
    </row>
    <row r="66" spans="1:9">
      <c r="A66" s="1">
        <v>44</v>
      </c>
      <c r="B66" s="88"/>
      <c r="C66" s="89"/>
      <c r="D66" s="89"/>
      <c r="E66" s="89">
        <v>42.76</v>
      </c>
      <c r="F66" s="89"/>
      <c r="G66" s="89">
        <v>42.54</v>
      </c>
      <c r="H66" s="89"/>
      <c r="I66" s="176">
        <v>42.45</v>
      </c>
    </row>
    <row r="67" spans="1:9">
      <c r="A67" s="1">
        <v>45</v>
      </c>
      <c r="B67" s="88"/>
      <c r="C67" s="89"/>
      <c r="D67" s="89"/>
      <c r="E67" s="89">
        <v>42.16</v>
      </c>
      <c r="F67" s="89"/>
      <c r="G67" s="89"/>
      <c r="H67" s="89"/>
      <c r="I67" s="176">
        <v>42.39</v>
      </c>
    </row>
    <row r="68" spans="1:9">
      <c r="A68" s="1">
        <v>46</v>
      </c>
      <c r="B68" s="88"/>
      <c r="C68" s="89"/>
      <c r="D68" s="89"/>
      <c r="E68" s="89">
        <v>42.81</v>
      </c>
      <c r="F68" s="89"/>
      <c r="G68" s="89"/>
      <c r="H68" s="89"/>
      <c r="I68" s="176">
        <v>42.64</v>
      </c>
    </row>
    <row r="69" spans="1:9">
      <c r="A69" s="1">
        <v>47</v>
      </c>
      <c r="B69" s="88"/>
      <c r="C69" s="89"/>
      <c r="D69" s="89"/>
      <c r="E69" s="89">
        <v>42.37</v>
      </c>
      <c r="F69" s="89"/>
      <c r="G69" s="89"/>
      <c r="H69" s="89"/>
      <c r="I69" s="176">
        <v>42.58</v>
      </c>
    </row>
    <row r="70" spans="1:9">
      <c r="A70" s="1">
        <v>48</v>
      </c>
      <c r="B70" s="88"/>
      <c r="C70" s="89"/>
      <c r="D70" s="89"/>
      <c r="E70" s="89">
        <v>42.74</v>
      </c>
      <c r="F70" s="89"/>
      <c r="G70" s="89"/>
      <c r="H70" s="89"/>
      <c r="I70" s="176">
        <v>42.98</v>
      </c>
    </row>
    <row r="71" spans="1:9">
      <c r="A71" s="1">
        <v>49</v>
      </c>
      <c r="B71" s="88"/>
      <c r="C71" s="89"/>
      <c r="D71" s="89"/>
      <c r="E71" s="89">
        <v>42.92</v>
      </c>
      <c r="F71" s="89"/>
      <c r="G71" s="89"/>
      <c r="H71" s="89"/>
      <c r="I71" s="176">
        <v>42.29</v>
      </c>
    </row>
    <row r="72" spans="1:9">
      <c r="A72" s="1">
        <v>50</v>
      </c>
      <c r="B72" s="88"/>
      <c r="C72" s="89"/>
      <c r="D72" s="89"/>
      <c r="E72" s="89">
        <v>42.65</v>
      </c>
      <c r="F72" s="89"/>
      <c r="G72" s="89"/>
      <c r="H72" s="89"/>
      <c r="I72" s="176">
        <v>42.28</v>
      </c>
    </row>
    <row r="73" spans="1:9">
      <c r="A73" s="1">
        <v>51</v>
      </c>
      <c r="B73" s="88"/>
      <c r="C73" s="89"/>
      <c r="D73" s="89"/>
      <c r="E73" s="89">
        <v>42.76</v>
      </c>
      <c r="F73" s="89"/>
      <c r="G73" s="89"/>
      <c r="H73" s="89"/>
      <c r="I73" s="176">
        <v>42.33</v>
      </c>
    </row>
    <row r="74" spans="1:9">
      <c r="A74" s="1">
        <v>52</v>
      </c>
      <c r="B74" s="88"/>
      <c r="C74" s="89"/>
      <c r="D74" s="89"/>
      <c r="E74" s="89">
        <v>42.56</v>
      </c>
      <c r="F74" s="89"/>
      <c r="G74" s="89"/>
      <c r="H74" s="89"/>
      <c r="I74" s="176"/>
    </row>
    <row r="75" spans="1:9">
      <c r="A75" s="1">
        <v>53</v>
      </c>
      <c r="B75" s="88"/>
      <c r="C75" s="89"/>
      <c r="D75" s="89"/>
      <c r="E75" s="89">
        <v>42.67</v>
      </c>
      <c r="F75" s="89"/>
      <c r="G75" s="89"/>
      <c r="H75" s="89"/>
      <c r="I75" s="176"/>
    </row>
    <row r="76" spans="1:9" ht="15" thickBot="1">
      <c r="A76" s="1">
        <v>54</v>
      </c>
      <c r="B76" s="177"/>
      <c r="C76" s="178"/>
      <c r="D76" s="178"/>
      <c r="E76" s="178">
        <v>42.71</v>
      </c>
      <c r="F76" s="178"/>
      <c r="G76" s="178"/>
      <c r="H76" s="178"/>
      <c r="I76" s="179"/>
    </row>
    <row r="77" spans="1:9">
      <c r="D77" s="228" t="s">
        <v>138</v>
      </c>
      <c r="E77" s="282" t="s">
        <v>218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Общие результаты</vt:lpstr>
      <vt:lpstr>Регистрация</vt:lpstr>
      <vt:lpstr>Mesnyki</vt:lpstr>
      <vt:lpstr>MST</vt:lpstr>
      <vt:lpstr>NSJ</vt:lpstr>
      <vt:lpstr>х racing team</vt:lpstr>
      <vt:lpstr>KartFreedom</vt:lpstr>
      <vt:lpstr>NeFart</vt:lpstr>
      <vt:lpstr>Fortuna Racing</vt:lpstr>
      <vt:lpstr>Kozak I razboiniki</vt:lpstr>
      <vt:lpstr>Fossa</vt:lpstr>
      <vt:lpstr>15a18</vt:lpstr>
      <vt:lpstr>Flash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2018-08-06T11:44:38Z</cp:lastPrinted>
  <dcterms:created xsi:type="dcterms:W3CDTF">2006-09-16T00:00:00Z</dcterms:created>
  <dcterms:modified xsi:type="dcterms:W3CDTF">2018-09-19T09:21:18Z</dcterms:modified>
</cp:coreProperties>
</file>