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936" activeTab="13"/>
  </bookViews>
  <sheets>
    <sheet name="Общие результаты" sheetId="4" r:id="rId1"/>
    <sheet name="Регистрация" sheetId="5" r:id="rId2"/>
    <sheet name="Mesnyki" sheetId="51" r:id="rId3"/>
    <sheet name="Kozaks" sheetId="64" r:id="rId4"/>
    <sheet name="MST" sheetId="61" r:id="rId5"/>
    <sheet name="Fossa" sheetId="60" r:id="rId6"/>
    <sheet name="X racing team" sheetId="56" r:id="rId7"/>
    <sheet name="Fortuna Racing" sheetId="59" r:id="rId8"/>
    <sheet name="Ne fart" sheetId="65" r:id="rId9"/>
    <sheet name="Lotus Driving Academy" sheetId="66" r:id="rId10"/>
    <sheet name="Flash" sheetId="63" r:id="rId11"/>
    <sheet name="NSJ" sheetId="62" r:id="rId12"/>
    <sheet name="KartFreedom" sheetId="58" r:id="rId13"/>
    <sheet name="Skylum  Racing" sheetId="57" r:id="rId14"/>
  </sheets>
  <calcPr calcId="145621"/>
</workbook>
</file>

<file path=xl/calcChain.xml><?xml version="1.0" encoding="utf-8"?>
<calcChain xmlns="http://schemas.openxmlformats.org/spreadsheetml/2006/main">
  <c r="F17" i="4" l="1"/>
  <c r="G20" i="62"/>
  <c r="F19" i="62"/>
  <c r="F18" i="62"/>
  <c r="F20" i="66"/>
  <c r="F19" i="66"/>
  <c r="F18" i="66"/>
  <c r="F19" i="58"/>
  <c r="F18" i="58"/>
  <c r="I20" i="66"/>
  <c r="I19" i="66"/>
  <c r="I18" i="66"/>
  <c r="G20" i="66"/>
  <c r="G19" i="66"/>
  <c r="G18" i="66"/>
  <c r="G17" i="58"/>
  <c r="G16" i="58"/>
  <c r="G15" i="58"/>
  <c r="G14" i="58"/>
  <c r="G13" i="58"/>
  <c r="G11" i="58"/>
  <c r="G10" i="58"/>
  <c r="F17" i="58"/>
  <c r="F16" i="58"/>
  <c r="F15" i="58"/>
  <c r="F14" i="58"/>
  <c r="F13" i="58"/>
  <c r="F12" i="58"/>
  <c r="F11" i="58"/>
  <c r="F10" i="58"/>
  <c r="G17" i="57"/>
  <c r="G16" i="57"/>
  <c r="G15" i="57"/>
  <c r="G14" i="57"/>
  <c r="G13" i="57"/>
  <c r="G12" i="57"/>
  <c r="G11" i="57"/>
  <c r="G10" i="57"/>
  <c r="F17" i="57"/>
  <c r="F16" i="57"/>
  <c r="F15" i="57"/>
  <c r="F14" i="57"/>
  <c r="F13" i="57"/>
  <c r="F12" i="57"/>
  <c r="F11" i="57"/>
  <c r="F10" i="57"/>
  <c r="K12" i="62"/>
  <c r="K13" i="62"/>
  <c r="K14" i="62"/>
  <c r="K15" i="62"/>
  <c r="K16" i="62"/>
  <c r="K17" i="62"/>
  <c r="L11" i="62"/>
  <c r="L13" i="62" s="1"/>
  <c r="L15" i="62" s="1"/>
  <c r="L17" i="62" s="1"/>
  <c r="L10" i="62"/>
  <c r="G18" i="62"/>
  <c r="G17" i="62"/>
  <c r="F17" i="62"/>
  <c r="I17" i="62" s="1"/>
  <c r="E17" i="62"/>
  <c r="G16" i="62"/>
  <c r="F16" i="62"/>
  <c r="I16" i="62" s="1"/>
  <c r="E16" i="62"/>
  <c r="G15" i="62"/>
  <c r="F15" i="62"/>
  <c r="I15" i="62" s="1"/>
  <c r="E15" i="62"/>
  <c r="G14" i="62"/>
  <c r="F14" i="62"/>
  <c r="I14" i="62" s="1"/>
  <c r="E14" i="62"/>
  <c r="G13" i="62"/>
  <c r="F13" i="62"/>
  <c r="I13" i="62" s="1"/>
  <c r="E13" i="62"/>
  <c r="G12" i="62"/>
  <c r="F12" i="62"/>
  <c r="I12" i="62" s="1"/>
  <c r="E12" i="62"/>
  <c r="G11" i="62"/>
  <c r="G19" i="62" s="1"/>
  <c r="F11" i="62"/>
  <c r="E11" i="62"/>
  <c r="G10" i="62"/>
  <c r="F10" i="62"/>
  <c r="F20" i="62" s="1"/>
  <c r="E10" i="62"/>
  <c r="I21" i="66"/>
  <c r="G21" i="66"/>
  <c r="F21" i="66"/>
  <c r="L17" i="66"/>
  <c r="L16" i="66"/>
  <c r="L15" i="66"/>
  <c r="L14" i="66"/>
  <c r="L13" i="66"/>
  <c r="L12" i="66"/>
  <c r="L11" i="66"/>
  <c r="I14" i="66"/>
  <c r="I10" i="66"/>
  <c r="G20" i="58"/>
  <c r="G17" i="66"/>
  <c r="G16" i="66"/>
  <c r="G15" i="66"/>
  <c r="G14" i="66"/>
  <c r="G13" i="66"/>
  <c r="G12" i="66"/>
  <c r="G11" i="66"/>
  <c r="G10" i="66"/>
  <c r="F17" i="66"/>
  <c r="F16" i="66"/>
  <c r="F15" i="66"/>
  <c r="F14" i="66"/>
  <c r="F13" i="66"/>
  <c r="F12" i="66"/>
  <c r="F11" i="66"/>
  <c r="F10" i="66"/>
  <c r="L17" i="58"/>
  <c r="L15" i="58"/>
  <c r="L12" i="58"/>
  <c r="K12" i="58"/>
  <c r="K13" i="58"/>
  <c r="L13" i="58" s="1"/>
  <c r="L14" i="58" s="1"/>
  <c r="L16" i="58" s="1"/>
  <c r="K14" i="58"/>
  <c r="K15" i="58"/>
  <c r="K16" i="58"/>
  <c r="K17" i="58"/>
  <c r="I18" i="58"/>
  <c r="I20" i="58"/>
  <c r="I19" i="58"/>
  <c r="G19" i="58"/>
  <c r="G18" i="58"/>
  <c r="G12" i="58"/>
  <c r="I10" i="63"/>
  <c r="I21" i="63"/>
  <c r="G21" i="63"/>
  <c r="L17" i="63"/>
  <c r="L16" i="63"/>
  <c r="L15" i="63"/>
  <c r="L14" i="63"/>
  <c r="L13" i="63"/>
  <c r="I20" i="63"/>
  <c r="I19" i="63"/>
  <c r="I18" i="63"/>
  <c r="G20" i="63"/>
  <c r="G19" i="63"/>
  <c r="G18" i="63"/>
  <c r="F20" i="63"/>
  <c r="F19" i="63"/>
  <c r="F18" i="63"/>
  <c r="G17" i="63"/>
  <c r="G16" i="63"/>
  <c r="G15" i="63"/>
  <c r="G14" i="63"/>
  <c r="G13" i="63"/>
  <c r="G11" i="63"/>
  <c r="G10" i="63"/>
  <c r="F17" i="63"/>
  <c r="F16" i="63"/>
  <c r="F15" i="63"/>
  <c r="F14" i="63"/>
  <c r="F13" i="63"/>
  <c r="F12" i="63"/>
  <c r="F11" i="63"/>
  <c r="F10" i="63"/>
  <c r="G12" i="63"/>
  <c r="I17" i="63"/>
  <c r="I16" i="63"/>
  <c r="I15" i="63"/>
  <c r="I14" i="63"/>
  <c r="I12" i="63"/>
  <c r="K17" i="63"/>
  <c r="K16" i="63"/>
  <c r="K15" i="63"/>
  <c r="K14" i="63"/>
  <c r="K13" i="63"/>
  <c r="L12" i="63"/>
  <c r="K12" i="63"/>
  <c r="L11" i="63"/>
  <c r="K11" i="63"/>
  <c r="L10" i="63"/>
  <c r="K10" i="63"/>
  <c r="E17" i="63"/>
  <c r="E16" i="63"/>
  <c r="E15" i="63"/>
  <c r="E14" i="63"/>
  <c r="E13" i="63"/>
  <c r="E12" i="63"/>
  <c r="E11" i="63"/>
  <c r="E10" i="63"/>
  <c r="G21" i="65"/>
  <c r="I20" i="65"/>
  <c r="I19" i="65"/>
  <c r="I18" i="65"/>
  <c r="G20" i="65"/>
  <c r="G19" i="65"/>
  <c r="G18" i="65"/>
  <c r="L17" i="65"/>
  <c r="L16" i="65"/>
  <c r="L15" i="65"/>
  <c r="L14" i="65"/>
  <c r="L13" i="65"/>
  <c r="L12" i="65"/>
  <c r="K13" i="65"/>
  <c r="K14" i="65"/>
  <c r="K15" i="65"/>
  <c r="K16" i="65"/>
  <c r="K17" i="65"/>
  <c r="I21" i="65"/>
  <c r="F20" i="65"/>
  <c r="F19" i="65"/>
  <c r="F18" i="65"/>
  <c r="G17" i="65"/>
  <c r="G16" i="65"/>
  <c r="G15" i="65"/>
  <c r="G14" i="65"/>
  <c r="G13" i="65"/>
  <c r="G12" i="65"/>
  <c r="G11" i="65"/>
  <c r="G10" i="65"/>
  <c r="I13" i="65"/>
  <c r="F17" i="65"/>
  <c r="F16" i="65"/>
  <c r="F15" i="65"/>
  <c r="F14" i="65"/>
  <c r="F13" i="65"/>
  <c r="F12" i="65"/>
  <c r="F11" i="65"/>
  <c r="F10" i="65"/>
  <c r="I17" i="65"/>
  <c r="E17" i="65"/>
  <c r="I16" i="65"/>
  <c r="E16" i="65"/>
  <c r="E15" i="65"/>
  <c r="E14" i="65"/>
  <c r="E13" i="65"/>
  <c r="E12" i="65"/>
  <c r="E11" i="65"/>
  <c r="E10" i="65"/>
  <c r="G20" i="59"/>
  <c r="K12" i="65"/>
  <c r="L11" i="65"/>
  <c r="K11" i="65"/>
  <c r="L10" i="65"/>
  <c r="K10" i="65"/>
  <c r="I19" i="59"/>
  <c r="I18" i="59"/>
  <c r="L17" i="59"/>
  <c r="L16" i="59"/>
  <c r="L15" i="59"/>
  <c r="L14" i="59"/>
  <c r="L13" i="59"/>
  <c r="L12" i="59"/>
  <c r="G19" i="59"/>
  <c r="G18" i="59"/>
  <c r="F19" i="59"/>
  <c r="F18" i="59"/>
  <c r="F17" i="59"/>
  <c r="F16" i="59"/>
  <c r="F15" i="59"/>
  <c r="F14" i="59"/>
  <c r="F13" i="59"/>
  <c r="F12" i="59"/>
  <c r="F11" i="59"/>
  <c r="F20" i="59" s="1"/>
  <c r="F10" i="59"/>
  <c r="F17" i="56"/>
  <c r="F16" i="56"/>
  <c r="F15" i="56"/>
  <c r="F14" i="56"/>
  <c r="I14" i="56" s="1"/>
  <c r="F13" i="56"/>
  <c r="F12" i="56"/>
  <c r="I12" i="56" s="1"/>
  <c r="F11" i="56"/>
  <c r="F10" i="56"/>
  <c r="K17" i="59"/>
  <c r="K16" i="59"/>
  <c r="K15" i="59"/>
  <c r="K14" i="59"/>
  <c r="K13" i="59"/>
  <c r="K12" i="59"/>
  <c r="L11" i="59"/>
  <c r="K11" i="59"/>
  <c r="L10" i="59"/>
  <c r="K10" i="59"/>
  <c r="G17" i="59"/>
  <c r="I17" i="59"/>
  <c r="E17" i="59"/>
  <c r="G16" i="59"/>
  <c r="I16" i="59"/>
  <c r="E16" i="59"/>
  <c r="G15" i="59"/>
  <c r="I15" i="59"/>
  <c r="E15" i="59"/>
  <c r="G14" i="59"/>
  <c r="I14" i="59"/>
  <c r="E14" i="59"/>
  <c r="G13" i="59"/>
  <c r="I13" i="59"/>
  <c r="E13" i="59"/>
  <c r="G12" i="59"/>
  <c r="I12" i="59"/>
  <c r="E12" i="59"/>
  <c r="G11" i="59"/>
  <c r="E11" i="59"/>
  <c r="G10" i="59"/>
  <c r="E10" i="59"/>
  <c r="G15" i="56"/>
  <c r="G14" i="56"/>
  <c r="G13" i="56"/>
  <c r="G19" i="56" s="1"/>
  <c r="G12" i="56"/>
  <c r="I20" i="60"/>
  <c r="G20" i="60"/>
  <c r="F17" i="60"/>
  <c r="F16" i="60"/>
  <c r="F15" i="60"/>
  <c r="F14" i="60"/>
  <c r="F13" i="60"/>
  <c r="F12" i="60"/>
  <c r="F11" i="60"/>
  <c r="F10" i="60"/>
  <c r="L17" i="60"/>
  <c r="L16" i="60"/>
  <c r="L15" i="60"/>
  <c r="L14" i="60"/>
  <c r="L13" i="60"/>
  <c r="L12" i="60"/>
  <c r="K17" i="60"/>
  <c r="K16" i="60"/>
  <c r="K15" i="60"/>
  <c r="K14" i="60"/>
  <c r="K13" i="60"/>
  <c r="K12" i="60"/>
  <c r="L11" i="60"/>
  <c r="K11" i="60"/>
  <c r="L10" i="60"/>
  <c r="K10" i="60"/>
  <c r="G19" i="60"/>
  <c r="G18" i="60"/>
  <c r="G20" i="56"/>
  <c r="G17" i="60"/>
  <c r="I17" i="60" s="1"/>
  <c r="E17" i="60"/>
  <c r="G16" i="60"/>
  <c r="I16" i="60" s="1"/>
  <c r="E16" i="60"/>
  <c r="G15" i="60"/>
  <c r="I15" i="60" s="1"/>
  <c r="E15" i="60"/>
  <c r="G14" i="60"/>
  <c r="I14" i="60" s="1"/>
  <c r="E14" i="60"/>
  <c r="G13" i="60"/>
  <c r="I13" i="60" s="1"/>
  <c r="E13" i="60"/>
  <c r="G12" i="60"/>
  <c r="I12" i="60" s="1"/>
  <c r="E12" i="60"/>
  <c r="G11" i="60"/>
  <c r="E11" i="60"/>
  <c r="G10" i="60"/>
  <c r="E10" i="60"/>
  <c r="K12" i="61"/>
  <c r="K13" i="61"/>
  <c r="L13" i="61" s="1"/>
  <c r="L14" i="61" s="1"/>
  <c r="K14" i="61"/>
  <c r="K15" i="61"/>
  <c r="L15" i="61" s="1"/>
  <c r="L16" i="61" s="1"/>
  <c r="K16" i="61"/>
  <c r="K17" i="61"/>
  <c r="L17" i="61" s="1"/>
  <c r="L12" i="61"/>
  <c r="L11" i="61"/>
  <c r="L10" i="61"/>
  <c r="G20" i="61"/>
  <c r="I19" i="61"/>
  <c r="I18" i="61"/>
  <c r="G19" i="61"/>
  <c r="G18" i="61"/>
  <c r="F19" i="61"/>
  <c r="F18" i="61"/>
  <c r="F17" i="61"/>
  <c r="F16" i="61"/>
  <c r="F15" i="61"/>
  <c r="F13" i="61"/>
  <c r="F11" i="61"/>
  <c r="F10" i="61"/>
  <c r="F17" i="51"/>
  <c r="F18" i="51" s="1"/>
  <c r="F16" i="51"/>
  <c r="F15" i="51"/>
  <c r="F14" i="51"/>
  <c r="F13" i="51"/>
  <c r="F19" i="51" s="1"/>
  <c r="F12" i="51"/>
  <c r="F11" i="51"/>
  <c r="F10" i="51"/>
  <c r="F17" i="64"/>
  <c r="F16" i="64"/>
  <c r="I16" i="64" s="1"/>
  <c r="F15" i="64"/>
  <c r="F14" i="64"/>
  <c r="I14" i="64" s="1"/>
  <c r="F13" i="64"/>
  <c r="F12" i="64"/>
  <c r="I12" i="64" s="1"/>
  <c r="F11" i="64"/>
  <c r="F10" i="64"/>
  <c r="F12" i="61"/>
  <c r="G17" i="61"/>
  <c r="I17" i="61" s="1"/>
  <c r="E17" i="61"/>
  <c r="G16" i="61"/>
  <c r="I16" i="61" s="1"/>
  <c r="E16" i="61"/>
  <c r="G15" i="61"/>
  <c r="E15" i="61"/>
  <c r="G14" i="61"/>
  <c r="I14" i="61" s="1"/>
  <c r="F14" i="61"/>
  <c r="E14" i="61"/>
  <c r="G13" i="61"/>
  <c r="E13" i="61"/>
  <c r="G12" i="61"/>
  <c r="E12" i="61"/>
  <c r="G11" i="61"/>
  <c r="E11" i="61"/>
  <c r="G10" i="61"/>
  <c r="E10" i="61"/>
  <c r="G20" i="64"/>
  <c r="G20" i="51"/>
  <c r="L17" i="64"/>
  <c r="L16" i="64"/>
  <c r="L15" i="64"/>
  <c r="L14" i="64"/>
  <c r="L13" i="64"/>
  <c r="L12" i="64"/>
  <c r="K12" i="64"/>
  <c r="K13" i="64"/>
  <c r="K14" i="64"/>
  <c r="K15" i="64"/>
  <c r="K16" i="64"/>
  <c r="K17" i="64"/>
  <c r="G19" i="64"/>
  <c r="G18" i="64"/>
  <c r="E12" i="64"/>
  <c r="E13" i="64"/>
  <c r="E14" i="64"/>
  <c r="E15" i="64"/>
  <c r="E16" i="64"/>
  <c r="E17" i="64"/>
  <c r="G17" i="64"/>
  <c r="G16" i="64"/>
  <c r="G15" i="64"/>
  <c r="G14" i="64"/>
  <c r="G13" i="64"/>
  <c r="G12" i="64"/>
  <c r="G11" i="64"/>
  <c r="G10" i="64"/>
  <c r="I17" i="64"/>
  <c r="I15" i="64"/>
  <c r="I13" i="64"/>
  <c r="I11" i="64"/>
  <c r="E11" i="64"/>
  <c r="E10" i="64"/>
  <c r="L17" i="57"/>
  <c r="L16" i="57"/>
  <c r="L15" i="57"/>
  <c r="L14" i="57"/>
  <c r="L13" i="57"/>
  <c r="K12" i="57"/>
  <c r="K13" i="57"/>
  <c r="K14" i="57"/>
  <c r="K15" i="57"/>
  <c r="K16" i="57"/>
  <c r="K17" i="57"/>
  <c r="E12" i="57"/>
  <c r="E13" i="57"/>
  <c r="E14" i="57"/>
  <c r="E15" i="57"/>
  <c r="E16" i="57"/>
  <c r="E17" i="57"/>
  <c r="I20" i="57"/>
  <c r="I19" i="57"/>
  <c r="G20" i="57"/>
  <c r="G19" i="57"/>
  <c r="F20" i="57"/>
  <c r="F19" i="57"/>
  <c r="F18" i="57"/>
  <c r="I10" i="57"/>
  <c r="I18" i="57" s="1"/>
  <c r="G21" i="57"/>
  <c r="I17" i="57"/>
  <c r="I16" i="57"/>
  <c r="I15" i="57"/>
  <c r="I14" i="57"/>
  <c r="I13" i="57"/>
  <c r="I12" i="57"/>
  <c r="E11" i="57"/>
  <c r="E10" i="57"/>
  <c r="L10" i="56"/>
  <c r="K12" i="56"/>
  <c r="L12" i="56" s="1"/>
  <c r="K15" i="56"/>
  <c r="K14" i="56"/>
  <c r="K13" i="56"/>
  <c r="K11" i="56"/>
  <c r="K10" i="56"/>
  <c r="L13" i="56"/>
  <c r="L15" i="56" s="1"/>
  <c r="L11" i="56"/>
  <c r="I10" i="56"/>
  <c r="G10" i="56"/>
  <c r="G19" i="51"/>
  <c r="G18" i="51"/>
  <c r="G17" i="56"/>
  <c r="I17" i="56"/>
  <c r="G16" i="56"/>
  <c r="I13" i="56"/>
  <c r="G11" i="56"/>
  <c r="L16" i="51"/>
  <c r="L17" i="51"/>
  <c r="L15" i="51"/>
  <c r="L14" i="51"/>
  <c r="L13" i="51"/>
  <c r="L12" i="51"/>
  <c r="G17" i="51"/>
  <c r="G16" i="51"/>
  <c r="G15" i="51"/>
  <c r="G14" i="51"/>
  <c r="G13" i="51"/>
  <c r="G12" i="51"/>
  <c r="G11" i="51"/>
  <c r="G10" i="51"/>
  <c r="K15" i="51"/>
  <c r="L12" i="62" l="1"/>
  <c r="L14" i="62" s="1"/>
  <c r="L16" i="62" s="1"/>
  <c r="I10" i="62"/>
  <c r="I11" i="62"/>
  <c r="I19" i="62" s="1"/>
  <c r="I13" i="63"/>
  <c r="F21" i="63"/>
  <c r="I11" i="63"/>
  <c r="I15" i="65"/>
  <c r="I14" i="65"/>
  <c r="F21" i="65"/>
  <c r="I11" i="65"/>
  <c r="I10" i="65"/>
  <c r="I12" i="65"/>
  <c r="I16" i="56"/>
  <c r="I20" i="56" s="1"/>
  <c r="F19" i="56"/>
  <c r="I15" i="56"/>
  <c r="I11" i="56"/>
  <c r="F18" i="56"/>
  <c r="F20" i="56"/>
  <c r="I10" i="59"/>
  <c r="I11" i="59"/>
  <c r="I19" i="56"/>
  <c r="G18" i="56"/>
  <c r="I18" i="56"/>
  <c r="F19" i="60"/>
  <c r="F20" i="60"/>
  <c r="F18" i="60"/>
  <c r="I10" i="60"/>
  <c r="I18" i="60" s="1"/>
  <c r="I11" i="60"/>
  <c r="I19" i="60" s="1"/>
  <c r="I15" i="61"/>
  <c r="I13" i="61"/>
  <c r="F20" i="61"/>
  <c r="I13" i="51"/>
  <c r="F20" i="51"/>
  <c r="F19" i="64"/>
  <c r="I19" i="64"/>
  <c r="F20" i="64"/>
  <c r="I10" i="64"/>
  <c r="I18" i="64" s="1"/>
  <c r="F18" i="64"/>
  <c r="I12" i="61"/>
  <c r="I10" i="61"/>
  <c r="I11" i="61"/>
  <c r="G18" i="57"/>
  <c r="F21" i="57"/>
  <c r="I11" i="57"/>
  <c r="L14" i="56"/>
  <c r="I20" i="62" l="1"/>
  <c r="I18" i="62"/>
  <c r="I20" i="59"/>
  <c r="I20" i="61"/>
  <c r="I21" i="57"/>
  <c r="I23" i="65" l="1"/>
  <c r="H23" i="65"/>
  <c r="G23" i="65"/>
  <c r="F23" i="65"/>
  <c r="E23" i="65"/>
  <c r="D23" i="65"/>
  <c r="I22" i="60"/>
  <c r="H22" i="60"/>
  <c r="G22" i="60"/>
  <c r="F22" i="60"/>
  <c r="E22" i="60"/>
  <c r="D22" i="60"/>
  <c r="I22" i="61"/>
  <c r="H22" i="61"/>
  <c r="G22" i="61"/>
  <c r="F22" i="61"/>
  <c r="E22" i="61"/>
  <c r="D22" i="61"/>
  <c r="I22" i="62"/>
  <c r="H22" i="62"/>
  <c r="G22" i="62" l="1"/>
  <c r="F22" i="62"/>
  <c r="E22" i="62"/>
  <c r="D22" i="62"/>
  <c r="I23" i="63"/>
  <c r="H23" i="63"/>
  <c r="G23" i="63"/>
  <c r="F23" i="63"/>
  <c r="E23" i="63"/>
  <c r="D23" i="63"/>
  <c r="B23" i="63"/>
  <c r="I22" i="64"/>
  <c r="H22" i="64"/>
  <c r="G22" i="64"/>
  <c r="F22" i="64"/>
  <c r="E22" i="64"/>
  <c r="D22" i="64"/>
  <c r="I23" i="66"/>
  <c r="H23" i="66"/>
  <c r="G23" i="66"/>
  <c r="F23" i="66"/>
  <c r="E23" i="66"/>
  <c r="D23" i="66"/>
  <c r="B23" i="66"/>
  <c r="I22" i="59"/>
  <c r="H22" i="59"/>
  <c r="G22" i="59"/>
  <c r="F22" i="59"/>
  <c r="E22" i="59"/>
  <c r="D22" i="59"/>
  <c r="I22" i="58"/>
  <c r="H22" i="58"/>
  <c r="G22" i="58"/>
  <c r="F22" i="58"/>
  <c r="E22" i="58"/>
  <c r="D22" i="58"/>
  <c r="G23" i="57"/>
  <c r="F23" i="57"/>
  <c r="E23" i="57"/>
  <c r="D23" i="57"/>
  <c r="I23" i="57"/>
  <c r="H23" i="57"/>
  <c r="I22" i="56"/>
  <c r="H22" i="56"/>
  <c r="G22" i="56"/>
  <c r="F22" i="56"/>
  <c r="E22" i="56"/>
  <c r="D22" i="56"/>
  <c r="I22" i="51"/>
  <c r="H22" i="51"/>
  <c r="G22" i="51"/>
  <c r="F22" i="51"/>
  <c r="E22" i="51"/>
  <c r="D22" i="51"/>
  <c r="C22" i="51"/>
  <c r="B22" i="51"/>
  <c r="K25" i="5"/>
  <c r="K22" i="5"/>
  <c r="K16" i="5"/>
  <c r="J44" i="5"/>
  <c r="J45" i="5"/>
  <c r="J47" i="5"/>
  <c r="J48" i="5"/>
  <c r="E12" i="66"/>
  <c r="K12" i="66"/>
  <c r="E13" i="66"/>
  <c r="K13" i="66"/>
  <c r="E14" i="66"/>
  <c r="K14" i="66"/>
  <c r="E12" i="58"/>
  <c r="E13" i="58"/>
  <c r="E14" i="58"/>
  <c r="L12" i="57"/>
  <c r="E12" i="56"/>
  <c r="E13" i="56"/>
  <c r="E13" i="51"/>
  <c r="K13" i="51"/>
  <c r="E14" i="51"/>
  <c r="K14" i="51"/>
  <c r="I13" i="66" l="1"/>
  <c r="I12" i="66"/>
  <c r="I14" i="58"/>
  <c r="I13" i="58"/>
  <c r="I12" i="58"/>
  <c r="I16" i="51"/>
  <c r="I17" i="51"/>
  <c r="I12" i="51"/>
  <c r="I15" i="51"/>
  <c r="I19" i="51" s="1"/>
  <c r="I14" i="51"/>
  <c r="I11" i="51"/>
  <c r="K46" i="5"/>
  <c r="K43" i="5"/>
  <c r="C23" i="66"/>
  <c r="K17" i="66"/>
  <c r="E17" i="66"/>
  <c r="K16" i="66"/>
  <c r="E16" i="66"/>
  <c r="K15" i="66"/>
  <c r="E15" i="66"/>
  <c r="K11" i="66"/>
  <c r="E11" i="66"/>
  <c r="K10" i="66"/>
  <c r="L10" i="66" s="1"/>
  <c r="E10" i="66"/>
  <c r="C23" i="65"/>
  <c r="B23" i="65"/>
  <c r="C22" i="64"/>
  <c r="B22" i="64"/>
  <c r="K11" i="64"/>
  <c r="L11" i="64" s="1"/>
  <c r="K10" i="64"/>
  <c r="L10" i="64" s="1"/>
  <c r="C23" i="63"/>
  <c r="C22" i="62"/>
  <c r="B22" i="62"/>
  <c r="K11" i="62"/>
  <c r="K10" i="62"/>
  <c r="C22" i="61"/>
  <c r="B22" i="61"/>
  <c r="K11" i="61"/>
  <c r="K10" i="61"/>
  <c r="C22" i="60"/>
  <c r="B22" i="60"/>
  <c r="C22" i="59"/>
  <c r="B22" i="59"/>
  <c r="C22" i="58"/>
  <c r="B22" i="58"/>
  <c r="E17" i="58"/>
  <c r="E16" i="58"/>
  <c r="E15" i="58"/>
  <c r="K11" i="58"/>
  <c r="L11" i="58" s="1"/>
  <c r="E11" i="58"/>
  <c r="K10" i="58"/>
  <c r="L10" i="58" s="1"/>
  <c r="E10" i="58"/>
  <c r="C23" i="57"/>
  <c r="B23" i="57"/>
  <c r="K11" i="57"/>
  <c r="L11" i="57" s="1"/>
  <c r="K10" i="57"/>
  <c r="L10" i="57" s="1"/>
  <c r="C22" i="56"/>
  <c r="B22" i="56"/>
  <c r="K17" i="56"/>
  <c r="L17" i="56" s="1"/>
  <c r="E17" i="56"/>
  <c r="K16" i="56"/>
  <c r="L16" i="56" s="1"/>
  <c r="E16" i="56"/>
  <c r="E15" i="56"/>
  <c r="E14" i="56"/>
  <c r="E11" i="56"/>
  <c r="E10" i="56"/>
  <c r="J8" i="5"/>
  <c r="K7" i="5" s="1"/>
  <c r="J9" i="5"/>
  <c r="J10" i="5"/>
  <c r="J11" i="5"/>
  <c r="K10" i="5" s="1"/>
  <c r="J12" i="5"/>
  <c r="J13" i="5"/>
  <c r="J14" i="5"/>
  <c r="J15" i="5"/>
  <c r="K13" i="5" s="1"/>
  <c r="J16" i="5"/>
  <c r="J17" i="5"/>
  <c r="J18" i="5"/>
  <c r="J19" i="5"/>
  <c r="J20" i="5"/>
  <c r="K19" i="5" s="1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K34" i="5" s="1"/>
  <c r="J35" i="5"/>
  <c r="J36" i="5"/>
  <c r="J37" i="5"/>
  <c r="J38" i="5"/>
  <c r="J39" i="5"/>
  <c r="J40" i="5"/>
  <c r="K40" i="5" s="1"/>
  <c r="J41" i="5"/>
  <c r="J42" i="5"/>
  <c r="U9" i="5"/>
  <c r="U8" i="5"/>
  <c r="U7" i="5"/>
  <c r="T9" i="5"/>
  <c r="T8" i="5"/>
  <c r="S9" i="5"/>
  <c r="S8" i="5"/>
  <c r="R9" i="5"/>
  <c r="R8" i="5"/>
  <c r="Q9" i="5"/>
  <c r="Q8" i="5"/>
  <c r="P8" i="5"/>
  <c r="P9" i="5"/>
  <c r="O9" i="5"/>
  <c r="O8" i="5"/>
  <c r="I18" i="51" l="1"/>
  <c r="I20" i="51"/>
  <c r="I16" i="66"/>
  <c r="I11" i="66"/>
  <c r="I17" i="58"/>
  <c r="I16" i="58"/>
  <c r="I15" i="58"/>
  <c r="F20" i="58"/>
  <c r="I15" i="66"/>
  <c r="K28" i="5"/>
  <c r="L40" i="5" s="1"/>
  <c r="K37" i="5"/>
  <c r="K31" i="5"/>
  <c r="L31" i="5" s="1"/>
  <c r="L37" i="5"/>
  <c r="L25" i="5"/>
  <c r="L13" i="5"/>
  <c r="L43" i="5"/>
  <c r="L28" i="5"/>
  <c r="L16" i="5"/>
  <c r="L46" i="5"/>
  <c r="I17" i="66"/>
  <c r="I10" i="58"/>
  <c r="I11" i="58"/>
  <c r="K17" i="51"/>
  <c r="E17" i="51"/>
  <c r="K16" i="51"/>
  <c r="E16" i="51"/>
  <c r="E15" i="51"/>
  <c r="K12" i="51"/>
  <c r="E12" i="51"/>
  <c r="K11" i="51"/>
  <c r="L11" i="51" s="1"/>
  <c r="E11" i="51"/>
  <c r="K10" i="51"/>
  <c r="L10" i="51" s="1"/>
  <c r="E10" i="51"/>
  <c r="L10" i="5" l="1"/>
  <c r="L22" i="5"/>
  <c r="L34" i="5"/>
  <c r="L7" i="5"/>
  <c r="L19" i="5"/>
  <c r="I20" i="64"/>
  <c r="I10" i="51"/>
  <c r="J7" i="5" l="1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<sst xmlns="http://schemas.openxmlformats.org/spreadsheetml/2006/main" count="664" uniqueCount="293">
  <si>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</si>
  <si>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</si>
  <si>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</si>
  <si>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</si>
  <si>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</si>
  <si>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</si>
  <si>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</si>
  <si>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</si>
  <si>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</si>
  <si>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</si>
  <si>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</si>
  <si>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</si>
  <si>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</si>
  <si>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</si>
  <si>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</si>
  <si>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</si>
  <si>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</si>
  <si>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</si>
  <si>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</si>
  <si>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</si>
  <si>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</si>
  <si>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</si>
  <si>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</si>
  <si>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</si>
  <si>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</si>
  <si>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</si>
  <si>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</si>
  <si>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</si>
  <si>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</si>
  <si>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</si>
  <si>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</si>
  <si>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</si>
  <si>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</si>
  <si>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</si>
  <si>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</si>
  <si>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</si>
  <si>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</si>
  <si>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</si>
  <si>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</si>
  <si>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</si>
  <si>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</si>
  <si>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</si>
  <si>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</si>
  <si>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</si>
  <si>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</si>
  <si>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</si>
  <si>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</si>
  <si>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</si>
  <si>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</si>
  <si>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</si>
  <si>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</si>
  <si>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</si>
  <si>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</si>
  <si>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</si>
  <si>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</si>
  <si>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</si>
  <si>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</si>
  <si>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</si>
  <si>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</si>
  <si>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</si>
  <si>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кв</t>
  </si>
  <si>
    <t>MST</t>
  </si>
  <si>
    <t>1-1</t>
  </si>
  <si>
    <t>1-2</t>
  </si>
  <si>
    <t>1-3</t>
  </si>
  <si>
    <t>2-3</t>
  </si>
  <si>
    <t>3-3</t>
  </si>
  <si>
    <t>4-3</t>
  </si>
  <si>
    <t>5-3</t>
  </si>
  <si>
    <t>6-3</t>
  </si>
  <si>
    <t>7-3</t>
  </si>
  <si>
    <t>8-3</t>
  </si>
  <si>
    <t>9-3</t>
  </si>
  <si>
    <t>10-3</t>
  </si>
  <si>
    <t>11-3</t>
  </si>
  <si>
    <t>12-3</t>
  </si>
  <si>
    <r>
      <t>Серия мини марафонов "Большие Гонки", 07.07.2018, Конфигурация</t>
    </r>
    <r>
      <rPr>
        <b/>
        <i/>
        <sz val="18"/>
        <color indexed="8"/>
        <rFont val="Calibri"/>
        <family val="2"/>
        <charset val="204"/>
      </rPr>
      <t xml:space="preserve"> №7r</t>
    </r>
  </si>
  <si>
    <t>KartFreedom</t>
  </si>
  <si>
    <t>Паненко Женя</t>
  </si>
  <si>
    <t>Медведева Дарья</t>
  </si>
  <si>
    <t>Skylum  Racing</t>
  </si>
  <si>
    <t>Кошарук Женя</t>
  </si>
  <si>
    <t>Доканин Женя</t>
  </si>
  <si>
    <t>Fossa</t>
  </si>
  <si>
    <t>Крутоголов Павел</t>
  </si>
  <si>
    <t>Фалько Костя</t>
  </si>
  <si>
    <t>76,1</t>
  </si>
  <si>
    <t>93,5</t>
  </si>
  <si>
    <t>X racing team</t>
  </si>
  <si>
    <t>Пикулин Павел</t>
  </si>
  <si>
    <t>Линнык Владимир</t>
  </si>
  <si>
    <t>Mesnyki</t>
  </si>
  <si>
    <t xml:space="preserve">Наум </t>
  </si>
  <si>
    <t>Звягин Гриша</t>
  </si>
  <si>
    <t>Петушков Андрей</t>
  </si>
  <si>
    <t>Тіщенко Миша</t>
  </si>
  <si>
    <t>NSJ</t>
  </si>
  <si>
    <t>Якусик Дима</t>
  </si>
  <si>
    <t>Мифтахутдинов Ильс</t>
  </si>
  <si>
    <t>Lotus Driving Academy</t>
  </si>
  <si>
    <t>73,8</t>
  </si>
  <si>
    <t>Юрченко Вова</t>
  </si>
  <si>
    <t>Новиков Герман</t>
  </si>
  <si>
    <t>Fortuna Racing</t>
  </si>
  <si>
    <t>Фортуна Таня</t>
  </si>
  <si>
    <t>Шутка Виталий</t>
  </si>
  <si>
    <t>49,4</t>
  </si>
  <si>
    <t>Avto PMR</t>
  </si>
  <si>
    <t>Толоченко Александр</t>
  </si>
  <si>
    <t>Терещенко Андрей</t>
  </si>
  <si>
    <t>88,9</t>
  </si>
  <si>
    <t>66,1</t>
  </si>
  <si>
    <t>Flash</t>
  </si>
  <si>
    <t>Загорулько Иван</t>
  </si>
  <si>
    <t>Лихошерст  Алексей</t>
  </si>
  <si>
    <t>Kozaks</t>
  </si>
  <si>
    <t>Лысенкий Денис</t>
  </si>
  <si>
    <t>65,4</t>
  </si>
  <si>
    <t>91,6</t>
  </si>
  <si>
    <t xml:space="preserve">Онащук Максим </t>
  </si>
  <si>
    <t>Хлопонин Андрей</t>
  </si>
  <si>
    <t>Ne fart</t>
  </si>
  <si>
    <t>72,5</t>
  </si>
  <si>
    <t>15a18</t>
  </si>
  <si>
    <t>Таволжан Виталий</t>
  </si>
  <si>
    <t>Гобади Курош</t>
  </si>
  <si>
    <t>87,6</t>
  </si>
  <si>
    <t>75,0</t>
  </si>
  <si>
    <t>Назарчук Игорь</t>
  </si>
  <si>
    <t>Ткаченко  Антон</t>
  </si>
  <si>
    <t>82,5</t>
  </si>
  <si>
    <t>83,8</t>
  </si>
  <si>
    <t>Манило Денис</t>
  </si>
  <si>
    <t>80,8</t>
  </si>
  <si>
    <t>70,8</t>
  </si>
  <si>
    <t>13-1</t>
  </si>
  <si>
    <t>13-2</t>
  </si>
  <si>
    <t>13-3</t>
  </si>
  <si>
    <t>14-1</t>
  </si>
  <si>
    <t>14-2</t>
  </si>
  <si>
    <t>14-3</t>
  </si>
  <si>
    <t>Житомирский Дмитрий</t>
  </si>
  <si>
    <t>Наум</t>
  </si>
  <si>
    <t>Звягин Григорий</t>
  </si>
  <si>
    <t>Пикулин Паша</t>
  </si>
  <si>
    <t>Житомирский Дима</t>
  </si>
  <si>
    <t>Медведева Даша</t>
  </si>
  <si>
    <t>Ткаченко Антон</t>
  </si>
  <si>
    <t>Лысенский Денис</t>
  </si>
  <si>
    <t>Лихошерст Алексей</t>
  </si>
  <si>
    <t>Толоченко Саша</t>
  </si>
  <si>
    <t>Мифтахутдинов Ильяс</t>
  </si>
  <si>
    <t>Тыщенко Миша</t>
  </si>
  <si>
    <t>Онащук Максим</t>
  </si>
  <si>
    <t>2.14:57</t>
  </si>
  <si>
    <t>2.19:86</t>
  </si>
  <si>
    <t>2.15:85</t>
  </si>
  <si>
    <t>2.14:98</t>
  </si>
  <si>
    <t>2.14:88</t>
  </si>
  <si>
    <t>2.15:43</t>
  </si>
  <si>
    <t>2.15:27</t>
  </si>
  <si>
    <t>2.19:75</t>
  </si>
  <si>
    <t>2.14:97</t>
  </si>
  <si>
    <t>2.43:22</t>
  </si>
  <si>
    <t>1.31:73</t>
  </si>
  <si>
    <t>2.06:23</t>
  </si>
  <si>
    <t>2.15:50</t>
  </si>
  <si>
    <t>2.14:03</t>
  </si>
  <si>
    <t>20с+5с</t>
  </si>
  <si>
    <t>2.16:54</t>
  </si>
  <si>
    <t>2.21:96</t>
  </si>
  <si>
    <t>2.21:84</t>
  </si>
  <si>
    <t>2.22:48</t>
  </si>
  <si>
    <t>2.31:54</t>
  </si>
  <si>
    <t>2.18:70</t>
  </si>
  <si>
    <t>2.17:29</t>
  </si>
  <si>
    <t>2.16:05</t>
  </si>
  <si>
    <t>2.15:48</t>
  </si>
  <si>
    <t>2.22:94</t>
  </si>
  <si>
    <t>1.38:28</t>
  </si>
  <si>
    <t>2.20:07</t>
  </si>
  <si>
    <t>2.03:16</t>
  </si>
  <si>
    <t>1.20:40</t>
  </si>
  <si>
    <t>2.15:32</t>
  </si>
  <si>
    <t>2.57:52</t>
  </si>
  <si>
    <t>2.15:05</t>
  </si>
  <si>
    <t>2.26:20</t>
  </si>
  <si>
    <t>2.14:53</t>
  </si>
  <si>
    <t>2.16:11</t>
  </si>
  <si>
    <t>2.17:24</t>
  </si>
  <si>
    <t>2.17:51</t>
  </si>
  <si>
    <t>2.15:19</t>
  </si>
  <si>
    <t>2.20:65</t>
  </si>
  <si>
    <t>2.16:93</t>
  </si>
  <si>
    <t>1.52:39</t>
  </si>
  <si>
    <t>2.18:89</t>
  </si>
  <si>
    <t>2.20:28</t>
  </si>
  <si>
    <t>2.14:12</t>
  </si>
  <si>
    <t>2.15:65</t>
  </si>
  <si>
    <t>2.25:57</t>
  </si>
  <si>
    <t>2.15:11</t>
  </si>
  <si>
    <t>2.13:80</t>
  </si>
  <si>
    <t>2.20:52</t>
  </si>
  <si>
    <t>2.21:04</t>
  </si>
  <si>
    <t>2.16:19</t>
  </si>
  <si>
    <t>2.20:38</t>
  </si>
  <si>
    <t>2.16:56</t>
  </si>
  <si>
    <t>2.20:37</t>
  </si>
  <si>
    <t>2.14:73</t>
  </si>
  <si>
    <t>2.14:81</t>
  </si>
  <si>
    <t>2.14:33</t>
  </si>
  <si>
    <t>2.37:32</t>
  </si>
  <si>
    <t>2.29:35</t>
  </si>
  <si>
    <t>2.16:10</t>
  </si>
  <si>
    <t>2.15:34</t>
  </si>
  <si>
    <t>2.16:12</t>
  </si>
  <si>
    <t>2.15:59</t>
  </si>
  <si>
    <t>2.15:54</t>
  </si>
  <si>
    <t>2.15:94</t>
  </si>
  <si>
    <t>2.48:64</t>
  </si>
  <si>
    <t>2.14:63</t>
  </si>
  <si>
    <t>2.14:84</t>
  </si>
  <si>
    <t>2.28:99</t>
  </si>
  <si>
    <t>2.15:08</t>
  </si>
  <si>
    <t>1.40:15</t>
  </si>
  <si>
    <t>2.16:99</t>
  </si>
  <si>
    <t>2.15:47</t>
  </si>
  <si>
    <t>2.15:71</t>
  </si>
  <si>
    <t>2.20:82</t>
  </si>
  <si>
    <t>2.21:60</t>
  </si>
  <si>
    <t>2.21:62</t>
  </si>
  <si>
    <t>2.15:67</t>
  </si>
  <si>
    <t>2.27:87</t>
  </si>
  <si>
    <t>Чемпионат мини марафон "Большие Гонки", 4-й этап</t>
  </si>
  <si>
    <t>Григорий</t>
  </si>
  <si>
    <t>5с</t>
  </si>
  <si>
    <t>Паша</t>
  </si>
  <si>
    <t>Владимир</t>
  </si>
  <si>
    <t>очередь</t>
  </si>
  <si>
    <t>лимит</t>
  </si>
  <si>
    <t>компенсация поломка</t>
  </si>
  <si>
    <t>Дима</t>
  </si>
  <si>
    <t>Доканин</t>
  </si>
  <si>
    <t>Кошарук</t>
  </si>
  <si>
    <t>Антон</t>
  </si>
  <si>
    <t>Денис</t>
  </si>
  <si>
    <t>завал на въезде на пит</t>
  </si>
  <si>
    <t>10 с</t>
  </si>
  <si>
    <t>5 с</t>
  </si>
  <si>
    <t>передержали на 20 сек</t>
  </si>
  <si>
    <t>Андрей</t>
  </si>
  <si>
    <t>Миша</t>
  </si>
  <si>
    <t>Костя</t>
  </si>
  <si>
    <t>Павел</t>
  </si>
  <si>
    <t>Виталий</t>
  </si>
  <si>
    <t>Таня</t>
  </si>
  <si>
    <t>Максим</t>
  </si>
  <si>
    <t>Чемпионат мини марафон "Большие Гонки" 4-й этап</t>
  </si>
  <si>
    <t>Герман</t>
  </si>
  <si>
    <t>Вова</t>
  </si>
  <si>
    <t>Алексей</t>
  </si>
  <si>
    <t>Саша</t>
  </si>
  <si>
    <t>Иван</t>
  </si>
  <si>
    <t>Даша</t>
  </si>
  <si>
    <t>Женя</t>
  </si>
  <si>
    <t>Ильяс</t>
  </si>
  <si>
    <t>-30с -5с</t>
  </si>
  <si>
    <t>компенсация вес, передержали</t>
  </si>
  <si>
    <t>-45с</t>
  </si>
  <si>
    <t>5с; -15с</t>
  </si>
  <si>
    <t>завал; компенсация поломка</t>
  </si>
  <si>
    <t>- 23 с</t>
  </si>
  <si>
    <t>компенсация вес</t>
  </si>
  <si>
    <t>лимит без штрафа , был закрыт пит стоп с 3:23:15</t>
  </si>
  <si>
    <t xml:space="preserve">5 с </t>
  </si>
  <si>
    <t>линия</t>
  </si>
  <si>
    <t>-20с , 20 с</t>
  </si>
  <si>
    <t>компенсация вес, лимит</t>
  </si>
  <si>
    <t>20 с</t>
  </si>
  <si>
    <t xml:space="preserve">- 37 с </t>
  </si>
  <si>
    <t>- 12 с</t>
  </si>
  <si>
    <t>- 45 с</t>
  </si>
  <si>
    <t>от судьи против 9</t>
  </si>
  <si>
    <t>Skylum Racing</t>
  </si>
  <si>
    <t>1 круг</t>
  </si>
  <si>
    <t>2 круга</t>
  </si>
  <si>
    <t>3 круга</t>
  </si>
  <si>
    <t>4 круга</t>
  </si>
  <si>
    <t>6 кругов</t>
  </si>
  <si>
    <t>12 кругов</t>
  </si>
  <si>
    <t>Серия мини марафонов "Большие Гонки 2018", 4-й этап, 07.07.18</t>
  </si>
  <si>
    <t>Конфигурация № 7 R</t>
  </si>
  <si>
    <t>без штрафа, закрыт пит стоп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</si>
</sst>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12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strike/>
      <sz val="12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294">
    <xf numFmtId="0" fontId="0" fillId="0" borderId="0" xfId="0"/>
    <xf numFmtId="0" fontId="6" fillId="0" borderId="0" xfId="1"/>
    <xf numFmtId="0" fontId="6" fillId="0" borderId="0" xfId="1" applyAlignment="1">
      <alignment horizontal="center"/>
    </xf>
    <xf numFmtId="0" fontId="6" fillId="0" borderId="0" xfId="1" applyAlignment="1">
      <alignment vertical="center"/>
    </xf>
    <xf numFmtId="0" fontId="6" fillId="0" borderId="11" xfId="1" applyBorder="1" applyAlignment="1">
      <alignment horizontal="center" vertical="center"/>
    </xf>
    <xf numFmtId="0" fontId="6" fillId="0" borderId="12" xfId="1" applyBorder="1" applyAlignment="1">
      <alignment horizontal="center" vertical="center"/>
    </xf>
    <xf numFmtId="0" fontId="6" fillId="0" borderId="13" xfId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0" fontId="6" fillId="0" borderId="0" xfId="1" applyAlignment="1">
      <alignment horizontal="center" vertical="center"/>
    </xf>
    <xf numFmtId="0" fontId="6" fillId="0" borderId="14" xfId="1" applyBorder="1" applyAlignment="1">
      <alignment horizontal="center" vertical="center"/>
    </xf>
    <xf numFmtId="0" fontId="6" fillId="0" borderId="7" xfId="1" applyFill="1" applyBorder="1" applyAlignment="1">
      <alignment horizontal="center" vertical="center"/>
    </xf>
    <xf numFmtId="0" fontId="6" fillId="0" borderId="5" xfId="1" applyFill="1" applyBorder="1" applyAlignment="1">
      <alignment horizontal="center" vertical="center"/>
    </xf>
    <xf numFmtId="0" fontId="6" fillId="0" borderId="17" xfId="1" applyBorder="1" applyAlignment="1">
      <alignment horizontal="center" vertical="center"/>
    </xf>
    <xf numFmtId="0" fontId="6" fillId="0" borderId="19" xfId="1" applyFill="1" applyBorder="1" applyAlignment="1">
      <alignment horizontal="center" vertical="center"/>
    </xf>
    <xf numFmtId="164" fontId="6" fillId="0" borderId="20" xfId="1" applyNumberFormat="1" applyFill="1" applyBorder="1" applyAlignment="1">
      <alignment horizontal="center" vertical="center"/>
    </xf>
    <xf numFmtId="0" fontId="6" fillId="0" borderId="21" xfId="1" applyFill="1" applyBorder="1" applyAlignment="1">
      <alignment horizontal="center" vertical="center"/>
    </xf>
    <xf numFmtId="0" fontId="6" fillId="0" borderId="20" xfId="1" applyFill="1" applyBorder="1" applyAlignment="1">
      <alignment horizontal="center" vertical="center"/>
    </xf>
    <xf numFmtId="2" fontId="6" fillId="0" borderId="20" xfId="1" applyNumberForma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20" xfId="1" applyFont="1" applyFill="1" applyBorder="1" applyAlignment="1">
      <alignment horizontal="center" vertical="center"/>
    </xf>
    <xf numFmtId="164" fontId="6" fillId="0" borderId="20" xfId="1" applyNumberFormat="1" applyFont="1" applyFill="1" applyBorder="1" applyAlignment="1">
      <alignment horizontal="center" vertical="center"/>
    </xf>
    <xf numFmtId="0" fontId="6" fillId="0" borderId="30" xfId="1" applyBorder="1" applyAlignment="1">
      <alignment horizontal="center" vertical="center"/>
    </xf>
    <xf numFmtId="0" fontId="6" fillId="0" borderId="0" xfId="1" applyAlignment="1"/>
    <xf numFmtId="0" fontId="11" fillId="0" borderId="0" xfId="1" applyFont="1" applyBorder="1" applyAlignment="1">
      <alignment horizontal="center"/>
    </xf>
    <xf numFmtId="0" fontId="13" fillId="0" borderId="28" xfId="1" applyFont="1" applyBorder="1" applyAlignment="1">
      <alignment horizontal="center" vertical="center"/>
    </xf>
    <xf numFmtId="49" fontId="13" fillId="0" borderId="4" xfId="1" applyNumberFormat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2" fontId="16" fillId="0" borderId="6" xfId="1" applyNumberFormat="1" applyFont="1" applyFill="1" applyBorder="1" applyAlignment="1">
      <alignment horizontal="center" vertical="center"/>
    </xf>
    <xf numFmtId="49" fontId="13" fillId="0" borderId="20" xfId="1" applyNumberFormat="1" applyFont="1" applyFill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/>
    </xf>
    <xf numFmtId="0" fontId="16" fillId="0" borderId="37" xfId="1" applyFont="1" applyFill="1" applyBorder="1" applyAlignment="1">
      <alignment horizontal="center" vertical="center"/>
    </xf>
    <xf numFmtId="2" fontId="16" fillId="0" borderId="37" xfId="1" applyNumberFormat="1" applyFont="1" applyFill="1" applyBorder="1" applyAlignment="1">
      <alignment horizontal="center" vertical="center"/>
    </xf>
    <xf numFmtId="49" fontId="13" fillId="0" borderId="41" xfId="1" applyNumberFormat="1" applyFont="1" applyFill="1" applyBorder="1" applyAlignment="1">
      <alignment horizontal="center" vertical="center"/>
    </xf>
    <xf numFmtId="0" fontId="16" fillId="0" borderId="42" xfId="1" applyFont="1" applyFill="1" applyBorder="1" applyAlignment="1">
      <alignment horizontal="center" vertical="center"/>
    </xf>
    <xf numFmtId="165" fontId="16" fillId="0" borderId="23" xfId="1" applyNumberFormat="1" applyFont="1" applyFill="1" applyBorder="1" applyAlignment="1">
      <alignment horizontal="center" vertical="center"/>
    </xf>
    <xf numFmtId="165" fontId="16" fillId="0" borderId="42" xfId="1" applyNumberFormat="1" applyFont="1" applyFill="1" applyBorder="1" applyAlignment="1">
      <alignment horizontal="center" vertical="center"/>
    </xf>
    <xf numFmtId="49" fontId="13" fillId="0" borderId="37" xfId="1" applyNumberFormat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37" xfId="1" applyFont="1" applyFill="1" applyBorder="1" applyAlignment="1">
      <alignment horizontal="center" vertical="center"/>
    </xf>
    <xf numFmtId="2" fontId="13" fillId="0" borderId="37" xfId="1" applyNumberFormat="1" applyFont="1" applyFill="1" applyBorder="1" applyAlignment="1">
      <alignment horizontal="center" vertical="center"/>
    </xf>
    <xf numFmtId="49" fontId="13" fillId="0" borderId="43" xfId="1" applyNumberFormat="1" applyFont="1" applyFill="1" applyBorder="1" applyAlignment="1">
      <alignment horizontal="center" vertical="center"/>
    </xf>
    <xf numFmtId="0" fontId="13" fillId="0" borderId="0" xfId="1" applyFont="1"/>
    <xf numFmtId="49" fontId="13" fillId="0" borderId="11" xfId="1" applyNumberFormat="1" applyFont="1" applyFill="1" applyBorder="1" applyAlignment="1">
      <alignment horizontal="center" vertical="center"/>
    </xf>
    <xf numFmtId="49" fontId="13" fillId="0" borderId="13" xfId="1" applyNumberFormat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2" fontId="13" fillId="0" borderId="13" xfId="1" applyNumberFormat="1" applyFont="1" applyFill="1" applyBorder="1" applyAlignment="1">
      <alignment horizontal="center" vertical="center"/>
    </xf>
    <xf numFmtId="49" fontId="13" fillId="0" borderId="26" xfId="1" applyNumberFormat="1" applyFont="1" applyFill="1" applyBorder="1" applyAlignment="1">
      <alignment horizontal="center" vertical="center"/>
    </xf>
    <xf numFmtId="49" fontId="13" fillId="0" borderId="36" xfId="1" applyNumberFormat="1" applyFont="1" applyFill="1" applyBorder="1" applyAlignment="1">
      <alignment horizontal="center" vertical="center"/>
    </xf>
    <xf numFmtId="0" fontId="13" fillId="0" borderId="34" xfId="1" applyFont="1" applyFill="1" applyBorder="1" applyAlignment="1">
      <alignment horizontal="center" vertical="center"/>
    </xf>
    <xf numFmtId="0" fontId="13" fillId="0" borderId="36" xfId="1" applyFont="1" applyFill="1" applyBorder="1" applyAlignment="1">
      <alignment horizontal="center" vertical="center"/>
    </xf>
    <xf numFmtId="2" fontId="13" fillId="0" borderId="36" xfId="1" applyNumberFormat="1" applyFont="1" applyFill="1" applyBorder="1" applyAlignment="1">
      <alignment horizontal="center" vertical="center"/>
    </xf>
    <xf numFmtId="0" fontId="16" fillId="0" borderId="43" xfId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49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wrapText="1"/>
    </xf>
    <xf numFmtId="0" fontId="18" fillId="0" borderId="22" xfId="1" applyFont="1" applyBorder="1" applyAlignment="1">
      <alignment horizontal="center" vertical="center"/>
    </xf>
    <xf numFmtId="0" fontId="19" fillId="0" borderId="22" xfId="1" applyFont="1" applyBorder="1" applyAlignment="1">
      <alignment vertical="center"/>
    </xf>
    <xf numFmtId="0" fontId="19" fillId="0" borderId="22" xfId="1" applyFont="1" applyBorder="1" applyAlignment="1">
      <alignment horizontal="center" vertical="center"/>
    </xf>
    <xf numFmtId="0" fontId="19" fillId="0" borderId="23" xfId="1" applyFont="1" applyFill="1" applyBorder="1" applyAlignment="1">
      <alignment horizontal="center" vertical="center"/>
    </xf>
    <xf numFmtId="0" fontId="20" fillId="0" borderId="22" xfId="1" applyFont="1" applyFill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6" fontId="21" fillId="0" borderId="22" xfId="1" applyNumberFormat="1" applyFont="1" applyBorder="1" applyAlignment="1">
      <alignment horizontal="center" vertical="center"/>
    </xf>
    <xf numFmtId="167" fontId="18" fillId="0" borderId="22" xfId="1" applyNumberFormat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 wrapText="1"/>
    </xf>
    <xf numFmtId="0" fontId="6" fillId="0" borderId="5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1" fontId="19" fillId="0" borderId="22" xfId="1" applyNumberFormat="1" applyFont="1" applyBorder="1" applyAlignment="1">
      <alignment horizontal="center" vertical="center"/>
    </xf>
    <xf numFmtId="0" fontId="18" fillId="0" borderId="49" xfId="1" applyFont="1" applyBorder="1" applyAlignment="1">
      <alignment horizontal="center" vertical="center"/>
    </xf>
    <xf numFmtId="0" fontId="19" fillId="0" borderId="49" xfId="1" applyFont="1" applyBorder="1" applyAlignment="1">
      <alignment vertical="center"/>
    </xf>
    <xf numFmtId="0" fontId="19" fillId="0" borderId="49" xfId="1" applyFont="1" applyBorder="1" applyAlignment="1">
      <alignment horizontal="center" vertical="center"/>
    </xf>
    <xf numFmtId="166" fontId="19" fillId="0" borderId="49" xfId="1" applyNumberFormat="1" applyFont="1" applyBorder="1" applyAlignment="1">
      <alignment horizontal="center" vertical="center"/>
    </xf>
    <xf numFmtId="166" fontId="19" fillId="0" borderId="49" xfId="1" applyNumberFormat="1" applyFont="1" applyFill="1" applyBorder="1" applyAlignment="1">
      <alignment horizontal="center" vertical="center"/>
    </xf>
    <xf numFmtId="0" fontId="18" fillId="0" borderId="46" xfId="1" applyFont="1" applyBorder="1" applyAlignment="1">
      <alignment horizontal="center" vertical="center"/>
    </xf>
    <xf numFmtId="0" fontId="19" fillId="0" borderId="46" xfId="1" applyFont="1" applyBorder="1" applyAlignment="1">
      <alignment vertical="center"/>
    </xf>
    <xf numFmtId="0" fontId="19" fillId="0" borderId="46" xfId="1" applyFont="1" applyBorder="1" applyAlignment="1">
      <alignment horizontal="center" vertical="center"/>
    </xf>
    <xf numFmtId="0" fontId="18" fillId="0" borderId="0" xfId="1" applyFont="1" applyAlignment="1">
      <alignment vertical="center"/>
    </xf>
    <xf numFmtId="0" fontId="18" fillId="0" borderId="0" xfId="1" applyFont="1" applyBorder="1"/>
    <xf numFmtId="0" fontId="18" fillId="0" borderId="0" xfId="1" applyFont="1" applyBorder="1" applyAlignment="1">
      <alignment horizontal="center"/>
    </xf>
    <xf numFmtId="0" fontId="18" fillId="0" borderId="0" xfId="1" applyFont="1" applyAlignment="1">
      <alignment horizontal="center"/>
    </xf>
    <xf numFmtId="164" fontId="18" fillId="0" borderId="20" xfId="1" applyNumberFormat="1" applyFont="1" applyBorder="1" applyAlignment="1">
      <alignment horizontal="center" vertical="center"/>
    </xf>
    <xf numFmtId="164" fontId="18" fillId="0" borderId="22" xfId="1" applyNumberFormat="1" applyFont="1" applyBorder="1" applyAlignment="1">
      <alignment horizontal="center" vertical="center"/>
    </xf>
    <xf numFmtId="164" fontId="18" fillId="0" borderId="21" xfId="1" applyNumberFormat="1" applyFont="1" applyBorder="1" applyAlignment="1">
      <alignment horizontal="center" vertical="center"/>
    </xf>
    <xf numFmtId="0" fontId="18" fillId="0" borderId="0" xfId="1" applyFont="1"/>
    <xf numFmtId="164" fontId="18" fillId="2" borderId="26" xfId="1" applyNumberFormat="1" applyFont="1" applyFill="1" applyBorder="1" applyAlignment="1">
      <alignment horizontal="center" vertical="center"/>
    </xf>
    <xf numFmtId="164" fontId="18" fillId="2" borderId="28" xfId="1" applyNumberFormat="1" applyFont="1" applyFill="1" applyBorder="1" applyAlignment="1">
      <alignment horizontal="center" vertical="center"/>
    </xf>
    <xf numFmtId="164" fontId="18" fillId="0" borderId="28" xfId="1" applyNumberFormat="1" applyFont="1" applyBorder="1" applyAlignment="1">
      <alignment horizontal="center" vertical="center"/>
    </xf>
    <xf numFmtId="164" fontId="18" fillId="2" borderId="27" xfId="1" applyNumberFormat="1" applyFont="1" applyFill="1" applyBorder="1" applyAlignment="1">
      <alignment horizontal="center" vertical="center"/>
    </xf>
    <xf numFmtId="0" fontId="6" fillId="0" borderId="0" xfId="1" applyAlignment="1">
      <alignment horizontal="left"/>
    </xf>
    <xf numFmtId="2" fontId="6" fillId="0" borderId="51" xfId="1" applyNumberFormat="1" applyBorder="1" applyAlignment="1">
      <alignment horizontal="center"/>
    </xf>
    <xf numFmtId="2" fontId="6" fillId="0" borderId="52" xfId="1" applyNumberFormat="1" applyBorder="1" applyAlignment="1">
      <alignment horizontal="center"/>
    </xf>
    <xf numFmtId="2" fontId="6" fillId="0" borderId="47" xfId="1" applyNumberFormat="1" applyBorder="1" applyAlignment="1">
      <alignment horizontal="center"/>
    </xf>
    <xf numFmtId="2" fontId="6" fillId="0" borderId="0" xfId="1" applyNumberFormat="1" applyBorder="1" applyAlignment="1">
      <alignment horizontal="center"/>
    </xf>
    <xf numFmtId="0" fontId="13" fillId="0" borderId="48" xfId="1" applyFont="1" applyFill="1" applyBorder="1" applyAlignment="1">
      <alignment horizontal="center" vertical="center"/>
    </xf>
    <xf numFmtId="0" fontId="13" fillId="0" borderId="43" xfId="1" applyFont="1" applyFill="1" applyBorder="1" applyAlignment="1">
      <alignment horizontal="center" vertical="center"/>
    </xf>
    <xf numFmtId="2" fontId="13" fillId="0" borderId="43" xfId="1" applyNumberFormat="1" applyFont="1" applyFill="1" applyBorder="1" applyAlignment="1">
      <alignment horizontal="center" vertical="center"/>
    </xf>
    <xf numFmtId="0" fontId="6" fillId="0" borderId="32" xfId="1" applyFill="1" applyBorder="1" applyAlignment="1">
      <alignment horizontal="center" vertical="center"/>
    </xf>
    <xf numFmtId="164" fontId="6" fillId="0" borderId="4" xfId="1" applyNumberFormat="1" applyFont="1" applyFill="1" applyBorder="1" applyAlignment="1">
      <alignment horizontal="center" vertical="center"/>
    </xf>
    <xf numFmtId="164" fontId="6" fillId="0" borderId="33" xfId="1" applyNumberFormat="1" applyFill="1" applyBorder="1" applyAlignment="1">
      <alignment horizontal="center" vertical="center"/>
    </xf>
    <xf numFmtId="0" fontId="6" fillId="0" borderId="34" xfId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2" fontId="6" fillId="0" borderId="33" xfId="1" applyNumberFormat="1" applyFill="1" applyBorder="1" applyAlignment="1">
      <alignment horizontal="center" vertical="center"/>
    </xf>
    <xf numFmtId="2" fontId="5" fillId="0" borderId="47" xfId="1" applyNumberFormat="1" applyFont="1" applyBorder="1" applyAlignment="1">
      <alignment horizontal="center"/>
    </xf>
    <xf numFmtId="164" fontId="18" fillId="0" borderId="41" xfId="1" applyNumberFormat="1" applyFont="1" applyBorder="1" applyAlignment="1">
      <alignment horizontal="center" vertical="center"/>
    </xf>
    <xf numFmtId="0" fontId="25" fillId="0" borderId="0" xfId="1" applyFont="1" applyAlignment="1">
      <alignment vertical="center"/>
    </xf>
    <xf numFmtId="2" fontId="4" fillId="0" borderId="21" xfId="1" applyNumberFormat="1" applyFon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/>
    </xf>
    <xf numFmtId="0" fontId="6" fillId="0" borderId="33" xfId="1" applyFill="1" applyBorder="1" applyAlignment="1">
      <alignment horizontal="center" vertical="center"/>
    </xf>
    <xf numFmtId="0" fontId="13" fillId="0" borderId="22" xfId="1" applyFont="1" applyBorder="1" applyAlignment="1">
      <alignment horizontal="center" vertical="center"/>
    </xf>
    <xf numFmtId="1" fontId="15" fillId="0" borderId="0" xfId="1" applyNumberFormat="1" applyFont="1" applyAlignment="1">
      <alignment horizontal="right" vertical="center"/>
    </xf>
    <xf numFmtId="0" fontId="15" fillId="0" borderId="0" xfId="1" applyFont="1" applyAlignment="1">
      <alignment horizontal="right" vertical="center"/>
    </xf>
    <xf numFmtId="0" fontId="15" fillId="0" borderId="22" xfId="1" applyFont="1" applyBorder="1" applyAlignment="1">
      <alignment horizontal="center" vertical="center"/>
    </xf>
    <xf numFmtId="164" fontId="20" fillId="0" borderId="22" xfId="1" applyNumberFormat="1" applyFont="1" applyFill="1" applyBorder="1" applyAlignment="1">
      <alignment horizontal="center" vertical="center"/>
    </xf>
    <xf numFmtId="164" fontId="22" fillId="0" borderId="22" xfId="1" applyNumberFormat="1" applyFont="1" applyFill="1" applyBorder="1" applyAlignment="1">
      <alignment horizontal="center" vertical="center"/>
    </xf>
    <xf numFmtId="0" fontId="3" fillId="0" borderId="0" xfId="1" applyFont="1"/>
    <xf numFmtId="165" fontId="13" fillId="0" borderId="16" xfId="1" applyNumberFormat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0" fontId="16" fillId="0" borderId="36" xfId="1" applyFont="1" applyFill="1" applyBorder="1" applyAlignment="1">
      <alignment horizontal="center" vertical="center"/>
    </xf>
    <xf numFmtId="2" fontId="3" fillId="0" borderId="21" xfId="1" applyNumberFormat="1" applyFont="1" applyFill="1" applyBorder="1" applyAlignment="1">
      <alignment horizontal="center" vertical="center"/>
    </xf>
    <xf numFmtId="0" fontId="3" fillId="0" borderId="50" xfId="1" applyFont="1" applyBorder="1" applyAlignment="1">
      <alignment vertical="center"/>
    </xf>
    <xf numFmtId="2" fontId="3" fillId="0" borderId="47" xfId="1" applyNumberFormat="1" applyFont="1" applyBorder="1" applyAlignment="1">
      <alignment horizontal="center"/>
    </xf>
    <xf numFmtId="0" fontId="16" fillId="0" borderId="48" xfId="1" applyFont="1" applyFill="1" applyBorder="1" applyAlignment="1">
      <alignment vertical="center"/>
    </xf>
    <xf numFmtId="164" fontId="18" fillId="0" borderId="38" xfId="1" applyNumberFormat="1" applyFont="1" applyBorder="1" applyAlignment="1">
      <alignment horizontal="center" vertical="center"/>
    </xf>
    <xf numFmtId="164" fontId="18" fillId="0" borderId="48" xfId="1" applyNumberFormat="1" applyFont="1" applyBorder="1" applyAlignment="1">
      <alignment horizontal="center" vertical="center"/>
    </xf>
    <xf numFmtId="2" fontId="20" fillId="0" borderId="22" xfId="1" applyNumberFormat="1" applyFont="1" applyFill="1" applyBorder="1" applyAlignment="1">
      <alignment horizontal="center" vertical="center"/>
    </xf>
    <xf numFmtId="2" fontId="22" fillId="0" borderId="22" xfId="1" applyNumberFormat="1" applyFont="1" applyFill="1" applyBorder="1" applyAlignment="1">
      <alignment horizontal="center" vertical="center"/>
    </xf>
    <xf numFmtId="166" fontId="19" fillId="0" borderId="22" xfId="1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7" fillId="0" borderId="22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/>
    </xf>
    <xf numFmtId="0" fontId="13" fillId="0" borderId="21" xfId="1" applyFont="1" applyBorder="1" applyAlignment="1">
      <alignment horizontal="center" vertical="center"/>
    </xf>
    <xf numFmtId="0" fontId="13" fillId="0" borderId="12" xfId="1" applyFont="1" applyBorder="1" applyAlignment="1">
      <alignment horizontal="center" vertical="center"/>
    </xf>
    <xf numFmtId="0" fontId="17" fillId="0" borderId="22" xfId="1" applyFont="1" applyBorder="1" applyAlignment="1">
      <alignment horizontal="center" vertical="center" wrapText="1"/>
    </xf>
    <xf numFmtId="2" fontId="2" fillId="0" borderId="0" xfId="1" applyNumberFormat="1" applyFont="1" applyBorder="1" applyAlignment="1">
      <alignment horizontal="center"/>
    </xf>
    <xf numFmtId="0" fontId="2" fillId="0" borderId="0" xfId="1" applyFont="1" applyBorder="1" applyAlignment="1">
      <alignment vertical="center"/>
    </xf>
    <xf numFmtId="21" fontId="2" fillId="0" borderId="16" xfId="1" applyNumberFormat="1" applyFon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2" fontId="26" fillId="0" borderId="20" xfId="1" applyNumberFormat="1" applyFont="1" applyFill="1" applyBorder="1" applyAlignment="1">
      <alignment horizontal="center" vertical="center"/>
    </xf>
    <xf numFmtId="2" fontId="2" fillId="0" borderId="5" xfId="1" quotePrefix="1" applyNumberFormat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165" fontId="13" fillId="0" borderId="38" xfId="1" applyNumberFormat="1" applyFont="1" applyBorder="1" applyAlignment="1">
      <alignment horizontal="center" vertical="center"/>
    </xf>
    <xf numFmtId="165" fontId="13" fillId="0" borderId="22" xfId="1" applyNumberFormat="1" applyFont="1" applyBorder="1" applyAlignment="1">
      <alignment horizontal="center" vertical="center"/>
    </xf>
    <xf numFmtId="0" fontId="13" fillId="0" borderId="37" xfId="1" applyFont="1" applyBorder="1" applyAlignment="1">
      <alignment horizontal="center" vertical="center"/>
    </xf>
    <xf numFmtId="0" fontId="15" fillId="0" borderId="15" xfId="1" applyFont="1" applyBorder="1" applyAlignment="1">
      <alignment vertical="center"/>
    </xf>
    <xf numFmtId="0" fontId="15" fillId="0" borderId="18" xfId="1" applyFont="1" applyBorder="1" applyAlignment="1">
      <alignment vertical="center"/>
    </xf>
    <xf numFmtId="0" fontId="15" fillId="0" borderId="40" xfId="1" applyFont="1" applyFill="1" applyBorder="1" applyAlignment="1">
      <alignment vertical="center"/>
    </xf>
    <xf numFmtId="0" fontId="15" fillId="0" borderId="18" xfId="1" applyFont="1" applyFill="1" applyBorder="1" applyAlignment="1">
      <alignment vertical="center"/>
    </xf>
    <xf numFmtId="0" fontId="15" fillId="0" borderId="45" xfId="1" applyFont="1" applyFill="1" applyBorder="1" applyAlignment="1">
      <alignment vertical="center"/>
    </xf>
    <xf numFmtId="0" fontId="15" fillId="0" borderId="25" xfId="1" applyFont="1" applyFill="1" applyBorder="1" applyAlignment="1">
      <alignment vertical="center"/>
    </xf>
    <xf numFmtId="0" fontId="15" fillId="0" borderId="40" xfId="1" applyFont="1" applyBorder="1" applyAlignment="1">
      <alignment vertical="center"/>
    </xf>
    <xf numFmtId="0" fontId="16" fillId="0" borderId="48" xfId="1" applyFont="1" applyFill="1" applyBorder="1" applyAlignment="1">
      <alignment horizontal="center" vertical="center"/>
    </xf>
    <xf numFmtId="2" fontId="16" fillId="0" borderId="43" xfId="1" applyNumberFormat="1" applyFont="1" applyFill="1" applyBorder="1" applyAlignment="1">
      <alignment horizontal="center" vertical="center"/>
    </xf>
    <xf numFmtId="0" fontId="15" fillId="0" borderId="57" xfId="1" applyFont="1" applyFill="1" applyBorder="1" applyAlignment="1">
      <alignment vertical="center"/>
    </xf>
    <xf numFmtId="49" fontId="13" fillId="0" borderId="8" xfId="1" applyNumberFormat="1" applyFont="1" applyFill="1" applyBorder="1" applyAlignment="1">
      <alignment horizontal="center" vertical="center"/>
    </xf>
    <xf numFmtId="49" fontId="13" fillId="0" borderId="58" xfId="1" applyNumberFormat="1" applyFont="1" applyFill="1" applyBorder="1" applyAlignment="1">
      <alignment horizontal="center" vertical="center"/>
    </xf>
    <xf numFmtId="0" fontId="11" fillId="0" borderId="49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13" fillId="0" borderId="49" xfId="1" applyFont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15" fillId="0" borderId="25" xfId="1" applyFont="1" applyBorder="1" applyAlignment="1">
      <alignment vertical="center"/>
    </xf>
    <xf numFmtId="0" fontId="16" fillId="0" borderId="27" xfId="1" applyFont="1" applyFill="1" applyBorder="1" applyAlignment="1">
      <alignment horizontal="center" vertical="center"/>
    </xf>
    <xf numFmtId="2" fontId="16" fillId="0" borderId="36" xfId="1" applyNumberFormat="1" applyFont="1" applyFill="1" applyBorder="1" applyAlignment="1">
      <alignment horizontal="center" vertical="center"/>
    </xf>
    <xf numFmtId="0" fontId="16" fillId="0" borderId="29" xfId="1" applyFont="1" applyFill="1" applyBorder="1" applyAlignment="1">
      <alignment horizontal="center" vertical="center"/>
    </xf>
    <xf numFmtId="165" fontId="16" fillId="0" borderId="9" xfId="1" applyNumberFormat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2" fontId="16" fillId="0" borderId="13" xfId="1" applyNumberFormat="1" applyFont="1" applyFill="1" applyBorder="1" applyAlignment="1">
      <alignment horizontal="center" vertical="center"/>
    </xf>
    <xf numFmtId="0" fontId="16" fillId="0" borderId="9" xfId="1" applyFont="1" applyFill="1" applyBorder="1" applyAlignment="1">
      <alignment horizontal="center" vertical="center"/>
    </xf>
    <xf numFmtId="0" fontId="15" fillId="0" borderId="15" xfId="1" applyFont="1" applyFill="1" applyBorder="1" applyAlignment="1">
      <alignment vertical="center"/>
    </xf>
    <xf numFmtId="165" fontId="16" fillId="0" borderId="2" xfId="1" applyNumberFormat="1" applyFont="1" applyFill="1" applyBorder="1" applyAlignment="1">
      <alignment horizontal="center" vertical="center"/>
    </xf>
    <xf numFmtId="165" fontId="16" fillId="0" borderId="29" xfId="1" applyNumberFormat="1" applyFont="1" applyFill="1" applyBorder="1" applyAlignment="1">
      <alignment horizontal="center" vertical="center"/>
    </xf>
    <xf numFmtId="0" fontId="16" fillId="0" borderId="10" xfId="1" applyFont="1" applyFill="1" applyBorder="1" applyAlignment="1">
      <alignment vertical="center"/>
    </xf>
    <xf numFmtId="0" fontId="13" fillId="0" borderId="12" xfId="1" applyFont="1" applyFill="1" applyBorder="1" applyAlignment="1">
      <alignment horizontal="center" vertical="center"/>
    </xf>
    <xf numFmtId="49" fontId="13" fillId="0" borderId="6" xfId="1" applyNumberFormat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2" fontId="13" fillId="0" borderId="6" xfId="1" applyNumberFormat="1" applyFont="1" applyFill="1" applyBorder="1" applyAlignment="1">
      <alignment horizontal="center" vertical="center"/>
    </xf>
    <xf numFmtId="0" fontId="13" fillId="0" borderId="27" xfId="1" applyFont="1" applyFill="1" applyBorder="1" applyAlignment="1">
      <alignment horizontal="center" vertical="center"/>
    </xf>
    <xf numFmtId="0" fontId="15" fillId="0" borderId="45" xfId="1" applyFont="1" applyBorder="1" applyAlignment="1">
      <alignment vertical="center"/>
    </xf>
    <xf numFmtId="0" fontId="13" fillId="0" borderId="13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1" xfId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  <xf numFmtId="0" fontId="6" fillId="0" borderId="2" xfId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0" fontId="6" fillId="0" borderId="3" xfId="1" applyBorder="1" applyAlignment="1">
      <alignment horizontal="center" vertical="center" wrapText="1"/>
    </xf>
    <xf numFmtId="0" fontId="6" fillId="0" borderId="10" xfId="1" applyBorder="1" applyAlignment="1">
      <alignment horizontal="center" vertical="center" wrapText="1"/>
    </xf>
    <xf numFmtId="0" fontId="6" fillId="0" borderId="14" xfId="1" applyBorder="1" applyAlignment="1">
      <alignment horizontal="center" vertical="center"/>
    </xf>
    <xf numFmtId="0" fontId="6" fillId="0" borderId="56" xfId="1" applyBorder="1" applyAlignment="1">
      <alignment horizontal="center" vertical="center"/>
    </xf>
    <xf numFmtId="0" fontId="6" fillId="0" borderId="6" xfId="1" applyBorder="1" applyAlignment="1">
      <alignment horizontal="center" vertical="center"/>
    </xf>
    <xf numFmtId="0" fontId="6" fillId="0" borderId="7" xfId="1" applyBorder="1" applyAlignment="1">
      <alignment horizontal="center" vertical="center"/>
    </xf>
    <xf numFmtId="0" fontId="6" fillId="0" borderId="4" xfId="1" applyBorder="1" applyAlignment="1">
      <alignment horizontal="center" vertical="center"/>
    </xf>
    <xf numFmtId="0" fontId="6" fillId="0" borderId="5" xfId="1" applyBorder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0" fillId="0" borderId="0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33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/>
    </xf>
    <xf numFmtId="0" fontId="14" fillId="0" borderId="39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4" fillId="0" borderId="39" xfId="1" applyFont="1" applyBorder="1" applyAlignment="1">
      <alignment horizontal="center" vertical="center"/>
    </xf>
    <xf numFmtId="0" fontId="14" fillId="0" borderId="24" xfId="1" applyFont="1" applyBorder="1" applyAlignment="1">
      <alignment horizontal="center" vertical="center"/>
    </xf>
    <xf numFmtId="164" fontId="13" fillId="0" borderId="15" xfId="1" applyNumberFormat="1" applyFont="1" applyBorder="1" applyAlignment="1">
      <alignment horizontal="center" vertical="center"/>
    </xf>
    <xf numFmtId="164" fontId="13" fillId="0" borderId="40" xfId="1" applyNumberFormat="1" applyFont="1" applyBorder="1" applyAlignment="1">
      <alignment horizontal="center" vertical="center"/>
    </xf>
    <xf numFmtId="164" fontId="13" fillId="0" borderId="25" xfId="1" applyNumberFormat="1" applyFont="1" applyBorder="1" applyAlignment="1">
      <alignment horizontal="center" vertical="center"/>
    </xf>
    <xf numFmtId="0" fontId="13" fillId="0" borderId="56" xfId="1" applyFont="1" applyBorder="1" applyAlignment="1">
      <alignment horizontal="center" vertical="center"/>
    </xf>
    <xf numFmtId="0" fontId="13" fillId="0" borderId="59" xfId="1" applyFont="1" applyBorder="1" applyAlignment="1">
      <alignment horizontal="center" vertical="center"/>
    </xf>
    <xf numFmtId="0" fontId="13" fillId="0" borderId="60" xfId="1" applyFont="1" applyBorder="1" applyAlignment="1">
      <alignment horizontal="center" vertical="center"/>
    </xf>
    <xf numFmtId="0" fontId="14" fillId="0" borderId="44" xfId="1" applyFont="1" applyFill="1" applyBorder="1" applyAlignment="1">
      <alignment horizontal="center" vertical="center"/>
    </xf>
    <xf numFmtId="164" fontId="13" fillId="0" borderId="18" xfId="1" applyNumberFormat="1" applyFont="1" applyBorder="1" applyAlignment="1">
      <alignment horizontal="center" vertical="center"/>
    </xf>
    <xf numFmtId="164" fontId="13" fillId="0" borderId="45" xfId="1" applyNumberFormat="1" applyFont="1" applyBorder="1" applyAlignment="1">
      <alignment horizontal="center" vertical="center"/>
    </xf>
    <xf numFmtId="0" fontId="14" fillId="0" borderId="24" xfId="1" applyFont="1" applyFill="1" applyBorder="1" applyAlignment="1">
      <alignment horizontal="center" vertical="center"/>
    </xf>
    <xf numFmtId="0" fontId="14" fillId="0" borderId="47" xfId="1" applyFont="1" applyFill="1" applyBorder="1" applyAlignment="1">
      <alignment horizontal="center" vertical="center"/>
    </xf>
    <xf numFmtId="0" fontId="14" fillId="0" borderId="44" xfId="1" applyFont="1" applyBorder="1" applyAlignment="1">
      <alignment horizontal="center" vertical="center"/>
    </xf>
    <xf numFmtId="0" fontId="14" fillId="0" borderId="47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7" fillId="0" borderId="22" xfId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/>
    </xf>
    <xf numFmtId="0" fontId="17" fillId="0" borderId="49" xfId="1" applyFont="1" applyBorder="1" applyAlignment="1">
      <alignment horizontal="center" vertical="center"/>
    </xf>
    <xf numFmtId="0" fontId="17" fillId="0" borderId="38" xfId="1" applyFont="1" applyBorder="1" applyAlignment="1">
      <alignment horizontal="center" vertical="center"/>
    </xf>
    <xf numFmtId="2" fontId="17" fillId="0" borderId="49" xfId="1" applyNumberFormat="1" applyFont="1" applyBorder="1" applyAlignment="1">
      <alignment horizontal="center" vertical="center" wrapText="1"/>
    </xf>
    <xf numFmtId="2" fontId="17" fillId="0" borderId="38" xfId="1" applyNumberFormat="1" applyFont="1" applyBorder="1" applyAlignment="1">
      <alignment horizontal="center" vertical="center" wrapText="1"/>
    </xf>
    <xf numFmtId="0" fontId="17" fillId="0" borderId="23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37" xfId="1" applyFont="1" applyBorder="1" applyAlignment="1">
      <alignment horizontal="center" vertical="center"/>
    </xf>
    <xf numFmtId="0" fontId="17" fillId="0" borderId="49" xfId="1" applyFont="1" applyBorder="1" applyAlignment="1">
      <alignment horizontal="center" vertical="center" wrapText="1"/>
    </xf>
    <xf numFmtId="0" fontId="17" fillId="0" borderId="38" xfId="1" applyFont="1" applyBorder="1" applyAlignment="1">
      <alignment horizontal="center" vertical="center" wrapText="1"/>
    </xf>
    <xf numFmtId="0" fontId="1" fillId="0" borderId="0" xfId="1" applyFont="1"/>
    <xf numFmtId="2" fontId="1" fillId="0" borderId="51" xfId="1" applyNumberFormat="1" applyFont="1" applyBorder="1" applyAlignment="1">
      <alignment horizontal="center"/>
    </xf>
    <xf numFmtId="0" fontId="19" fillId="0" borderId="22" xfId="1" applyNumberFormat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2" fontId="1" fillId="0" borderId="0" xfId="1" applyNumberFormat="1" applyFont="1" applyBorder="1" applyAlignment="1">
      <alignment horizontal="center"/>
    </xf>
    <xf numFmtId="0" fontId="1" fillId="0" borderId="50" xfId="1" applyFont="1" applyBorder="1" applyAlignment="1">
      <alignment vertical="center"/>
    </xf>
    <xf numFmtId="0" fontId="1" fillId="0" borderId="22" xfId="1" applyFont="1" applyBorder="1" applyAlignment="1">
      <alignment horizontal="center" vertical="center" wrapText="1"/>
    </xf>
    <xf numFmtId="2" fontId="1" fillId="0" borderId="47" xfId="1" applyNumberFormat="1" applyFont="1" applyBorder="1" applyAlignment="1">
      <alignment horizontal="center"/>
    </xf>
    <xf numFmtId="2" fontId="6" fillId="0" borderId="53" xfId="1" applyNumberFormat="1" applyBorder="1" applyAlignment="1">
      <alignment horizontal="center"/>
    </xf>
    <xf numFmtId="2" fontId="6" fillId="0" borderId="54" xfId="1" applyNumberFormat="1" applyBorder="1" applyAlignment="1">
      <alignment horizontal="center"/>
    </xf>
    <xf numFmtId="2" fontId="6" fillId="0" borderId="47" xfId="1" applyNumberFormat="1" applyBorder="1"/>
    <xf numFmtId="2" fontId="6" fillId="0" borderId="30" xfId="1" applyNumberFormat="1" applyBorder="1"/>
    <xf numFmtId="2" fontId="6" fillId="0" borderId="32" xfId="1" applyNumberFormat="1" applyBorder="1" applyAlignment="1">
      <alignment horizontal="center"/>
    </xf>
    <xf numFmtId="2" fontId="6" fillId="0" borderId="55" xfId="1" applyNumberFormat="1" applyBorder="1" applyAlignment="1">
      <alignment horizontal="center"/>
    </xf>
    <xf numFmtId="2" fontId="6" fillId="0" borderId="30" xfId="1" applyNumberFormat="1" applyBorder="1" applyAlignment="1">
      <alignment horizontal="center"/>
    </xf>
    <xf numFmtId="2" fontId="6" fillId="0" borderId="0" xfId="1" applyNumberFormat="1" applyAlignment="1">
      <alignment horizontal="center"/>
    </xf>
    <xf numFmtId="2" fontId="6" fillId="0" borderId="0" xfId="1" applyNumberFormat="1"/>
    <xf numFmtId="166" fontId="19" fillId="3" borderId="22" xfId="1" applyNumberFormat="1" applyFont="1" applyFill="1" applyBorder="1" applyAlignment="1">
      <alignment horizontal="center" vertical="center"/>
    </xf>
    <xf numFmtId="164" fontId="20" fillId="0" borderId="37" xfId="1" applyNumberFormat="1" applyFont="1" applyFill="1" applyBorder="1" applyAlignment="1">
      <alignment horizontal="center" vertical="center"/>
    </xf>
    <xf numFmtId="2" fontId="20" fillId="0" borderId="49" xfId="1" applyNumberFormat="1" applyFont="1" applyFill="1" applyBorder="1" applyAlignment="1">
      <alignment horizontal="center" vertical="center"/>
    </xf>
    <xf numFmtId="2" fontId="20" fillId="0" borderId="38" xfId="1" applyNumberFormat="1" applyFont="1" applyFill="1" applyBorder="1" applyAlignment="1">
      <alignment horizontal="center" vertical="center"/>
    </xf>
    <xf numFmtId="2" fontId="27" fillId="4" borderId="61" xfId="1" applyNumberFormat="1" applyFont="1" applyFill="1" applyBorder="1" applyAlignment="1">
      <alignment horizontal="center" vertical="center"/>
    </xf>
    <xf numFmtId="2" fontId="27" fillId="0" borderId="61" xfId="1" applyNumberFormat="1" applyFont="1" applyFill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9" fillId="0" borderId="0" xfId="1" applyFont="1" applyBorder="1" applyAlignment="1">
      <alignment vertical="center"/>
    </xf>
    <xf numFmtId="0" fontId="19" fillId="0" borderId="0" xfId="1" applyFont="1" applyBorder="1" applyAlignment="1">
      <alignment horizontal="center" vertical="center"/>
    </xf>
    <xf numFmtId="164" fontId="22" fillId="0" borderId="37" xfId="1" applyNumberFormat="1" applyFont="1" applyFill="1" applyBorder="1" applyAlignment="1">
      <alignment horizontal="center" vertical="center"/>
    </xf>
    <xf numFmtId="2" fontId="22" fillId="0" borderId="38" xfId="1" applyNumberFormat="1" applyFont="1" applyFill="1" applyBorder="1" applyAlignment="1">
      <alignment horizontal="center" vertical="center"/>
    </xf>
    <xf numFmtId="2" fontId="29" fillId="4" borderId="61" xfId="1" applyNumberFormat="1" applyFont="1" applyFill="1" applyBorder="1" applyAlignment="1">
      <alignment horizontal="center" vertical="center"/>
    </xf>
    <xf numFmtId="2" fontId="22" fillId="0" borderId="49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2" fontId="28" fillId="4" borderId="61" xfId="1" applyNumberFormat="1" applyFont="1" applyFill="1" applyBorder="1" applyAlignment="1">
      <alignment horizontal="center" vertical="center"/>
    </xf>
    <xf numFmtId="2" fontId="29" fillId="0" borderId="61" xfId="1" applyNumberFormat="1" applyFont="1" applyFill="1" applyBorder="1" applyAlignment="1">
      <alignment horizontal="center" vertical="center"/>
    </xf>
    <xf numFmtId="166" fontId="30" fillId="0" borderId="22" xfId="1" applyNumberFormat="1" applyFont="1" applyBorder="1" applyAlignment="1">
      <alignment horizontal="center" vertical="center"/>
    </xf>
    <xf numFmtId="166" fontId="20" fillId="0" borderId="22" xfId="1" applyNumberFormat="1" applyFont="1" applyBorder="1" applyAlignment="1">
      <alignment horizontal="center" vertical="center"/>
    </xf>
    <xf numFmtId="166" fontId="20" fillId="0" borderId="49" xfId="1" applyNumberFormat="1" applyFont="1" applyBorder="1" applyAlignment="1">
      <alignment horizontal="center" vertical="center"/>
    </xf>
    <xf numFmtId="2" fontId="20" fillId="0" borderId="0" xfId="1" applyNumberFormat="1" applyFont="1" applyFill="1" applyBorder="1" applyAlignment="1">
      <alignment horizontal="center" vertical="center"/>
    </xf>
    <xf numFmtId="49" fontId="18" fillId="0" borderId="22" xfId="1" applyNumberFormat="1" applyFont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vertical="center"/>
    </xf>
    <xf numFmtId="0" fontId="1" fillId="0" borderId="31" xfId="1" applyFont="1" applyFill="1" applyBorder="1" applyAlignment="1">
      <alignment horizontal="left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1" fillId="0" borderId="21" xfId="1" applyNumberFormat="1" applyFont="1" applyFill="1" applyBorder="1" applyAlignment="1">
      <alignment horizontal="center" vertical="center"/>
    </xf>
    <xf numFmtId="2" fontId="1" fillId="0" borderId="35" xfId="1" applyNumberFormat="1" applyFont="1" applyFill="1" applyBorder="1" applyAlignment="1">
      <alignment horizontal="center" vertical="center"/>
    </xf>
    <xf numFmtId="2" fontId="1" fillId="0" borderId="27" xfId="1" applyNumberFormat="1" applyFont="1" applyFill="1" applyBorder="1" applyAlignment="1">
      <alignment horizontal="center" vertical="center"/>
    </xf>
    <xf numFmtId="2" fontId="1" fillId="0" borderId="4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Mesnyki!$B$22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Mesnyki!$B$23:$B$84</c:f>
              <c:numCache>
                <c:formatCode>0.00</c:formatCode>
                <c:ptCount val="62"/>
                <c:pt idx="0">
                  <c:v>41.65</c:v>
                </c:pt>
                <c:pt idx="1">
                  <c:v>40.78</c:v>
                </c:pt>
                <c:pt idx="2">
                  <c:v>40.85</c:v>
                </c:pt>
                <c:pt idx="3">
                  <c:v>41.61</c:v>
                </c:pt>
                <c:pt idx="4">
                  <c:v>41.32</c:v>
                </c:pt>
                <c:pt idx="5">
                  <c:v>40.520000000000003</c:v>
                </c:pt>
                <c:pt idx="6">
                  <c:v>40.159999999999997</c:v>
                </c:pt>
                <c:pt idx="7">
                  <c:v>40.35</c:v>
                </c:pt>
                <c:pt idx="8">
                  <c:v>40.19</c:v>
                </c:pt>
                <c:pt idx="9">
                  <c:v>40.18</c:v>
                </c:pt>
                <c:pt idx="10">
                  <c:v>40.25</c:v>
                </c:pt>
                <c:pt idx="11">
                  <c:v>40.31</c:v>
                </c:pt>
                <c:pt idx="12">
                  <c:v>40.270000000000003</c:v>
                </c:pt>
                <c:pt idx="13">
                  <c:v>40.28</c:v>
                </c:pt>
                <c:pt idx="14">
                  <c:v>40.9</c:v>
                </c:pt>
                <c:pt idx="15">
                  <c:v>40.19</c:v>
                </c:pt>
                <c:pt idx="16">
                  <c:v>40.44</c:v>
                </c:pt>
                <c:pt idx="17">
                  <c:v>39.94</c:v>
                </c:pt>
                <c:pt idx="18">
                  <c:v>40.29</c:v>
                </c:pt>
                <c:pt idx="19">
                  <c:v>40.03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Mesnyki!$C$22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Mesnyki!$C$23:$C$84</c:f>
              <c:numCache>
                <c:formatCode>0.00</c:formatCode>
                <c:ptCount val="62"/>
                <c:pt idx="0">
                  <c:v>42.42</c:v>
                </c:pt>
                <c:pt idx="1">
                  <c:v>40.869999999999997</c:v>
                </c:pt>
                <c:pt idx="2">
                  <c:v>40.65</c:v>
                </c:pt>
                <c:pt idx="3">
                  <c:v>40.44</c:v>
                </c:pt>
                <c:pt idx="4">
                  <c:v>40.369999999999997</c:v>
                </c:pt>
                <c:pt idx="5">
                  <c:v>40.479999999999997</c:v>
                </c:pt>
                <c:pt idx="6">
                  <c:v>40.26</c:v>
                </c:pt>
                <c:pt idx="7">
                  <c:v>40.25</c:v>
                </c:pt>
                <c:pt idx="8">
                  <c:v>40.340000000000003</c:v>
                </c:pt>
                <c:pt idx="9">
                  <c:v>40.4</c:v>
                </c:pt>
                <c:pt idx="10">
                  <c:v>40.299999999999997</c:v>
                </c:pt>
                <c:pt idx="11">
                  <c:v>40.590000000000003</c:v>
                </c:pt>
                <c:pt idx="12">
                  <c:v>40.18</c:v>
                </c:pt>
                <c:pt idx="13">
                  <c:v>40.380000000000003</c:v>
                </c:pt>
                <c:pt idx="14">
                  <c:v>40.39</c:v>
                </c:pt>
                <c:pt idx="15">
                  <c:v>40.340000000000003</c:v>
                </c:pt>
                <c:pt idx="16">
                  <c:v>40.22</c:v>
                </c:pt>
                <c:pt idx="17">
                  <c:v>40.85</c:v>
                </c:pt>
                <c:pt idx="18">
                  <c:v>40.47</c:v>
                </c:pt>
                <c:pt idx="19">
                  <c:v>40.24</c:v>
                </c:pt>
                <c:pt idx="20">
                  <c:v>40.32</c:v>
                </c:pt>
                <c:pt idx="21">
                  <c:v>40.409999999999997</c:v>
                </c:pt>
                <c:pt idx="22">
                  <c:v>40.340000000000003</c:v>
                </c:pt>
                <c:pt idx="23">
                  <c:v>40.200000000000003</c:v>
                </c:pt>
                <c:pt idx="24">
                  <c:v>40.5</c:v>
                </c:pt>
                <c:pt idx="25">
                  <c:v>40.81</c:v>
                </c:pt>
                <c:pt idx="26">
                  <c:v>40.340000000000003</c:v>
                </c:pt>
                <c:pt idx="27">
                  <c:v>40.299999999999997</c:v>
                </c:pt>
                <c:pt idx="28">
                  <c:v>40.25</c:v>
                </c:pt>
                <c:pt idx="29">
                  <c:v>40.32</c:v>
                </c:pt>
                <c:pt idx="30">
                  <c:v>40.26</c:v>
                </c:pt>
                <c:pt idx="31">
                  <c:v>40</c:v>
                </c:pt>
                <c:pt idx="32">
                  <c:v>40.85</c:v>
                </c:pt>
                <c:pt idx="33">
                  <c:v>40.340000000000003</c:v>
                </c:pt>
                <c:pt idx="34">
                  <c:v>40.42</c:v>
                </c:pt>
                <c:pt idx="35">
                  <c:v>40.06</c:v>
                </c:pt>
                <c:pt idx="36">
                  <c:v>40.229999999999997</c:v>
                </c:pt>
                <c:pt idx="37">
                  <c:v>40.119999999999997</c:v>
                </c:pt>
                <c:pt idx="38">
                  <c:v>40.03</c:v>
                </c:pt>
                <c:pt idx="39">
                  <c:v>40.090000000000003</c:v>
                </c:pt>
                <c:pt idx="40">
                  <c:v>40.07</c:v>
                </c:pt>
                <c:pt idx="41">
                  <c:v>40.299999999999997</c:v>
                </c:pt>
                <c:pt idx="42">
                  <c:v>40.119999999999997</c:v>
                </c:pt>
                <c:pt idx="43">
                  <c:v>39.92</c:v>
                </c:pt>
                <c:pt idx="44">
                  <c:v>40.299999999999997</c:v>
                </c:pt>
                <c:pt idx="45">
                  <c:v>40.090000000000003</c:v>
                </c:pt>
                <c:pt idx="46">
                  <c:v>40.03</c:v>
                </c:pt>
                <c:pt idx="47">
                  <c:v>40.36</c:v>
                </c:pt>
                <c:pt idx="48">
                  <c:v>40.29</c:v>
                </c:pt>
                <c:pt idx="49">
                  <c:v>40.11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Mesnyki!$D$22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Mesnyki!$D$23:$D$84</c:f>
              <c:numCache>
                <c:formatCode>0.00</c:formatCode>
                <c:ptCount val="62"/>
                <c:pt idx="0">
                  <c:v>41.52</c:v>
                </c:pt>
                <c:pt idx="1">
                  <c:v>40.29</c:v>
                </c:pt>
                <c:pt idx="2">
                  <c:v>40.15</c:v>
                </c:pt>
                <c:pt idx="3">
                  <c:v>40.28</c:v>
                </c:pt>
                <c:pt idx="4">
                  <c:v>40.25</c:v>
                </c:pt>
                <c:pt idx="5">
                  <c:v>40.29</c:v>
                </c:pt>
                <c:pt idx="6">
                  <c:v>40.25</c:v>
                </c:pt>
                <c:pt idx="7">
                  <c:v>40.29</c:v>
                </c:pt>
                <c:pt idx="8">
                  <c:v>40.64</c:v>
                </c:pt>
                <c:pt idx="9">
                  <c:v>40.07</c:v>
                </c:pt>
                <c:pt idx="10">
                  <c:v>40.32</c:v>
                </c:pt>
                <c:pt idx="11">
                  <c:v>40.28</c:v>
                </c:pt>
                <c:pt idx="12">
                  <c:v>40.28</c:v>
                </c:pt>
                <c:pt idx="13">
                  <c:v>40.25</c:v>
                </c:pt>
                <c:pt idx="14">
                  <c:v>40.299999999999997</c:v>
                </c:pt>
                <c:pt idx="15">
                  <c:v>40.299999999999997</c:v>
                </c:pt>
                <c:pt idx="16">
                  <c:v>40.18</c:v>
                </c:pt>
                <c:pt idx="17">
                  <c:v>40</c:v>
                </c:pt>
                <c:pt idx="18">
                  <c:v>39.99</c:v>
                </c:pt>
                <c:pt idx="19">
                  <c:v>40.17</c:v>
                </c:pt>
                <c:pt idx="20">
                  <c:v>40.1</c:v>
                </c:pt>
                <c:pt idx="21">
                  <c:v>40.47</c:v>
                </c:pt>
                <c:pt idx="22">
                  <c:v>40.21</c:v>
                </c:pt>
                <c:pt idx="23">
                  <c:v>40.04</c:v>
                </c:pt>
                <c:pt idx="24">
                  <c:v>40.01</c:v>
                </c:pt>
                <c:pt idx="25">
                  <c:v>39.979999999999997</c:v>
                </c:pt>
                <c:pt idx="26">
                  <c:v>40.07</c:v>
                </c:pt>
                <c:pt idx="27">
                  <c:v>40.44</c:v>
                </c:pt>
                <c:pt idx="28">
                  <c:v>40.270000000000003</c:v>
                </c:pt>
                <c:pt idx="29">
                  <c:v>40.15</c:v>
                </c:pt>
                <c:pt idx="30">
                  <c:v>40.25</c:v>
                </c:pt>
                <c:pt idx="31">
                  <c:v>40.11</c:v>
                </c:pt>
                <c:pt idx="32">
                  <c:v>40.409999999999997</c:v>
                </c:pt>
                <c:pt idx="33">
                  <c:v>40.11</c:v>
                </c:pt>
                <c:pt idx="34">
                  <c:v>40.049999999999997</c:v>
                </c:pt>
                <c:pt idx="35">
                  <c:v>40.47</c:v>
                </c:pt>
                <c:pt idx="36">
                  <c:v>40.229999999999997</c:v>
                </c:pt>
                <c:pt idx="37">
                  <c:v>40.24</c:v>
                </c:pt>
                <c:pt idx="38">
                  <c:v>40.54</c:v>
                </c:pt>
                <c:pt idx="39">
                  <c:v>40.450000000000003</c:v>
                </c:pt>
                <c:pt idx="40">
                  <c:v>40.270000000000003</c:v>
                </c:pt>
                <c:pt idx="41">
                  <c:v>40.29</c:v>
                </c:pt>
                <c:pt idx="42">
                  <c:v>40.32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Mesnyki!$E$22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Mesnyki!$E$23:$E$84</c:f>
              <c:numCache>
                <c:formatCode>0.00</c:formatCode>
                <c:ptCount val="62"/>
                <c:pt idx="0">
                  <c:v>41.16</c:v>
                </c:pt>
                <c:pt idx="1">
                  <c:v>40.33</c:v>
                </c:pt>
                <c:pt idx="2">
                  <c:v>40.28</c:v>
                </c:pt>
                <c:pt idx="3">
                  <c:v>40.549999999999997</c:v>
                </c:pt>
                <c:pt idx="4">
                  <c:v>40.31</c:v>
                </c:pt>
                <c:pt idx="5">
                  <c:v>40.26</c:v>
                </c:pt>
                <c:pt idx="6">
                  <c:v>40.15</c:v>
                </c:pt>
                <c:pt idx="7">
                  <c:v>40.270000000000003</c:v>
                </c:pt>
                <c:pt idx="8">
                  <c:v>40.5</c:v>
                </c:pt>
                <c:pt idx="9">
                  <c:v>40.58</c:v>
                </c:pt>
                <c:pt idx="10">
                  <c:v>41.05</c:v>
                </c:pt>
                <c:pt idx="11">
                  <c:v>40.14</c:v>
                </c:pt>
                <c:pt idx="12">
                  <c:v>40.270000000000003</c:v>
                </c:pt>
                <c:pt idx="13">
                  <c:v>40.31</c:v>
                </c:pt>
                <c:pt idx="14">
                  <c:v>40.18</c:v>
                </c:pt>
                <c:pt idx="15">
                  <c:v>40.04</c:v>
                </c:pt>
                <c:pt idx="16">
                  <c:v>40.200000000000003</c:v>
                </c:pt>
                <c:pt idx="17">
                  <c:v>40.1</c:v>
                </c:pt>
                <c:pt idx="18">
                  <c:v>40.200000000000003</c:v>
                </c:pt>
                <c:pt idx="19">
                  <c:v>40.159999999999997</c:v>
                </c:pt>
                <c:pt idx="20">
                  <c:v>40.07</c:v>
                </c:pt>
                <c:pt idx="21">
                  <c:v>40.22</c:v>
                </c:pt>
                <c:pt idx="22">
                  <c:v>40.07</c:v>
                </c:pt>
                <c:pt idx="23">
                  <c:v>40.25</c:v>
                </c:pt>
                <c:pt idx="24">
                  <c:v>40.31</c:v>
                </c:pt>
                <c:pt idx="25">
                  <c:v>40.19</c:v>
                </c:pt>
                <c:pt idx="26">
                  <c:v>40.270000000000003</c:v>
                </c:pt>
                <c:pt idx="27">
                  <c:v>40.909999999999997</c:v>
                </c:pt>
                <c:pt idx="28">
                  <c:v>40.14</c:v>
                </c:pt>
                <c:pt idx="29">
                  <c:v>40.270000000000003</c:v>
                </c:pt>
                <c:pt idx="30">
                  <c:v>40.26</c:v>
                </c:pt>
                <c:pt idx="31">
                  <c:v>40.35</c:v>
                </c:pt>
                <c:pt idx="32">
                  <c:v>40.19</c:v>
                </c:pt>
                <c:pt idx="33">
                  <c:v>40.08</c:v>
                </c:pt>
                <c:pt idx="34">
                  <c:v>39.979999999999997</c:v>
                </c:pt>
                <c:pt idx="35">
                  <c:v>40.35</c:v>
                </c:pt>
                <c:pt idx="36">
                  <c:v>40.200000000000003</c:v>
                </c:pt>
                <c:pt idx="37">
                  <c:v>40.31</c:v>
                </c:pt>
                <c:pt idx="38">
                  <c:v>40.15</c:v>
                </c:pt>
                <c:pt idx="39">
                  <c:v>40.11</c:v>
                </c:pt>
                <c:pt idx="40">
                  <c:v>40.04</c:v>
                </c:pt>
                <c:pt idx="41">
                  <c:v>40.119999999999997</c:v>
                </c:pt>
                <c:pt idx="42">
                  <c:v>40.29</c:v>
                </c:pt>
                <c:pt idx="43">
                  <c:v>40.159999999999997</c:v>
                </c:pt>
                <c:pt idx="44">
                  <c:v>40.22</c:v>
                </c:pt>
                <c:pt idx="45">
                  <c:v>40.200000000000003</c:v>
                </c:pt>
                <c:pt idx="46">
                  <c:v>40.200000000000003</c:v>
                </c:pt>
                <c:pt idx="47">
                  <c:v>40.35</c:v>
                </c:pt>
                <c:pt idx="48">
                  <c:v>40.340000000000003</c:v>
                </c:pt>
                <c:pt idx="49">
                  <c:v>40.32</c:v>
                </c:pt>
                <c:pt idx="50">
                  <c:v>41.35</c:v>
                </c:pt>
                <c:pt idx="51">
                  <c:v>40.14</c:v>
                </c:pt>
                <c:pt idx="52">
                  <c:v>40.51</c:v>
                </c:pt>
                <c:pt idx="53">
                  <c:v>40.6</c:v>
                </c:pt>
                <c:pt idx="54">
                  <c:v>40.26</c:v>
                </c:pt>
                <c:pt idx="55">
                  <c:v>40.369999999999997</c:v>
                </c:pt>
                <c:pt idx="56">
                  <c:v>40.39</c:v>
                </c:pt>
                <c:pt idx="57">
                  <c:v>40.4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Mesnyki!$F$22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Mesnyki!$F$23:$F$84</c:f>
              <c:numCache>
                <c:formatCode>0.00</c:formatCode>
                <c:ptCount val="62"/>
                <c:pt idx="0">
                  <c:v>41.87</c:v>
                </c:pt>
                <c:pt idx="1">
                  <c:v>40.369999999999997</c:v>
                </c:pt>
                <c:pt idx="2">
                  <c:v>40.229999999999997</c:v>
                </c:pt>
                <c:pt idx="3">
                  <c:v>40.630000000000003</c:v>
                </c:pt>
                <c:pt idx="4">
                  <c:v>40.270000000000003</c:v>
                </c:pt>
                <c:pt idx="5">
                  <c:v>40.299999999999997</c:v>
                </c:pt>
                <c:pt idx="6">
                  <c:v>40.299999999999997</c:v>
                </c:pt>
                <c:pt idx="7">
                  <c:v>40.1</c:v>
                </c:pt>
                <c:pt idx="8">
                  <c:v>39.99</c:v>
                </c:pt>
                <c:pt idx="9">
                  <c:v>40.119999999999997</c:v>
                </c:pt>
                <c:pt idx="10">
                  <c:v>40.08</c:v>
                </c:pt>
                <c:pt idx="11">
                  <c:v>40.03</c:v>
                </c:pt>
                <c:pt idx="12">
                  <c:v>40.19</c:v>
                </c:pt>
                <c:pt idx="13">
                  <c:v>40.08</c:v>
                </c:pt>
                <c:pt idx="14">
                  <c:v>39.979999999999997</c:v>
                </c:pt>
                <c:pt idx="15">
                  <c:v>40.19</c:v>
                </c:pt>
                <c:pt idx="16">
                  <c:v>40.1</c:v>
                </c:pt>
                <c:pt idx="17">
                  <c:v>39.799999999999997</c:v>
                </c:pt>
                <c:pt idx="18">
                  <c:v>40.159999999999997</c:v>
                </c:pt>
                <c:pt idx="19">
                  <c:v>40.299999999999997</c:v>
                </c:pt>
                <c:pt idx="20">
                  <c:v>40.35</c:v>
                </c:pt>
                <c:pt idx="21">
                  <c:v>40.01</c:v>
                </c:pt>
                <c:pt idx="22">
                  <c:v>40.07</c:v>
                </c:pt>
                <c:pt idx="23">
                  <c:v>40.130000000000003</c:v>
                </c:pt>
                <c:pt idx="24">
                  <c:v>39.869999999999997</c:v>
                </c:pt>
                <c:pt idx="25">
                  <c:v>40.18</c:v>
                </c:pt>
                <c:pt idx="26">
                  <c:v>40.1</c:v>
                </c:pt>
                <c:pt idx="27">
                  <c:v>40.130000000000003</c:v>
                </c:pt>
                <c:pt idx="28">
                  <c:v>40.07</c:v>
                </c:pt>
                <c:pt idx="29">
                  <c:v>40.18</c:v>
                </c:pt>
                <c:pt idx="30">
                  <c:v>40.090000000000003</c:v>
                </c:pt>
                <c:pt idx="31">
                  <c:v>40.17</c:v>
                </c:pt>
                <c:pt idx="32">
                  <c:v>40.72</c:v>
                </c:pt>
                <c:pt idx="33">
                  <c:v>40.61</c:v>
                </c:pt>
                <c:pt idx="34">
                  <c:v>40.43</c:v>
                </c:pt>
                <c:pt idx="35">
                  <c:v>40.47</c:v>
                </c:pt>
                <c:pt idx="36">
                  <c:v>40.130000000000003</c:v>
                </c:pt>
                <c:pt idx="37">
                  <c:v>40.090000000000003</c:v>
                </c:pt>
                <c:pt idx="38">
                  <c:v>40.24</c:v>
                </c:pt>
                <c:pt idx="39">
                  <c:v>39.94</c:v>
                </c:pt>
                <c:pt idx="40">
                  <c:v>40.35</c:v>
                </c:pt>
                <c:pt idx="41">
                  <c:v>40.049999999999997</c:v>
                </c:pt>
                <c:pt idx="42">
                  <c:v>40.299999999999997</c:v>
                </c:pt>
                <c:pt idx="43">
                  <c:v>40.14</c:v>
                </c:pt>
                <c:pt idx="44">
                  <c:v>40.200000000000003</c:v>
                </c:pt>
                <c:pt idx="45">
                  <c:v>40.119999999999997</c:v>
                </c:pt>
                <c:pt idx="46">
                  <c:v>39.85</c:v>
                </c:pt>
                <c:pt idx="47">
                  <c:v>40.31</c:v>
                </c:pt>
                <c:pt idx="48">
                  <c:v>40.61</c:v>
                </c:pt>
                <c:pt idx="49">
                  <c:v>40.299999999999997</c:v>
                </c:pt>
                <c:pt idx="50">
                  <c:v>40</c:v>
                </c:pt>
                <c:pt idx="51">
                  <c:v>40.29</c:v>
                </c:pt>
                <c:pt idx="52">
                  <c:v>40.24</c:v>
                </c:pt>
                <c:pt idx="53">
                  <c:v>40.200000000000003</c:v>
                </c:pt>
                <c:pt idx="54">
                  <c:v>40.26</c:v>
                </c:pt>
                <c:pt idx="55">
                  <c:v>40.22</c:v>
                </c:pt>
                <c:pt idx="56">
                  <c:v>40.01</c:v>
                </c:pt>
                <c:pt idx="57">
                  <c:v>40.21</c:v>
                </c:pt>
                <c:pt idx="58">
                  <c:v>40.19</c:v>
                </c:pt>
                <c:pt idx="59">
                  <c:v>39.880000000000003</c:v>
                </c:pt>
                <c:pt idx="60">
                  <c:v>39.78</c:v>
                </c:pt>
                <c:pt idx="61">
                  <c:v>39.99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Mesnyki!$G$22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Mesnyki!$G$23:$G$84</c:f>
              <c:numCache>
                <c:formatCode>0.00</c:formatCode>
                <c:ptCount val="62"/>
                <c:pt idx="0">
                  <c:v>41.32</c:v>
                </c:pt>
                <c:pt idx="1">
                  <c:v>40.630000000000003</c:v>
                </c:pt>
                <c:pt idx="2">
                  <c:v>40.85</c:v>
                </c:pt>
                <c:pt idx="3">
                  <c:v>40.68</c:v>
                </c:pt>
                <c:pt idx="4">
                  <c:v>40.700000000000003</c:v>
                </c:pt>
                <c:pt idx="5">
                  <c:v>40.869999999999997</c:v>
                </c:pt>
                <c:pt idx="6">
                  <c:v>41.41</c:v>
                </c:pt>
                <c:pt idx="7">
                  <c:v>40.479999999999997</c:v>
                </c:pt>
                <c:pt idx="8">
                  <c:v>40.53</c:v>
                </c:pt>
                <c:pt idx="9">
                  <c:v>40.51</c:v>
                </c:pt>
                <c:pt idx="10">
                  <c:v>41.52</c:v>
                </c:pt>
                <c:pt idx="11">
                  <c:v>40.54</c:v>
                </c:pt>
                <c:pt idx="12">
                  <c:v>42.57</c:v>
                </c:pt>
                <c:pt idx="13">
                  <c:v>40.619999999999997</c:v>
                </c:pt>
                <c:pt idx="14">
                  <c:v>40.79</c:v>
                </c:pt>
                <c:pt idx="15">
                  <c:v>40.69</c:v>
                </c:pt>
                <c:pt idx="16">
                  <c:v>40.65</c:v>
                </c:pt>
                <c:pt idx="17">
                  <c:v>40.33</c:v>
                </c:pt>
                <c:pt idx="18">
                  <c:v>40.24</c:v>
                </c:pt>
                <c:pt idx="19">
                  <c:v>40.43</c:v>
                </c:pt>
                <c:pt idx="20">
                  <c:v>40.46</c:v>
                </c:pt>
                <c:pt idx="21">
                  <c:v>40.6</c:v>
                </c:pt>
                <c:pt idx="22">
                  <c:v>40.61</c:v>
                </c:pt>
                <c:pt idx="23">
                  <c:v>40.43</c:v>
                </c:pt>
                <c:pt idx="24">
                  <c:v>40.42</c:v>
                </c:pt>
                <c:pt idx="25">
                  <c:v>40.619999999999997</c:v>
                </c:pt>
                <c:pt idx="26">
                  <c:v>40.39</c:v>
                </c:pt>
                <c:pt idx="27">
                  <c:v>41.11</c:v>
                </c:pt>
                <c:pt idx="28">
                  <c:v>40.75</c:v>
                </c:pt>
                <c:pt idx="29">
                  <c:v>40.61</c:v>
                </c:pt>
                <c:pt idx="30">
                  <c:v>40.520000000000003</c:v>
                </c:pt>
                <c:pt idx="31">
                  <c:v>40.74</c:v>
                </c:pt>
                <c:pt idx="32">
                  <c:v>40.5</c:v>
                </c:pt>
                <c:pt idx="33">
                  <c:v>40.6</c:v>
                </c:pt>
                <c:pt idx="34">
                  <c:v>40.61</c:v>
                </c:pt>
                <c:pt idx="35">
                  <c:v>40.92</c:v>
                </c:pt>
                <c:pt idx="36">
                  <c:v>40.590000000000003</c:v>
                </c:pt>
                <c:pt idx="37">
                  <c:v>40.630000000000003</c:v>
                </c:pt>
                <c:pt idx="38">
                  <c:v>40.51</c:v>
                </c:pt>
                <c:pt idx="39">
                  <c:v>40.78</c:v>
                </c:pt>
                <c:pt idx="40">
                  <c:v>40.6</c:v>
                </c:pt>
                <c:pt idx="41">
                  <c:v>40.64</c:v>
                </c:pt>
                <c:pt idx="42">
                  <c:v>40.69</c:v>
                </c:pt>
                <c:pt idx="43">
                  <c:v>40.659999999999997</c:v>
                </c:pt>
                <c:pt idx="44">
                  <c:v>40.57</c:v>
                </c:pt>
                <c:pt idx="45">
                  <c:v>40.65</c:v>
                </c:pt>
                <c:pt idx="46">
                  <c:v>40.61</c:v>
                </c:pt>
                <c:pt idx="47">
                  <c:v>40.700000000000003</c:v>
                </c:pt>
                <c:pt idx="48">
                  <c:v>40.75</c:v>
                </c:pt>
                <c:pt idx="49">
                  <c:v>40.58</c:v>
                </c:pt>
                <c:pt idx="50">
                  <c:v>40.700000000000003</c:v>
                </c:pt>
                <c:pt idx="51">
                  <c:v>40.549999999999997</c:v>
                </c:pt>
                <c:pt idx="52">
                  <c:v>40.83</c:v>
                </c:pt>
                <c:pt idx="53">
                  <c:v>40.92</c:v>
                </c:pt>
                <c:pt idx="54">
                  <c:v>40.68</c:v>
                </c:pt>
                <c:pt idx="55">
                  <c:v>40.75</c:v>
                </c:pt>
                <c:pt idx="56">
                  <c:v>40.92</c:v>
                </c:pt>
                <c:pt idx="57">
                  <c:v>41</c:v>
                </c:pt>
                <c:pt idx="58">
                  <c:v>40.82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Mesnyki!$H$22</c:f>
              <c:strCache>
                <c:ptCount val="1"/>
                <c:pt idx="0">
                  <c:v>Наум</c:v>
                </c:pt>
              </c:strCache>
            </c:strRef>
          </c:tx>
          <c:marker>
            <c:symbol val="none"/>
          </c:marker>
          <c:cat>
            <c:numRef>
              <c:f>Mesnyki!$A$23:$A$84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Mesnyki!$H$23:$H$84</c:f>
              <c:numCache>
                <c:formatCode>0.00</c:formatCode>
                <c:ptCount val="62"/>
                <c:pt idx="0">
                  <c:v>41.89</c:v>
                </c:pt>
                <c:pt idx="1">
                  <c:v>40.4</c:v>
                </c:pt>
                <c:pt idx="2">
                  <c:v>40.409999999999997</c:v>
                </c:pt>
                <c:pt idx="3">
                  <c:v>40.25</c:v>
                </c:pt>
                <c:pt idx="4">
                  <c:v>40.340000000000003</c:v>
                </c:pt>
                <c:pt idx="5">
                  <c:v>40.36</c:v>
                </c:pt>
                <c:pt idx="6">
                  <c:v>40.380000000000003</c:v>
                </c:pt>
                <c:pt idx="7">
                  <c:v>40.25</c:v>
                </c:pt>
                <c:pt idx="8">
                  <c:v>40.24</c:v>
                </c:pt>
                <c:pt idx="9">
                  <c:v>40.43</c:v>
                </c:pt>
                <c:pt idx="10">
                  <c:v>40.340000000000003</c:v>
                </c:pt>
                <c:pt idx="11">
                  <c:v>40.479999999999997</c:v>
                </c:pt>
                <c:pt idx="12">
                  <c:v>40.67</c:v>
                </c:pt>
                <c:pt idx="13">
                  <c:v>40.369999999999997</c:v>
                </c:pt>
                <c:pt idx="14">
                  <c:v>40.6</c:v>
                </c:pt>
                <c:pt idx="15">
                  <c:v>40.450000000000003</c:v>
                </c:pt>
                <c:pt idx="16">
                  <c:v>40.6</c:v>
                </c:pt>
                <c:pt idx="17">
                  <c:v>40.4</c:v>
                </c:pt>
                <c:pt idx="18">
                  <c:v>40.28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Mesnyki!$I$22</c:f>
              <c:strCache>
                <c:ptCount val="1"/>
                <c:pt idx="0">
                  <c:v>Наум</c:v>
                </c:pt>
              </c:strCache>
            </c:strRef>
          </c:tx>
          <c:marker>
            <c:symbol val="none"/>
          </c:marker>
          <c:cat>
            <c:numRef>
              <c:f>Mesnyki!$A$23:$A$84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Mesnyki!$I$23:$I$84</c:f>
              <c:numCache>
                <c:formatCode>0.00</c:formatCode>
                <c:ptCount val="62"/>
                <c:pt idx="0">
                  <c:v>41.85</c:v>
                </c:pt>
                <c:pt idx="1">
                  <c:v>40.96</c:v>
                </c:pt>
                <c:pt idx="2">
                  <c:v>40.799999999999997</c:v>
                </c:pt>
                <c:pt idx="3">
                  <c:v>40.700000000000003</c:v>
                </c:pt>
                <c:pt idx="4">
                  <c:v>40.96</c:v>
                </c:pt>
                <c:pt idx="5">
                  <c:v>40.880000000000003</c:v>
                </c:pt>
                <c:pt idx="6">
                  <c:v>40.700000000000003</c:v>
                </c:pt>
                <c:pt idx="7">
                  <c:v>40.83</c:v>
                </c:pt>
                <c:pt idx="8">
                  <c:v>40.76</c:v>
                </c:pt>
                <c:pt idx="9">
                  <c:v>40.880000000000003</c:v>
                </c:pt>
                <c:pt idx="10">
                  <c:v>40.82</c:v>
                </c:pt>
                <c:pt idx="11">
                  <c:v>40.85</c:v>
                </c:pt>
                <c:pt idx="12">
                  <c:v>40.76</c:v>
                </c:pt>
                <c:pt idx="13">
                  <c:v>41.52</c:v>
                </c:pt>
                <c:pt idx="14">
                  <c:v>40.75</c:v>
                </c:pt>
                <c:pt idx="15">
                  <c:v>40.89</c:v>
                </c:pt>
                <c:pt idx="16">
                  <c:v>40.869999999999997</c:v>
                </c:pt>
                <c:pt idx="17">
                  <c:v>40.76</c:v>
                </c:pt>
                <c:pt idx="18">
                  <c:v>40.97</c:v>
                </c:pt>
                <c:pt idx="19">
                  <c:v>40.89</c:v>
                </c:pt>
                <c:pt idx="20">
                  <c:v>41.9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352384"/>
        <c:axId val="133457408"/>
      </c:lineChart>
      <c:catAx>
        <c:axId val="126352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3457408"/>
        <c:crosses val="autoZero"/>
        <c:auto val="1"/>
        <c:lblAlgn val="ctr"/>
        <c:lblOffset val="100"/>
        <c:noMultiLvlLbl val="0"/>
      </c:catAx>
      <c:valAx>
        <c:axId val="133457408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635238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Kozaks!$B$22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Kozaks!$B$23:$B$86</c:f>
              <c:numCache>
                <c:formatCode>0.00</c:formatCode>
                <c:ptCount val="64"/>
                <c:pt idx="0">
                  <c:v>42.54</c:v>
                </c:pt>
                <c:pt idx="1">
                  <c:v>41.4</c:v>
                </c:pt>
                <c:pt idx="2">
                  <c:v>40.51</c:v>
                </c:pt>
                <c:pt idx="3">
                  <c:v>40.340000000000003</c:v>
                </c:pt>
                <c:pt idx="4">
                  <c:v>41.45</c:v>
                </c:pt>
                <c:pt idx="5">
                  <c:v>41.13</c:v>
                </c:pt>
                <c:pt idx="6">
                  <c:v>40.86</c:v>
                </c:pt>
                <c:pt idx="7">
                  <c:v>40.159999999999997</c:v>
                </c:pt>
                <c:pt idx="8">
                  <c:v>40.020000000000003</c:v>
                </c:pt>
                <c:pt idx="9">
                  <c:v>40.01</c:v>
                </c:pt>
                <c:pt idx="10">
                  <c:v>40.17</c:v>
                </c:pt>
                <c:pt idx="11">
                  <c:v>40.28</c:v>
                </c:pt>
                <c:pt idx="12">
                  <c:v>39.869999999999997</c:v>
                </c:pt>
                <c:pt idx="13">
                  <c:v>40</c:v>
                </c:pt>
                <c:pt idx="14">
                  <c:v>40.119999999999997</c:v>
                </c:pt>
                <c:pt idx="15">
                  <c:v>41.21</c:v>
                </c:pt>
                <c:pt idx="16">
                  <c:v>40.33</c:v>
                </c:pt>
                <c:pt idx="17">
                  <c:v>40.24</c:v>
                </c:pt>
                <c:pt idx="18">
                  <c:v>40.229999999999997</c:v>
                </c:pt>
                <c:pt idx="19">
                  <c:v>40.380000000000003</c:v>
                </c:pt>
                <c:pt idx="20">
                  <c:v>40.619999999999997</c:v>
                </c:pt>
                <c:pt idx="21">
                  <c:v>40.049999999999997</c:v>
                </c:pt>
                <c:pt idx="22">
                  <c:v>40.26</c:v>
                </c:pt>
                <c:pt idx="23">
                  <c:v>40.07</c:v>
                </c:pt>
                <c:pt idx="24">
                  <c:v>40.15</c:v>
                </c:pt>
                <c:pt idx="25">
                  <c:v>40.200000000000003</c:v>
                </c:pt>
                <c:pt idx="26">
                  <c:v>40.020000000000003</c:v>
                </c:pt>
                <c:pt idx="27">
                  <c:v>40.07</c:v>
                </c:pt>
                <c:pt idx="28">
                  <c:v>40.130000000000003</c:v>
                </c:pt>
                <c:pt idx="29">
                  <c:v>40.15</c:v>
                </c:pt>
                <c:pt idx="30">
                  <c:v>40.04</c:v>
                </c:pt>
                <c:pt idx="31">
                  <c:v>40.26</c:v>
                </c:pt>
                <c:pt idx="32">
                  <c:v>40.130000000000003</c:v>
                </c:pt>
                <c:pt idx="33">
                  <c:v>40.76</c:v>
                </c:pt>
                <c:pt idx="34">
                  <c:v>41.11</c:v>
                </c:pt>
                <c:pt idx="35">
                  <c:v>40.47</c:v>
                </c:pt>
                <c:pt idx="36">
                  <c:v>40.18</c:v>
                </c:pt>
                <c:pt idx="37">
                  <c:v>40.18</c:v>
                </c:pt>
                <c:pt idx="38">
                  <c:v>40.159999999999997</c:v>
                </c:pt>
                <c:pt idx="39">
                  <c:v>40.1</c:v>
                </c:pt>
                <c:pt idx="40">
                  <c:v>40.299999999999997</c:v>
                </c:pt>
                <c:pt idx="41">
                  <c:v>40.17</c:v>
                </c:pt>
                <c:pt idx="42">
                  <c:v>40.11</c:v>
                </c:pt>
                <c:pt idx="43">
                  <c:v>40.36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Kozaks!$C$22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Kozaks!$C$23:$C$86</c:f>
              <c:numCache>
                <c:formatCode>0.00</c:formatCode>
                <c:ptCount val="64"/>
                <c:pt idx="0">
                  <c:v>41.61</c:v>
                </c:pt>
                <c:pt idx="1">
                  <c:v>40.909999999999997</c:v>
                </c:pt>
                <c:pt idx="2">
                  <c:v>40.44</c:v>
                </c:pt>
                <c:pt idx="3">
                  <c:v>40.46</c:v>
                </c:pt>
                <c:pt idx="4">
                  <c:v>40.520000000000003</c:v>
                </c:pt>
                <c:pt idx="5">
                  <c:v>40.590000000000003</c:v>
                </c:pt>
                <c:pt idx="6">
                  <c:v>40.380000000000003</c:v>
                </c:pt>
                <c:pt idx="7">
                  <c:v>40.22</c:v>
                </c:pt>
                <c:pt idx="8">
                  <c:v>41.2</c:v>
                </c:pt>
                <c:pt idx="9">
                  <c:v>40.4</c:v>
                </c:pt>
                <c:pt idx="10">
                  <c:v>40.32</c:v>
                </c:pt>
                <c:pt idx="11">
                  <c:v>40.369999999999997</c:v>
                </c:pt>
                <c:pt idx="12">
                  <c:v>40.520000000000003</c:v>
                </c:pt>
                <c:pt idx="13">
                  <c:v>40.53</c:v>
                </c:pt>
                <c:pt idx="14">
                  <c:v>40.4</c:v>
                </c:pt>
                <c:pt idx="15">
                  <c:v>40.4</c:v>
                </c:pt>
                <c:pt idx="16">
                  <c:v>40.53</c:v>
                </c:pt>
                <c:pt idx="17">
                  <c:v>41.07</c:v>
                </c:pt>
                <c:pt idx="18">
                  <c:v>40.22</c:v>
                </c:pt>
                <c:pt idx="19">
                  <c:v>40.17</c:v>
                </c:pt>
                <c:pt idx="20">
                  <c:v>40.369999999999997</c:v>
                </c:pt>
                <c:pt idx="21">
                  <c:v>40.67</c:v>
                </c:pt>
                <c:pt idx="22">
                  <c:v>40.299999999999997</c:v>
                </c:pt>
                <c:pt idx="23">
                  <c:v>40.35</c:v>
                </c:pt>
                <c:pt idx="24">
                  <c:v>40.51</c:v>
                </c:pt>
                <c:pt idx="25">
                  <c:v>40.659999999999997</c:v>
                </c:pt>
                <c:pt idx="26">
                  <c:v>40.61</c:v>
                </c:pt>
                <c:pt idx="27">
                  <c:v>40.57</c:v>
                </c:pt>
                <c:pt idx="28">
                  <c:v>40.479999999999997</c:v>
                </c:pt>
                <c:pt idx="29">
                  <c:v>40.520000000000003</c:v>
                </c:pt>
                <c:pt idx="30">
                  <c:v>40.98</c:v>
                </c:pt>
                <c:pt idx="31">
                  <c:v>40.69</c:v>
                </c:pt>
                <c:pt idx="32">
                  <c:v>41.2</c:v>
                </c:pt>
                <c:pt idx="33">
                  <c:v>40.5</c:v>
                </c:pt>
                <c:pt idx="34">
                  <c:v>40.47</c:v>
                </c:pt>
                <c:pt idx="35">
                  <c:v>40.409999999999997</c:v>
                </c:pt>
                <c:pt idx="36">
                  <c:v>40.409999999999997</c:v>
                </c:pt>
                <c:pt idx="37">
                  <c:v>40.630000000000003</c:v>
                </c:pt>
                <c:pt idx="38">
                  <c:v>40.76</c:v>
                </c:pt>
                <c:pt idx="39">
                  <c:v>40.46</c:v>
                </c:pt>
                <c:pt idx="40">
                  <c:v>40.299999999999997</c:v>
                </c:pt>
                <c:pt idx="41">
                  <c:v>40.270000000000003</c:v>
                </c:pt>
                <c:pt idx="42">
                  <c:v>40.26</c:v>
                </c:pt>
                <c:pt idx="43">
                  <c:v>40.340000000000003</c:v>
                </c:pt>
                <c:pt idx="44">
                  <c:v>40.31</c:v>
                </c:pt>
                <c:pt idx="45">
                  <c:v>40.44</c:v>
                </c:pt>
                <c:pt idx="46">
                  <c:v>40.42</c:v>
                </c:pt>
                <c:pt idx="47">
                  <c:v>40.5</c:v>
                </c:pt>
                <c:pt idx="48">
                  <c:v>40.4</c:v>
                </c:pt>
                <c:pt idx="49">
                  <c:v>40.340000000000003</c:v>
                </c:pt>
                <c:pt idx="50">
                  <c:v>40.4</c:v>
                </c:pt>
                <c:pt idx="51">
                  <c:v>40.49</c:v>
                </c:pt>
                <c:pt idx="52">
                  <c:v>40.46</c:v>
                </c:pt>
                <c:pt idx="53">
                  <c:v>40.229999999999997</c:v>
                </c:pt>
                <c:pt idx="54">
                  <c:v>40.380000000000003</c:v>
                </c:pt>
                <c:pt idx="55">
                  <c:v>40.6</c:v>
                </c:pt>
                <c:pt idx="56">
                  <c:v>40.369999999999997</c:v>
                </c:pt>
                <c:pt idx="57">
                  <c:v>40.72</c:v>
                </c:pt>
                <c:pt idx="58">
                  <c:v>40.450000000000003</c:v>
                </c:pt>
                <c:pt idx="59">
                  <c:v>40.56</c:v>
                </c:pt>
                <c:pt idx="60">
                  <c:v>40.450000000000003</c:v>
                </c:pt>
                <c:pt idx="61">
                  <c:v>40.42</c:v>
                </c:pt>
                <c:pt idx="62">
                  <c:v>40.549999999999997</c:v>
                </c:pt>
                <c:pt idx="63">
                  <c:v>42.72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Kozaks!$D$22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Kozaks!$D$23:$D$86</c:f>
              <c:numCache>
                <c:formatCode>0.00</c:formatCode>
                <c:ptCount val="64"/>
                <c:pt idx="0">
                  <c:v>41.36</c:v>
                </c:pt>
                <c:pt idx="1">
                  <c:v>40.54</c:v>
                </c:pt>
                <c:pt idx="2">
                  <c:v>40.42</c:v>
                </c:pt>
                <c:pt idx="3">
                  <c:v>40.32</c:v>
                </c:pt>
                <c:pt idx="4">
                  <c:v>40.31</c:v>
                </c:pt>
                <c:pt idx="5">
                  <c:v>40.29</c:v>
                </c:pt>
                <c:pt idx="6">
                  <c:v>40.340000000000003</c:v>
                </c:pt>
                <c:pt idx="7">
                  <c:v>40.57</c:v>
                </c:pt>
                <c:pt idx="8">
                  <c:v>40.36</c:v>
                </c:pt>
                <c:pt idx="9">
                  <c:v>40.35</c:v>
                </c:pt>
                <c:pt idx="10">
                  <c:v>40.380000000000003</c:v>
                </c:pt>
                <c:pt idx="11">
                  <c:v>40.29</c:v>
                </c:pt>
                <c:pt idx="12">
                  <c:v>40.29</c:v>
                </c:pt>
                <c:pt idx="13">
                  <c:v>40.270000000000003</c:v>
                </c:pt>
                <c:pt idx="14">
                  <c:v>41.04</c:v>
                </c:pt>
                <c:pt idx="15">
                  <c:v>41.06</c:v>
                </c:pt>
                <c:pt idx="16">
                  <c:v>40.32</c:v>
                </c:pt>
                <c:pt idx="17">
                  <c:v>40.380000000000003</c:v>
                </c:pt>
                <c:pt idx="18">
                  <c:v>40.450000000000003</c:v>
                </c:pt>
                <c:pt idx="19">
                  <c:v>40.31</c:v>
                </c:pt>
                <c:pt idx="20">
                  <c:v>40.35</c:v>
                </c:pt>
                <c:pt idx="21">
                  <c:v>40.159999999999997</c:v>
                </c:pt>
                <c:pt idx="22">
                  <c:v>40.090000000000003</c:v>
                </c:pt>
                <c:pt idx="23">
                  <c:v>40.21</c:v>
                </c:pt>
                <c:pt idx="24">
                  <c:v>40.25</c:v>
                </c:pt>
                <c:pt idx="25">
                  <c:v>40.159999999999997</c:v>
                </c:pt>
                <c:pt idx="26">
                  <c:v>40.15</c:v>
                </c:pt>
                <c:pt idx="27">
                  <c:v>40.299999999999997</c:v>
                </c:pt>
                <c:pt idx="28">
                  <c:v>40.229999999999997</c:v>
                </c:pt>
                <c:pt idx="29">
                  <c:v>40.270000000000003</c:v>
                </c:pt>
                <c:pt idx="30">
                  <c:v>40.159999999999997</c:v>
                </c:pt>
                <c:pt idx="31">
                  <c:v>40.119999999999997</c:v>
                </c:pt>
                <c:pt idx="32">
                  <c:v>40.29</c:v>
                </c:pt>
                <c:pt idx="33">
                  <c:v>40.229999999999997</c:v>
                </c:pt>
                <c:pt idx="34">
                  <c:v>40.01</c:v>
                </c:pt>
                <c:pt idx="35">
                  <c:v>40.200000000000003</c:v>
                </c:pt>
                <c:pt idx="36">
                  <c:v>41.07</c:v>
                </c:pt>
                <c:pt idx="37">
                  <c:v>40.380000000000003</c:v>
                </c:pt>
                <c:pt idx="38">
                  <c:v>40.19</c:v>
                </c:pt>
                <c:pt idx="39">
                  <c:v>40.4</c:v>
                </c:pt>
                <c:pt idx="40">
                  <c:v>40.11</c:v>
                </c:pt>
                <c:pt idx="41">
                  <c:v>40.19</c:v>
                </c:pt>
                <c:pt idx="42">
                  <c:v>40.15</c:v>
                </c:pt>
                <c:pt idx="43">
                  <c:v>40.200000000000003</c:v>
                </c:pt>
                <c:pt idx="44">
                  <c:v>40.25</c:v>
                </c:pt>
                <c:pt idx="45">
                  <c:v>40.14</c:v>
                </c:pt>
                <c:pt idx="46">
                  <c:v>40.369999999999997</c:v>
                </c:pt>
                <c:pt idx="47">
                  <c:v>40.6</c:v>
                </c:pt>
                <c:pt idx="48">
                  <c:v>40.17</c:v>
                </c:pt>
                <c:pt idx="49">
                  <c:v>40.25</c:v>
                </c:pt>
                <c:pt idx="50">
                  <c:v>40.42</c:v>
                </c:pt>
                <c:pt idx="51">
                  <c:v>40.18</c:v>
                </c:pt>
                <c:pt idx="52">
                  <c:v>40.299999999999997</c:v>
                </c:pt>
                <c:pt idx="53">
                  <c:v>40.520000000000003</c:v>
                </c:pt>
                <c:pt idx="54">
                  <c:v>40.35</c:v>
                </c:pt>
                <c:pt idx="55">
                  <c:v>40.18</c:v>
                </c:pt>
                <c:pt idx="56">
                  <c:v>40.590000000000003</c:v>
                </c:pt>
                <c:pt idx="57">
                  <c:v>40.619999999999997</c:v>
                </c:pt>
                <c:pt idx="58">
                  <c:v>40.520000000000003</c:v>
                </c:pt>
                <c:pt idx="59">
                  <c:v>40.64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Kozaks!$E$22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Kozaks!$E$23:$E$86</c:f>
              <c:numCache>
                <c:formatCode>0.00</c:formatCode>
                <c:ptCount val="64"/>
                <c:pt idx="0">
                  <c:v>41.82</c:v>
                </c:pt>
                <c:pt idx="1">
                  <c:v>40.33</c:v>
                </c:pt>
                <c:pt idx="2">
                  <c:v>40.479999999999997</c:v>
                </c:pt>
                <c:pt idx="3">
                  <c:v>40.590000000000003</c:v>
                </c:pt>
                <c:pt idx="4">
                  <c:v>40.57</c:v>
                </c:pt>
                <c:pt idx="5">
                  <c:v>40.56</c:v>
                </c:pt>
                <c:pt idx="6">
                  <c:v>40.28</c:v>
                </c:pt>
                <c:pt idx="7">
                  <c:v>40.659999999999997</c:v>
                </c:pt>
                <c:pt idx="8">
                  <c:v>40.4</c:v>
                </c:pt>
                <c:pt idx="9">
                  <c:v>40.590000000000003</c:v>
                </c:pt>
                <c:pt idx="10">
                  <c:v>40.42</c:v>
                </c:pt>
                <c:pt idx="11">
                  <c:v>40.25</c:v>
                </c:pt>
                <c:pt idx="12">
                  <c:v>40.72</c:v>
                </c:pt>
                <c:pt idx="13">
                  <c:v>40.200000000000003</c:v>
                </c:pt>
                <c:pt idx="14">
                  <c:v>40.619999999999997</c:v>
                </c:pt>
                <c:pt idx="15">
                  <c:v>40.380000000000003</c:v>
                </c:pt>
                <c:pt idx="16">
                  <c:v>40.270000000000003</c:v>
                </c:pt>
                <c:pt idx="17">
                  <c:v>40.200000000000003</c:v>
                </c:pt>
                <c:pt idx="18">
                  <c:v>40.08</c:v>
                </c:pt>
                <c:pt idx="19">
                  <c:v>40.340000000000003</c:v>
                </c:pt>
                <c:pt idx="20">
                  <c:v>40.24</c:v>
                </c:pt>
                <c:pt idx="21">
                  <c:v>40.54</c:v>
                </c:pt>
                <c:pt idx="22">
                  <c:v>40.26</c:v>
                </c:pt>
                <c:pt idx="23">
                  <c:v>40.1</c:v>
                </c:pt>
                <c:pt idx="24">
                  <c:v>40.29</c:v>
                </c:pt>
                <c:pt idx="25">
                  <c:v>40.46</c:v>
                </c:pt>
                <c:pt idx="26">
                  <c:v>40.229999999999997</c:v>
                </c:pt>
                <c:pt idx="27">
                  <c:v>40.590000000000003</c:v>
                </c:pt>
                <c:pt idx="28">
                  <c:v>40.26</c:v>
                </c:pt>
                <c:pt idx="29">
                  <c:v>40.43</c:v>
                </c:pt>
                <c:pt idx="30">
                  <c:v>40.369999999999997</c:v>
                </c:pt>
                <c:pt idx="31">
                  <c:v>40.14</c:v>
                </c:pt>
                <c:pt idx="32">
                  <c:v>40.28</c:v>
                </c:pt>
                <c:pt idx="33">
                  <c:v>40.21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Kozaks!$F$22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Kozaks!$A$23:$A$86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Kozaks!$F$23:$F$86</c:f>
              <c:numCache>
                <c:formatCode>0.00</c:formatCode>
                <c:ptCount val="64"/>
                <c:pt idx="0">
                  <c:v>41.43</c:v>
                </c:pt>
                <c:pt idx="1">
                  <c:v>40.72</c:v>
                </c:pt>
                <c:pt idx="2">
                  <c:v>40.520000000000003</c:v>
                </c:pt>
                <c:pt idx="3">
                  <c:v>40.6</c:v>
                </c:pt>
                <c:pt idx="4">
                  <c:v>40.299999999999997</c:v>
                </c:pt>
                <c:pt idx="5">
                  <c:v>40.32</c:v>
                </c:pt>
                <c:pt idx="6">
                  <c:v>40.47</c:v>
                </c:pt>
                <c:pt idx="7">
                  <c:v>40.229999999999997</c:v>
                </c:pt>
                <c:pt idx="8">
                  <c:v>40.25</c:v>
                </c:pt>
                <c:pt idx="9">
                  <c:v>40.4</c:v>
                </c:pt>
                <c:pt idx="10">
                  <c:v>40.28</c:v>
                </c:pt>
                <c:pt idx="11">
                  <c:v>40.380000000000003</c:v>
                </c:pt>
                <c:pt idx="12">
                  <c:v>40.200000000000003</c:v>
                </c:pt>
                <c:pt idx="13">
                  <c:v>40.28</c:v>
                </c:pt>
                <c:pt idx="14">
                  <c:v>40.6</c:v>
                </c:pt>
                <c:pt idx="15">
                  <c:v>40.29</c:v>
                </c:pt>
                <c:pt idx="16">
                  <c:v>40.18</c:v>
                </c:pt>
                <c:pt idx="17">
                  <c:v>40.24</c:v>
                </c:pt>
                <c:pt idx="18">
                  <c:v>40.53</c:v>
                </c:pt>
                <c:pt idx="19">
                  <c:v>40.31</c:v>
                </c:pt>
                <c:pt idx="20">
                  <c:v>40.33</c:v>
                </c:pt>
                <c:pt idx="21">
                  <c:v>40.28</c:v>
                </c:pt>
                <c:pt idx="22">
                  <c:v>40.64</c:v>
                </c:pt>
                <c:pt idx="23">
                  <c:v>40.270000000000003</c:v>
                </c:pt>
                <c:pt idx="24">
                  <c:v>40.22</c:v>
                </c:pt>
                <c:pt idx="25">
                  <c:v>40.08</c:v>
                </c:pt>
                <c:pt idx="26">
                  <c:v>40.21</c:v>
                </c:pt>
                <c:pt idx="27">
                  <c:v>40.35</c:v>
                </c:pt>
                <c:pt idx="28">
                  <c:v>40.26</c:v>
                </c:pt>
                <c:pt idx="29">
                  <c:v>40.29</c:v>
                </c:pt>
                <c:pt idx="30">
                  <c:v>40.270000000000003</c:v>
                </c:pt>
                <c:pt idx="31">
                  <c:v>40.840000000000003</c:v>
                </c:pt>
                <c:pt idx="32">
                  <c:v>40.65</c:v>
                </c:pt>
                <c:pt idx="33">
                  <c:v>40.25</c:v>
                </c:pt>
                <c:pt idx="34">
                  <c:v>40.36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Kozaks!$G$22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Kozaks!$A$23:$A$86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Kozaks!$G$23:$G$86</c:f>
              <c:numCache>
                <c:formatCode>0.00</c:formatCode>
                <c:ptCount val="64"/>
                <c:pt idx="0">
                  <c:v>42.56</c:v>
                </c:pt>
                <c:pt idx="1">
                  <c:v>40.53</c:v>
                </c:pt>
                <c:pt idx="2">
                  <c:v>40.409999999999997</c:v>
                </c:pt>
                <c:pt idx="3">
                  <c:v>40.380000000000003</c:v>
                </c:pt>
                <c:pt idx="4">
                  <c:v>40.18</c:v>
                </c:pt>
                <c:pt idx="5">
                  <c:v>40.24</c:v>
                </c:pt>
                <c:pt idx="6">
                  <c:v>40.049999999999997</c:v>
                </c:pt>
                <c:pt idx="7">
                  <c:v>40.31</c:v>
                </c:pt>
                <c:pt idx="8">
                  <c:v>40.119999999999997</c:v>
                </c:pt>
                <c:pt idx="9">
                  <c:v>40.33</c:v>
                </c:pt>
                <c:pt idx="10">
                  <c:v>40.229999999999997</c:v>
                </c:pt>
                <c:pt idx="11">
                  <c:v>40.32</c:v>
                </c:pt>
                <c:pt idx="12">
                  <c:v>40.25</c:v>
                </c:pt>
                <c:pt idx="13">
                  <c:v>40.130000000000003</c:v>
                </c:pt>
                <c:pt idx="14">
                  <c:v>40.19</c:v>
                </c:pt>
                <c:pt idx="15">
                  <c:v>40.33</c:v>
                </c:pt>
                <c:pt idx="16">
                  <c:v>40.24</c:v>
                </c:pt>
                <c:pt idx="17">
                  <c:v>40.159999999999997</c:v>
                </c:pt>
                <c:pt idx="18">
                  <c:v>40.36</c:v>
                </c:pt>
                <c:pt idx="19">
                  <c:v>40.35</c:v>
                </c:pt>
                <c:pt idx="20">
                  <c:v>40.21</c:v>
                </c:pt>
                <c:pt idx="21">
                  <c:v>40.31</c:v>
                </c:pt>
                <c:pt idx="22">
                  <c:v>40.43</c:v>
                </c:pt>
                <c:pt idx="23">
                  <c:v>40.54</c:v>
                </c:pt>
                <c:pt idx="24">
                  <c:v>40.36</c:v>
                </c:pt>
                <c:pt idx="25">
                  <c:v>40.26</c:v>
                </c:pt>
                <c:pt idx="26">
                  <c:v>40.5</c:v>
                </c:pt>
                <c:pt idx="27">
                  <c:v>40.79</c:v>
                </c:pt>
                <c:pt idx="28">
                  <c:v>40.17</c:v>
                </c:pt>
                <c:pt idx="29">
                  <c:v>40.47</c:v>
                </c:pt>
                <c:pt idx="30">
                  <c:v>40.28</c:v>
                </c:pt>
                <c:pt idx="31">
                  <c:v>40.270000000000003</c:v>
                </c:pt>
                <c:pt idx="32">
                  <c:v>40.619999999999997</c:v>
                </c:pt>
                <c:pt idx="33">
                  <c:v>40.69</c:v>
                </c:pt>
                <c:pt idx="34">
                  <c:v>40.28</c:v>
                </c:pt>
                <c:pt idx="35">
                  <c:v>40.89</c:v>
                </c:pt>
                <c:pt idx="36">
                  <c:v>40.479999999999997</c:v>
                </c:pt>
                <c:pt idx="37">
                  <c:v>40.22</c:v>
                </c:pt>
                <c:pt idx="38">
                  <c:v>40.39</c:v>
                </c:pt>
                <c:pt idx="39">
                  <c:v>39.99</c:v>
                </c:pt>
                <c:pt idx="40">
                  <c:v>40.270000000000003</c:v>
                </c:pt>
                <c:pt idx="41">
                  <c:v>40.47</c:v>
                </c:pt>
                <c:pt idx="42">
                  <c:v>41.01</c:v>
                </c:pt>
                <c:pt idx="43">
                  <c:v>40.159999999999997</c:v>
                </c:pt>
                <c:pt idx="44">
                  <c:v>40.549999999999997</c:v>
                </c:pt>
                <c:pt idx="45">
                  <c:v>40.56</c:v>
                </c:pt>
                <c:pt idx="46">
                  <c:v>40.43</c:v>
                </c:pt>
                <c:pt idx="47">
                  <c:v>40.409999999999997</c:v>
                </c:pt>
                <c:pt idx="48">
                  <c:v>40.22</c:v>
                </c:pt>
                <c:pt idx="49">
                  <c:v>40.380000000000003</c:v>
                </c:pt>
                <c:pt idx="50">
                  <c:v>40.79</c:v>
                </c:pt>
                <c:pt idx="51">
                  <c:v>40.29</c:v>
                </c:pt>
                <c:pt idx="52">
                  <c:v>40.22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Kozaks!$H$22</c:f>
              <c:strCache>
                <c:ptCount val="1"/>
                <c:pt idx="0">
                  <c:v>Ткаченко Антон</c:v>
                </c:pt>
              </c:strCache>
            </c:strRef>
          </c:tx>
          <c:marker>
            <c:symbol val="none"/>
          </c:marker>
          <c:cat>
            <c:numRef>
              <c:f>Kozaks!$A$23:$A$86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Kozaks!$H$23:$H$86</c:f>
              <c:numCache>
                <c:formatCode>0.00</c:formatCode>
                <c:ptCount val="64"/>
                <c:pt idx="0">
                  <c:v>42.11</c:v>
                </c:pt>
                <c:pt idx="1">
                  <c:v>41.1</c:v>
                </c:pt>
                <c:pt idx="2">
                  <c:v>41.26</c:v>
                </c:pt>
                <c:pt idx="3">
                  <c:v>41.38</c:v>
                </c:pt>
                <c:pt idx="4">
                  <c:v>41.11</c:v>
                </c:pt>
                <c:pt idx="5">
                  <c:v>41.25</c:v>
                </c:pt>
                <c:pt idx="6">
                  <c:v>41.88</c:v>
                </c:pt>
                <c:pt idx="7">
                  <c:v>41.03</c:v>
                </c:pt>
                <c:pt idx="8">
                  <c:v>41.17</c:v>
                </c:pt>
                <c:pt idx="9">
                  <c:v>41.19</c:v>
                </c:pt>
                <c:pt idx="10">
                  <c:v>41.1</c:v>
                </c:pt>
                <c:pt idx="11">
                  <c:v>40.98</c:v>
                </c:pt>
                <c:pt idx="12">
                  <c:v>41.11</c:v>
                </c:pt>
                <c:pt idx="13">
                  <c:v>40.94</c:v>
                </c:pt>
                <c:pt idx="14">
                  <c:v>41.62</c:v>
                </c:pt>
                <c:pt idx="15">
                  <c:v>41.07</c:v>
                </c:pt>
                <c:pt idx="16">
                  <c:v>41.06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Kozaks!$I$22</c:f>
              <c:strCache>
                <c:ptCount val="1"/>
                <c:pt idx="0">
                  <c:v>Лысенский Денис</c:v>
                </c:pt>
              </c:strCache>
            </c:strRef>
          </c:tx>
          <c:marker>
            <c:symbol val="none"/>
          </c:marker>
          <c:cat>
            <c:numRef>
              <c:f>Kozaks!$A$23:$A$86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Kozaks!$I$23:$I$86</c:f>
              <c:numCache>
                <c:formatCode>0.00</c:formatCode>
                <c:ptCount val="64"/>
                <c:pt idx="0">
                  <c:v>41.84</c:v>
                </c:pt>
                <c:pt idx="1">
                  <c:v>40.229999999999997</c:v>
                </c:pt>
                <c:pt idx="2">
                  <c:v>40.159999999999997</c:v>
                </c:pt>
                <c:pt idx="3">
                  <c:v>40.340000000000003</c:v>
                </c:pt>
                <c:pt idx="4">
                  <c:v>40.35</c:v>
                </c:pt>
                <c:pt idx="5">
                  <c:v>40.15</c:v>
                </c:pt>
                <c:pt idx="6">
                  <c:v>40.06</c:v>
                </c:pt>
                <c:pt idx="7">
                  <c:v>40.22</c:v>
                </c:pt>
                <c:pt idx="8">
                  <c:v>40.29</c:v>
                </c:pt>
                <c:pt idx="9">
                  <c:v>40.340000000000003</c:v>
                </c:pt>
                <c:pt idx="10">
                  <c:v>40.14</c:v>
                </c:pt>
                <c:pt idx="11">
                  <c:v>40.229999999999997</c:v>
                </c:pt>
                <c:pt idx="12">
                  <c:v>40.049999999999997</c:v>
                </c:pt>
                <c:pt idx="13">
                  <c:v>40.58</c:v>
                </c:pt>
                <c:pt idx="14">
                  <c:v>40.81</c:v>
                </c:pt>
                <c:pt idx="15">
                  <c:v>40.35</c:v>
                </c:pt>
                <c:pt idx="16">
                  <c:v>40.32</c:v>
                </c:pt>
                <c:pt idx="17">
                  <c:v>40.56</c:v>
                </c:pt>
                <c:pt idx="18">
                  <c:v>40.21</c:v>
                </c:pt>
                <c:pt idx="19">
                  <c:v>40.479999999999997</c:v>
                </c:pt>
                <c:pt idx="20">
                  <c:v>40.229999999999997</c:v>
                </c:pt>
                <c:pt idx="21">
                  <c:v>40.21</c:v>
                </c:pt>
                <c:pt idx="22">
                  <c:v>40.33</c:v>
                </c:pt>
                <c:pt idx="23">
                  <c:v>40.229999999999997</c:v>
                </c:pt>
                <c:pt idx="24">
                  <c:v>40.340000000000003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346112"/>
        <c:axId val="102364288"/>
      </c:lineChart>
      <c:catAx>
        <c:axId val="102346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364288"/>
        <c:crosses val="autoZero"/>
        <c:auto val="1"/>
        <c:lblAlgn val="ctr"/>
        <c:lblOffset val="100"/>
        <c:noMultiLvlLbl val="0"/>
      </c:catAx>
      <c:valAx>
        <c:axId val="102364288"/>
        <c:scaling>
          <c:orientation val="minMax"/>
          <c:max val="43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3461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MST!$B$22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MST!$B$23:$B$84</c:f>
              <c:numCache>
                <c:formatCode>0.00</c:formatCode>
                <c:ptCount val="62"/>
                <c:pt idx="0">
                  <c:v>42.08</c:v>
                </c:pt>
                <c:pt idx="1">
                  <c:v>40.76</c:v>
                </c:pt>
                <c:pt idx="2">
                  <c:v>40.58</c:v>
                </c:pt>
                <c:pt idx="3">
                  <c:v>41.22</c:v>
                </c:pt>
                <c:pt idx="4">
                  <c:v>40.83</c:v>
                </c:pt>
                <c:pt idx="5">
                  <c:v>40.29</c:v>
                </c:pt>
                <c:pt idx="6">
                  <c:v>40.35</c:v>
                </c:pt>
                <c:pt idx="7">
                  <c:v>40.299999999999997</c:v>
                </c:pt>
                <c:pt idx="8">
                  <c:v>40.33</c:v>
                </c:pt>
                <c:pt idx="9">
                  <c:v>40.18</c:v>
                </c:pt>
                <c:pt idx="10">
                  <c:v>40.229999999999997</c:v>
                </c:pt>
                <c:pt idx="11">
                  <c:v>40.01</c:v>
                </c:pt>
                <c:pt idx="12">
                  <c:v>40.130000000000003</c:v>
                </c:pt>
                <c:pt idx="13">
                  <c:v>40.380000000000003</c:v>
                </c:pt>
                <c:pt idx="14">
                  <c:v>40.83</c:v>
                </c:pt>
                <c:pt idx="15">
                  <c:v>40.229999999999997</c:v>
                </c:pt>
                <c:pt idx="16">
                  <c:v>40.35</c:v>
                </c:pt>
                <c:pt idx="17">
                  <c:v>40.369999999999997</c:v>
                </c:pt>
                <c:pt idx="18">
                  <c:v>40.18</c:v>
                </c:pt>
                <c:pt idx="19">
                  <c:v>40.200000000000003</c:v>
                </c:pt>
                <c:pt idx="20">
                  <c:v>40.18</c:v>
                </c:pt>
                <c:pt idx="21">
                  <c:v>40.340000000000003</c:v>
                </c:pt>
                <c:pt idx="22">
                  <c:v>40.25</c:v>
                </c:pt>
                <c:pt idx="23">
                  <c:v>40.409999999999997</c:v>
                </c:pt>
                <c:pt idx="24">
                  <c:v>40.479999999999997</c:v>
                </c:pt>
                <c:pt idx="25">
                  <c:v>40.479999999999997</c:v>
                </c:pt>
                <c:pt idx="26">
                  <c:v>40.36</c:v>
                </c:pt>
                <c:pt idx="27">
                  <c:v>40.520000000000003</c:v>
                </c:pt>
                <c:pt idx="28">
                  <c:v>40.36</c:v>
                </c:pt>
                <c:pt idx="29">
                  <c:v>40.909999999999997</c:v>
                </c:pt>
                <c:pt idx="30">
                  <c:v>40.15</c:v>
                </c:pt>
                <c:pt idx="31">
                  <c:v>40.299999999999997</c:v>
                </c:pt>
                <c:pt idx="32">
                  <c:v>40.24</c:v>
                </c:pt>
                <c:pt idx="33">
                  <c:v>40.520000000000003</c:v>
                </c:pt>
                <c:pt idx="34">
                  <c:v>41.1</c:v>
                </c:pt>
                <c:pt idx="35">
                  <c:v>40.46</c:v>
                </c:pt>
                <c:pt idx="36">
                  <c:v>40.18</c:v>
                </c:pt>
                <c:pt idx="37">
                  <c:v>40.35</c:v>
                </c:pt>
                <c:pt idx="38">
                  <c:v>40.17</c:v>
                </c:pt>
                <c:pt idx="39">
                  <c:v>40.28</c:v>
                </c:pt>
                <c:pt idx="40">
                  <c:v>40.35</c:v>
                </c:pt>
                <c:pt idx="41">
                  <c:v>40.22</c:v>
                </c:pt>
                <c:pt idx="42">
                  <c:v>40.11</c:v>
                </c:pt>
                <c:pt idx="43">
                  <c:v>40.42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MST!$C$22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MST!$C$23:$C$84</c:f>
              <c:numCache>
                <c:formatCode>0.00</c:formatCode>
                <c:ptCount val="62"/>
                <c:pt idx="0">
                  <c:v>42.15</c:v>
                </c:pt>
                <c:pt idx="1">
                  <c:v>41.91</c:v>
                </c:pt>
                <c:pt idx="2">
                  <c:v>40.78</c:v>
                </c:pt>
                <c:pt idx="3">
                  <c:v>42.17</c:v>
                </c:pt>
                <c:pt idx="4">
                  <c:v>41.17</c:v>
                </c:pt>
                <c:pt idx="5">
                  <c:v>40.85</c:v>
                </c:pt>
                <c:pt idx="6">
                  <c:v>41.05</c:v>
                </c:pt>
                <c:pt idx="7">
                  <c:v>40.93</c:v>
                </c:pt>
                <c:pt idx="8">
                  <c:v>41.21</c:v>
                </c:pt>
                <c:pt idx="9">
                  <c:v>40.98</c:v>
                </c:pt>
                <c:pt idx="10">
                  <c:v>41.01</c:v>
                </c:pt>
                <c:pt idx="11">
                  <c:v>41</c:v>
                </c:pt>
                <c:pt idx="12">
                  <c:v>41.09</c:v>
                </c:pt>
                <c:pt idx="13">
                  <c:v>41.22</c:v>
                </c:pt>
                <c:pt idx="14">
                  <c:v>41.47</c:v>
                </c:pt>
                <c:pt idx="15">
                  <c:v>40.72</c:v>
                </c:pt>
                <c:pt idx="16">
                  <c:v>41.02</c:v>
                </c:pt>
                <c:pt idx="17">
                  <c:v>40.98</c:v>
                </c:pt>
                <c:pt idx="18">
                  <c:v>40.69</c:v>
                </c:pt>
                <c:pt idx="19">
                  <c:v>40.86</c:v>
                </c:pt>
                <c:pt idx="20">
                  <c:v>41.07</c:v>
                </c:pt>
                <c:pt idx="21">
                  <c:v>40.9</c:v>
                </c:pt>
                <c:pt idx="22">
                  <c:v>40.94</c:v>
                </c:pt>
                <c:pt idx="23">
                  <c:v>40.869999999999997</c:v>
                </c:pt>
                <c:pt idx="24">
                  <c:v>41.09</c:v>
                </c:pt>
                <c:pt idx="25">
                  <c:v>41.03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MST!$D$22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MST!$D$23:$D$84</c:f>
              <c:numCache>
                <c:formatCode>0.00</c:formatCode>
                <c:ptCount val="62"/>
                <c:pt idx="0">
                  <c:v>41.75</c:v>
                </c:pt>
                <c:pt idx="1">
                  <c:v>40.71</c:v>
                </c:pt>
                <c:pt idx="2">
                  <c:v>40.81</c:v>
                </c:pt>
                <c:pt idx="3">
                  <c:v>40.53</c:v>
                </c:pt>
                <c:pt idx="4">
                  <c:v>40.659999999999997</c:v>
                </c:pt>
                <c:pt idx="5">
                  <c:v>40.53</c:v>
                </c:pt>
                <c:pt idx="6">
                  <c:v>40.36</c:v>
                </c:pt>
                <c:pt idx="7">
                  <c:v>40.32</c:v>
                </c:pt>
                <c:pt idx="8">
                  <c:v>40.51</c:v>
                </c:pt>
                <c:pt idx="9">
                  <c:v>40.25</c:v>
                </c:pt>
                <c:pt idx="10">
                  <c:v>40.43</c:v>
                </c:pt>
                <c:pt idx="11">
                  <c:v>40.31</c:v>
                </c:pt>
                <c:pt idx="12">
                  <c:v>40.450000000000003</c:v>
                </c:pt>
                <c:pt idx="13">
                  <c:v>40.36</c:v>
                </c:pt>
                <c:pt idx="14">
                  <c:v>40.5</c:v>
                </c:pt>
                <c:pt idx="15">
                  <c:v>40.5</c:v>
                </c:pt>
                <c:pt idx="16">
                  <c:v>40.39</c:v>
                </c:pt>
                <c:pt idx="17">
                  <c:v>40.520000000000003</c:v>
                </c:pt>
                <c:pt idx="18">
                  <c:v>40.28</c:v>
                </c:pt>
                <c:pt idx="19">
                  <c:v>40.950000000000003</c:v>
                </c:pt>
                <c:pt idx="20">
                  <c:v>40.840000000000003</c:v>
                </c:pt>
                <c:pt idx="21">
                  <c:v>40.299999999999997</c:v>
                </c:pt>
                <c:pt idx="22">
                  <c:v>40.299999999999997</c:v>
                </c:pt>
                <c:pt idx="23">
                  <c:v>40.36</c:v>
                </c:pt>
                <c:pt idx="24">
                  <c:v>40.22</c:v>
                </c:pt>
                <c:pt idx="25">
                  <c:v>40.08</c:v>
                </c:pt>
                <c:pt idx="26">
                  <c:v>40.869999999999997</c:v>
                </c:pt>
                <c:pt idx="27">
                  <c:v>40.42</c:v>
                </c:pt>
                <c:pt idx="28">
                  <c:v>40.29</c:v>
                </c:pt>
                <c:pt idx="29">
                  <c:v>40.28</c:v>
                </c:pt>
                <c:pt idx="30">
                  <c:v>40.43</c:v>
                </c:pt>
                <c:pt idx="31">
                  <c:v>40.33</c:v>
                </c:pt>
                <c:pt idx="32">
                  <c:v>40.35</c:v>
                </c:pt>
                <c:pt idx="33">
                  <c:v>40.57</c:v>
                </c:pt>
                <c:pt idx="34">
                  <c:v>40.24</c:v>
                </c:pt>
                <c:pt idx="35">
                  <c:v>40.75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MST!$E$22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MST!$E$23:$E$84</c:f>
              <c:numCache>
                <c:formatCode>0.00</c:formatCode>
                <c:ptCount val="62"/>
                <c:pt idx="0">
                  <c:v>43.09</c:v>
                </c:pt>
                <c:pt idx="1">
                  <c:v>40.89</c:v>
                </c:pt>
                <c:pt idx="2">
                  <c:v>40.56</c:v>
                </c:pt>
                <c:pt idx="3">
                  <c:v>40.46</c:v>
                </c:pt>
                <c:pt idx="4">
                  <c:v>40.49</c:v>
                </c:pt>
                <c:pt idx="5">
                  <c:v>40.9</c:v>
                </c:pt>
                <c:pt idx="6">
                  <c:v>40.51</c:v>
                </c:pt>
                <c:pt idx="7">
                  <c:v>40.42</c:v>
                </c:pt>
                <c:pt idx="8">
                  <c:v>40.51</c:v>
                </c:pt>
                <c:pt idx="9">
                  <c:v>40.39</c:v>
                </c:pt>
                <c:pt idx="10">
                  <c:v>40.409999999999997</c:v>
                </c:pt>
                <c:pt idx="11">
                  <c:v>40.340000000000003</c:v>
                </c:pt>
                <c:pt idx="12">
                  <c:v>40.21</c:v>
                </c:pt>
                <c:pt idx="13">
                  <c:v>40.29</c:v>
                </c:pt>
                <c:pt idx="14">
                  <c:v>40.409999999999997</c:v>
                </c:pt>
                <c:pt idx="15">
                  <c:v>40.39</c:v>
                </c:pt>
                <c:pt idx="16">
                  <c:v>40.4</c:v>
                </c:pt>
                <c:pt idx="17">
                  <c:v>40.29</c:v>
                </c:pt>
                <c:pt idx="18">
                  <c:v>40.54</c:v>
                </c:pt>
                <c:pt idx="19">
                  <c:v>40.39</c:v>
                </c:pt>
                <c:pt idx="20">
                  <c:v>40.35</c:v>
                </c:pt>
                <c:pt idx="21">
                  <c:v>40.33</c:v>
                </c:pt>
                <c:pt idx="22">
                  <c:v>40.35</c:v>
                </c:pt>
                <c:pt idx="23">
                  <c:v>40.369999999999997</c:v>
                </c:pt>
                <c:pt idx="24">
                  <c:v>40.520000000000003</c:v>
                </c:pt>
                <c:pt idx="25">
                  <c:v>40.520000000000003</c:v>
                </c:pt>
                <c:pt idx="26">
                  <c:v>40.479999999999997</c:v>
                </c:pt>
                <c:pt idx="27">
                  <c:v>40.31</c:v>
                </c:pt>
                <c:pt idx="28">
                  <c:v>40.24</c:v>
                </c:pt>
                <c:pt idx="29">
                  <c:v>40.340000000000003</c:v>
                </c:pt>
                <c:pt idx="30">
                  <c:v>40.19</c:v>
                </c:pt>
                <c:pt idx="31">
                  <c:v>40.26</c:v>
                </c:pt>
                <c:pt idx="32">
                  <c:v>40.869999999999997</c:v>
                </c:pt>
                <c:pt idx="33">
                  <c:v>40.71</c:v>
                </c:pt>
                <c:pt idx="34">
                  <c:v>40.72</c:v>
                </c:pt>
                <c:pt idx="35">
                  <c:v>40.380000000000003</c:v>
                </c:pt>
                <c:pt idx="36">
                  <c:v>40.380000000000003</c:v>
                </c:pt>
                <c:pt idx="37">
                  <c:v>40.270000000000003</c:v>
                </c:pt>
                <c:pt idx="38">
                  <c:v>40.17</c:v>
                </c:pt>
                <c:pt idx="39">
                  <c:v>40.19</c:v>
                </c:pt>
                <c:pt idx="40">
                  <c:v>40.200000000000003</c:v>
                </c:pt>
                <c:pt idx="41">
                  <c:v>39.97</c:v>
                </c:pt>
                <c:pt idx="42">
                  <c:v>40.31</c:v>
                </c:pt>
                <c:pt idx="43">
                  <c:v>40.15</c:v>
                </c:pt>
                <c:pt idx="44">
                  <c:v>40.06</c:v>
                </c:pt>
                <c:pt idx="45">
                  <c:v>40.31</c:v>
                </c:pt>
                <c:pt idx="46">
                  <c:v>40.15</c:v>
                </c:pt>
                <c:pt idx="47">
                  <c:v>40.72</c:v>
                </c:pt>
                <c:pt idx="48">
                  <c:v>40.35</c:v>
                </c:pt>
                <c:pt idx="49">
                  <c:v>40.35</c:v>
                </c:pt>
                <c:pt idx="50">
                  <c:v>40.159999999999997</c:v>
                </c:pt>
                <c:pt idx="51">
                  <c:v>40.19</c:v>
                </c:pt>
                <c:pt idx="52">
                  <c:v>40.380000000000003</c:v>
                </c:pt>
                <c:pt idx="53">
                  <c:v>40.69</c:v>
                </c:pt>
                <c:pt idx="54">
                  <c:v>40.29</c:v>
                </c:pt>
                <c:pt idx="55">
                  <c:v>40.29</c:v>
                </c:pt>
                <c:pt idx="56">
                  <c:v>40.35</c:v>
                </c:pt>
                <c:pt idx="57">
                  <c:v>40.17</c:v>
                </c:pt>
                <c:pt idx="58">
                  <c:v>40.369999999999997</c:v>
                </c:pt>
                <c:pt idx="59">
                  <c:v>40.56</c:v>
                </c:pt>
                <c:pt idx="60">
                  <c:v>40.47</c:v>
                </c:pt>
                <c:pt idx="61">
                  <c:v>40.29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MST!$F$22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MST!$F$23:$F$84</c:f>
              <c:numCache>
                <c:formatCode>0.00</c:formatCode>
                <c:ptCount val="62"/>
                <c:pt idx="0">
                  <c:v>41.96</c:v>
                </c:pt>
                <c:pt idx="1">
                  <c:v>40.92</c:v>
                </c:pt>
                <c:pt idx="2">
                  <c:v>40.79</c:v>
                </c:pt>
                <c:pt idx="3">
                  <c:v>40.82</c:v>
                </c:pt>
                <c:pt idx="4">
                  <c:v>40.869999999999997</c:v>
                </c:pt>
                <c:pt idx="5">
                  <c:v>40.729999999999997</c:v>
                </c:pt>
                <c:pt idx="6">
                  <c:v>40.81</c:v>
                </c:pt>
                <c:pt idx="7">
                  <c:v>40.71</c:v>
                </c:pt>
                <c:pt idx="8">
                  <c:v>41</c:v>
                </c:pt>
                <c:pt idx="9">
                  <c:v>40.950000000000003</c:v>
                </c:pt>
                <c:pt idx="10">
                  <c:v>41.03</c:v>
                </c:pt>
                <c:pt idx="11">
                  <c:v>40.869999999999997</c:v>
                </c:pt>
                <c:pt idx="12">
                  <c:v>40.74</c:v>
                </c:pt>
                <c:pt idx="13">
                  <c:v>40.74</c:v>
                </c:pt>
                <c:pt idx="14">
                  <c:v>40.880000000000003</c:v>
                </c:pt>
                <c:pt idx="15">
                  <c:v>40.74</c:v>
                </c:pt>
                <c:pt idx="16">
                  <c:v>40.72</c:v>
                </c:pt>
                <c:pt idx="17">
                  <c:v>40.76</c:v>
                </c:pt>
                <c:pt idx="18">
                  <c:v>40.6</c:v>
                </c:pt>
                <c:pt idx="19">
                  <c:v>40.799999999999997</c:v>
                </c:pt>
                <c:pt idx="20">
                  <c:v>40.75</c:v>
                </c:pt>
                <c:pt idx="21">
                  <c:v>40.71</c:v>
                </c:pt>
                <c:pt idx="22">
                  <c:v>40.69</c:v>
                </c:pt>
                <c:pt idx="23">
                  <c:v>40.71</c:v>
                </c:pt>
                <c:pt idx="24">
                  <c:v>40.65</c:v>
                </c:pt>
                <c:pt idx="25">
                  <c:v>40.47</c:v>
                </c:pt>
                <c:pt idx="26">
                  <c:v>40.619999999999997</c:v>
                </c:pt>
                <c:pt idx="27">
                  <c:v>41.27</c:v>
                </c:pt>
                <c:pt idx="28">
                  <c:v>40.79</c:v>
                </c:pt>
                <c:pt idx="29">
                  <c:v>40.549999999999997</c:v>
                </c:pt>
                <c:pt idx="30">
                  <c:v>41.49</c:v>
                </c:pt>
                <c:pt idx="31">
                  <c:v>41.01</c:v>
                </c:pt>
                <c:pt idx="32">
                  <c:v>40.590000000000003</c:v>
                </c:pt>
                <c:pt idx="33">
                  <c:v>40.51</c:v>
                </c:pt>
                <c:pt idx="34">
                  <c:v>40.6</c:v>
                </c:pt>
                <c:pt idx="35">
                  <c:v>40.65</c:v>
                </c:pt>
                <c:pt idx="36">
                  <c:v>40.520000000000003</c:v>
                </c:pt>
                <c:pt idx="37">
                  <c:v>40.79</c:v>
                </c:pt>
                <c:pt idx="38">
                  <c:v>40.380000000000003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MST!$G$22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MST!$G$23:$G$84</c:f>
              <c:numCache>
                <c:formatCode>0.00</c:formatCode>
                <c:ptCount val="62"/>
                <c:pt idx="0">
                  <c:v>41.65</c:v>
                </c:pt>
                <c:pt idx="1">
                  <c:v>41.1</c:v>
                </c:pt>
                <c:pt idx="2">
                  <c:v>40.409999999999997</c:v>
                </c:pt>
                <c:pt idx="3">
                  <c:v>40.75</c:v>
                </c:pt>
                <c:pt idx="4">
                  <c:v>40.74</c:v>
                </c:pt>
                <c:pt idx="5">
                  <c:v>40.549999999999997</c:v>
                </c:pt>
                <c:pt idx="6">
                  <c:v>40.35</c:v>
                </c:pt>
                <c:pt idx="7">
                  <c:v>40.76</c:v>
                </c:pt>
                <c:pt idx="8">
                  <c:v>40.39</c:v>
                </c:pt>
                <c:pt idx="9">
                  <c:v>40.340000000000003</c:v>
                </c:pt>
                <c:pt idx="10">
                  <c:v>40.33</c:v>
                </c:pt>
                <c:pt idx="11">
                  <c:v>40.549999999999997</c:v>
                </c:pt>
                <c:pt idx="12">
                  <c:v>40.549999999999997</c:v>
                </c:pt>
                <c:pt idx="13">
                  <c:v>40.51</c:v>
                </c:pt>
                <c:pt idx="14">
                  <c:v>40.46</c:v>
                </c:pt>
                <c:pt idx="15">
                  <c:v>40.6</c:v>
                </c:pt>
                <c:pt idx="16">
                  <c:v>40.36</c:v>
                </c:pt>
                <c:pt idx="17">
                  <c:v>40.26</c:v>
                </c:pt>
                <c:pt idx="18">
                  <c:v>40.26</c:v>
                </c:pt>
                <c:pt idx="19">
                  <c:v>41.09</c:v>
                </c:pt>
                <c:pt idx="20">
                  <c:v>40.28</c:v>
                </c:pt>
                <c:pt idx="21">
                  <c:v>40.409999999999997</c:v>
                </c:pt>
                <c:pt idx="22">
                  <c:v>40.44</c:v>
                </c:pt>
                <c:pt idx="23">
                  <c:v>40.380000000000003</c:v>
                </c:pt>
                <c:pt idx="24">
                  <c:v>40.25</c:v>
                </c:pt>
                <c:pt idx="25">
                  <c:v>40.39</c:v>
                </c:pt>
                <c:pt idx="26">
                  <c:v>40.4</c:v>
                </c:pt>
                <c:pt idx="27">
                  <c:v>40.369999999999997</c:v>
                </c:pt>
                <c:pt idx="28">
                  <c:v>40.43</c:v>
                </c:pt>
                <c:pt idx="29">
                  <c:v>40.5</c:v>
                </c:pt>
                <c:pt idx="30">
                  <c:v>40.24</c:v>
                </c:pt>
                <c:pt idx="31">
                  <c:v>40.28</c:v>
                </c:pt>
                <c:pt idx="32">
                  <c:v>40.39</c:v>
                </c:pt>
                <c:pt idx="33">
                  <c:v>40.29</c:v>
                </c:pt>
                <c:pt idx="34">
                  <c:v>40.53</c:v>
                </c:pt>
                <c:pt idx="35">
                  <c:v>40.299999999999997</c:v>
                </c:pt>
                <c:pt idx="36">
                  <c:v>40.5</c:v>
                </c:pt>
                <c:pt idx="37">
                  <c:v>40.450000000000003</c:v>
                </c:pt>
                <c:pt idx="38">
                  <c:v>40.49</c:v>
                </c:pt>
                <c:pt idx="39">
                  <c:v>41.84</c:v>
                </c:pt>
                <c:pt idx="40">
                  <c:v>40.28</c:v>
                </c:pt>
                <c:pt idx="41">
                  <c:v>40.409999999999997</c:v>
                </c:pt>
                <c:pt idx="42">
                  <c:v>40.25</c:v>
                </c:pt>
                <c:pt idx="43">
                  <c:v>40.83</c:v>
                </c:pt>
                <c:pt idx="44">
                  <c:v>40.32</c:v>
                </c:pt>
                <c:pt idx="45">
                  <c:v>40.53</c:v>
                </c:pt>
                <c:pt idx="46">
                  <c:v>40.43</c:v>
                </c:pt>
                <c:pt idx="47">
                  <c:v>40.409999999999997</c:v>
                </c:pt>
                <c:pt idx="48">
                  <c:v>40.479999999999997</c:v>
                </c:pt>
                <c:pt idx="49">
                  <c:v>40.33</c:v>
                </c:pt>
                <c:pt idx="50">
                  <c:v>40.51</c:v>
                </c:pt>
                <c:pt idx="51">
                  <c:v>40.380000000000003</c:v>
                </c:pt>
                <c:pt idx="52">
                  <c:v>40.520000000000003</c:v>
                </c:pt>
                <c:pt idx="53">
                  <c:v>40.380000000000003</c:v>
                </c:pt>
                <c:pt idx="54">
                  <c:v>40.549999999999997</c:v>
                </c:pt>
                <c:pt idx="55">
                  <c:v>40.28</c:v>
                </c:pt>
                <c:pt idx="56">
                  <c:v>40.72</c:v>
                </c:pt>
                <c:pt idx="57">
                  <c:v>40.5</c:v>
                </c:pt>
                <c:pt idx="58">
                  <c:v>40.44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MST!$H$22</c:f>
              <c:strCache>
                <c:ptCount val="1"/>
                <c:pt idx="0">
                  <c:v>Тыщенко Миша</c:v>
                </c:pt>
              </c:strCache>
            </c:strRef>
          </c:tx>
          <c:marker>
            <c:symbol val="none"/>
          </c:marker>
          <c:cat>
            <c:numRef>
              <c:f>MST!$A$23:$A$84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MST!$H$23:$H$84</c:f>
              <c:numCache>
                <c:formatCode>0.00</c:formatCode>
                <c:ptCount val="62"/>
                <c:pt idx="0">
                  <c:v>41.39</c:v>
                </c:pt>
                <c:pt idx="1">
                  <c:v>40.840000000000003</c:v>
                </c:pt>
                <c:pt idx="2">
                  <c:v>40.31</c:v>
                </c:pt>
                <c:pt idx="3">
                  <c:v>40.409999999999997</c:v>
                </c:pt>
                <c:pt idx="4">
                  <c:v>40.159999999999997</c:v>
                </c:pt>
                <c:pt idx="5">
                  <c:v>40.19</c:v>
                </c:pt>
                <c:pt idx="6">
                  <c:v>40.22</c:v>
                </c:pt>
                <c:pt idx="7">
                  <c:v>40.24</c:v>
                </c:pt>
                <c:pt idx="8">
                  <c:v>40.53</c:v>
                </c:pt>
                <c:pt idx="9">
                  <c:v>40.19</c:v>
                </c:pt>
                <c:pt idx="10">
                  <c:v>40.119999999999997</c:v>
                </c:pt>
                <c:pt idx="11">
                  <c:v>40.29</c:v>
                </c:pt>
                <c:pt idx="12">
                  <c:v>40.44</c:v>
                </c:pt>
                <c:pt idx="13">
                  <c:v>40.68</c:v>
                </c:pt>
                <c:pt idx="14">
                  <c:v>40.36</c:v>
                </c:pt>
                <c:pt idx="15">
                  <c:v>40.42</c:v>
                </c:pt>
                <c:pt idx="16">
                  <c:v>40.29</c:v>
                </c:pt>
                <c:pt idx="17">
                  <c:v>40.36</c:v>
                </c:pt>
                <c:pt idx="18">
                  <c:v>40.14</c:v>
                </c:pt>
                <c:pt idx="19">
                  <c:v>40.32</c:v>
                </c:pt>
                <c:pt idx="20">
                  <c:v>40.18</c:v>
                </c:pt>
                <c:pt idx="21">
                  <c:v>40.409999999999997</c:v>
                </c:pt>
                <c:pt idx="22">
                  <c:v>40.33</c:v>
                </c:pt>
                <c:pt idx="23">
                  <c:v>40.42</c:v>
                </c:pt>
                <c:pt idx="24">
                  <c:v>40.39</c:v>
                </c:pt>
                <c:pt idx="25">
                  <c:v>40.31</c:v>
                </c:pt>
                <c:pt idx="26">
                  <c:v>40.549999999999997</c:v>
                </c:pt>
                <c:pt idx="27">
                  <c:v>40.47</c:v>
                </c:pt>
                <c:pt idx="28">
                  <c:v>40.26</c:v>
                </c:pt>
                <c:pt idx="29">
                  <c:v>40.299999999999997</c:v>
                </c:pt>
                <c:pt idx="30">
                  <c:v>40.270000000000003</c:v>
                </c:pt>
                <c:pt idx="31">
                  <c:v>40.33</c:v>
                </c:pt>
                <c:pt idx="32">
                  <c:v>40.24</c:v>
                </c:pt>
                <c:pt idx="33">
                  <c:v>40.46</c:v>
                </c:pt>
                <c:pt idx="34">
                  <c:v>40.01</c:v>
                </c:pt>
                <c:pt idx="35">
                  <c:v>40.53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MST!$I$22</c:f>
              <c:strCache>
                <c:ptCount val="1"/>
                <c:pt idx="0">
                  <c:v>Петушков Андрей</c:v>
                </c:pt>
              </c:strCache>
            </c:strRef>
          </c:tx>
          <c:marker>
            <c:symbol val="none"/>
          </c:marker>
          <c:cat>
            <c:numRef>
              <c:f>MST!$A$23:$A$84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MST!$I$23:$I$84</c:f>
              <c:numCache>
                <c:formatCode>0.00</c:formatCode>
                <c:ptCount val="62"/>
                <c:pt idx="0">
                  <c:v>41.56</c:v>
                </c:pt>
                <c:pt idx="1">
                  <c:v>40.770000000000003</c:v>
                </c:pt>
                <c:pt idx="2">
                  <c:v>40.729999999999997</c:v>
                </c:pt>
                <c:pt idx="3">
                  <c:v>40.880000000000003</c:v>
                </c:pt>
                <c:pt idx="4">
                  <c:v>40.65</c:v>
                </c:pt>
                <c:pt idx="5">
                  <c:v>40.590000000000003</c:v>
                </c:pt>
                <c:pt idx="6">
                  <c:v>40.520000000000003</c:v>
                </c:pt>
                <c:pt idx="7">
                  <c:v>40.619999999999997</c:v>
                </c:pt>
                <c:pt idx="8">
                  <c:v>41.32</c:v>
                </c:pt>
                <c:pt idx="9">
                  <c:v>40.4</c:v>
                </c:pt>
                <c:pt idx="10">
                  <c:v>40.54</c:v>
                </c:pt>
                <c:pt idx="11">
                  <c:v>40.47</c:v>
                </c:pt>
                <c:pt idx="12">
                  <c:v>40.44</c:v>
                </c:pt>
                <c:pt idx="13">
                  <c:v>40.450000000000003</c:v>
                </c:pt>
                <c:pt idx="14">
                  <c:v>40.520000000000003</c:v>
                </c:pt>
                <c:pt idx="15">
                  <c:v>40.47</c:v>
                </c:pt>
                <c:pt idx="16">
                  <c:v>40.549999999999997</c:v>
                </c:pt>
                <c:pt idx="17">
                  <c:v>40.49</c:v>
                </c:pt>
                <c:pt idx="18">
                  <c:v>40.590000000000003</c:v>
                </c:pt>
                <c:pt idx="19">
                  <c:v>40.42</c:v>
                </c:pt>
                <c:pt idx="20">
                  <c:v>42.33</c:v>
                </c:pt>
                <c:pt idx="21">
                  <c:v>40.369999999999997</c:v>
                </c:pt>
                <c:pt idx="22">
                  <c:v>40.98</c:v>
                </c:pt>
                <c:pt idx="23">
                  <c:v>40.200000000000003</c:v>
                </c:pt>
                <c:pt idx="24">
                  <c:v>40.51</c:v>
                </c:pt>
                <c:pt idx="25">
                  <c:v>40.630000000000003</c:v>
                </c:pt>
                <c:pt idx="26">
                  <c:v>41.02</c:v>
                </c:pt>
                <c:pt idx="27">
                  <c:v>41.33</c:v>
                </c:pt>
                <c:pt idx="28">
                  <c:v>40.57</c:v>
                </c:pt>
                <c:pt idx="29">
                  <c:v>40.54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096512"/>
        <c:axId val="104098048"/>
      </c:lineChart>
      <c:catAx>
        <c:axId val="104096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4098048"/>
        <c:crosses val="autoZero"/>
        <c:auto val="1"/>
        <c:lblAlgn val="ctr"/>
        <c:lblOffset val="100"/>
        <c:noMultiLvlLbl val="0"/>
      </c:catAx>
      <c:valAx>
        <c:axId val="104098048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40965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Fossa!$B$22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Fossa!$B$23:$B$87</c:f>
              <c:numCache>
                <c:formatCode>0.00</c:formatCode>
                <c:ptCount val="65"/>
                <c:pt idx="0">
                  <c:v>42.17</c:v>
                </c:pt>
                <c:pt idx="1">
                  <c:v>40.81</c:v>
                </c:pt>
                <c:pt idx="2">
                  <c:v>40.68</c:v>
                </c:pt>
                <c:pt idx="3">
                  <c:v>41.21</c:v>
                </c:pt>
                <c:pt idx="4">
                  <c:v>41.31</c:v>
                </c:pt>
                <c:pt idx="5">
                  <c:v>40.450000000000003</c:v>
                </c:pt>
                <c:pt idx="6">
                  <c:v>40.58</c:v>
                </c:pt>
                <c:pt idx="7">
                  <c:v>40.64</c:v>
                </c:pt>
                <c:pt idx="8">
                  <c:v>40.72</c:v>
                </c:pt>
                <c:pt idx="9">
                  <c:v>40.96</c:v>
                </c:pt>
                <c:pt idx="10">
                  <c:v>40.43</c:v>
                </c:pt>
                <c:pt idx="11">
                  <c:v>40.590000000000003</c:v>
                </c:pt>
                <c:pt idx="12">
                  <c:v>40.619999999999997</c:v>
                </c:pt>
                <c:pt idx="13">
                  <c:v>40.47</c:v>
                </c:pt>
                <c:pt idx="14">
                  <c:v>40.46</c:v>
                </c:pt>
                <c:pt idx="15">
                  <c:v>40.299999999999997</c:v>
                </c:pt>
                <c:pt idx="16">
                  <c:v>40.479999999999997</c:v>
                </c:pt>
                <c:pt idx="17">
                  <c:v>40.44</c:v>
                </c:pt>
                <c:pt idx="18">
                  <c:v>40.479999999999997</c:v>
                </c:pt>
                <c:pt idx="19">
                  <c:v>40.42</c:v>
                </c:pt>
                <c:pt idx="20">
                  <c:v>40.57</c:v>
                </c:pt>
                <c:pt idx="21">
                  <c:v>40.42</c:v>
                </c:pt>
                <c:pt idx="22">
                  <c:v>40.56</c:v>
                </c:pt>
                <c:pt idx="23">
                  <c:v>40.53</c:v>
                </c:pt>
                <c:pt idx="24">
                  <c:v>40.6</c:v>
                </c:pt>
                <c:pt idx="25">
                  <c:v>41.47</c:v>
                </c:pt>
                <c:pt idx="26">
                  <c:v>40.61</c:v>
                </c:pt>
                <c:pt idx="27">
                  <c:v>40.54</c:v>
                </c:pt>
                <c:pt idx="28">
                  <c:v>40.549999999999997</c:v>
                </c:pt>
                <c:pt idx="29">
                  <c:v>40.409999999999997</c:v>
                </c:pt>
                <c:pt idx="30">
                  <c:v>40.380000000000003</c:v>
                </c:pt>
                <c:pt idx="31">
                  <c:v>40.68</c:v>
                </c:pt>
                <c:pt idx="32">
                  <c:v>40.520000000000003</c:v>
                </c:pt>
                <c:pt idx="33">
                  <c:v>40.590000000000003</c:v>
                </c:pt>
                <c:pt idx="34">
                  <c:v>41.7</c:v>
                </c:pt>
                <c:pt idx="35">
                  <c:v>41.06</c:v>
                </c:pt>
                <c:pt idx="36">
                  <c:v>40.49</c:v>
                </c:pt>
                <c:pt idx="37">
                  <c:v>40.68</c:v>
                </c:pt>
                <c:pt idx="38">
                  <c:v>40.57</c:v>
                </c:pt>
                <c:pt idx="39">
                  <c:v>40.49</c:v>
                </c:pt>
                <c:pt idx="40">
                  <c:v>41.42</c:v>
                </c:pt>
                <c:pt idx="41">
                  <c:v>41.18</c:v>
                </c:pt>
                <c:pt idx="42">
                  <c:v>41.09</c:v>
                </c:pt>
                <c:pt idx="43">
                  <c:v>40.49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Fossa!$C$22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Fossa!$C$23:$C$87</c:f>
              <c:numCache>
                <c:formatCode>0.00</c:formatCode>
                <c:ptCount val="65"/>
                <c:pt idx="0">
                  <c:v>41.89</c:v>
                </c:pt>
                <c:pt idx="1">
                  <c:v>40.83</c:v>
                </c:pt>
                <c:pt idx="2">
                  <c:v>41.56</c:v>
                </c:pt>
                <c:pt idx="3">
                  <c:v>40.659999999999997</c:v>
                </c:pt>
                <c:pt idx="4">
                  <c:v>40.83</c:v>
                </c:pt>
                <c:pt idx="5">
                  <c:v>40.58</c:v>
                </c:pt>
                <c:pt idx="6">
                  <c:v>40.74</c:v>
                </c:pt>
                <c:pt idx="7">
                  <c:v>40.770000000000003</c:v>
                </c:pt>
                <c:pt idx="8">
                  <c:v>40.75</c:v>
                </c:pt>
                <c:pt idx="9">
                  <c:v>40.93</c:v>
                </c:pt>
                <c:pt idx="10">
                  <c:v>40.76</c:v>
                </c:pt>
                <c:pt idx="11">
                  <c:v>40.799999999999997</c:v>
                </c:pt>
                <c:pt idx="12">
                  <c:v>40.54</c:v>
                </c:pt>
                <c:pt idx="13">
                  <c:v>40.71</c:v>
                </c:pt>
                <c:pt idx="14">
                  <c:v>40.590000000000003</c:v>
                </c:pt>
                <c:pt idx="15">
                  <c:v>40.72</c:v>
                </c:pt>
                <c:pt idx="16">
                  <c:v>40.61</c:v>
                </c:pt>
                <c:pt idx="17">
                  <c:v>40.85</c:v>
                </c:pt>
                <c:pt idx="18">
                  <c:v>40.36</c:v>
                </c:pt>
                <c:pt idx="19">
                  <c:v>40.49</c:v>
                </c:pt>
                <c:pt idx="20">
                  <c:v>40.98</c:v>
                </c:pt>
                <c:pt idx="21">
                  <c:v>40.409999999999997</c:v>
                </c:pt>
                <c:pt idx="22">
                  <c:v>40.770000000000003</c:v>
                </c:pt>
                <c:pt idx="23">
                  <c:v>40.58</c:v>
                </c:pt>
                <c:pt idx="24">
                  <c:v>40.58</c:v>
                </c:pt>
                <c:pt idx="25">
                  <c:v>40.409999999999997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Fossa!$D$22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Fossa!$D$23:$D$87</c:f>
              <c:numCache>
                <c:formatCode>0.00</c:formatCode>
                <c:ptCount val="65"/>
                <c:pt idx="0">
                  <c:v>42.31</c:v>
                </c:pt>
                <c:pt idx="1">
                  <c:v>40.630000000000003</c:v>
                </c:pt>
                <c:pt idx="2">
                  <c:v>40.53</c:v>
                </c:pt>
                <c:pt idx="3">
                  <c:v>40.39</c:v>
                </c:pt>
                <c:pt idx="4">
                  <c:v>41.17</c:v>
                </c:pt>
                <c:pt idx="5">
                  <c:v>40.659999999999997</c:v>
                </c:pt>
                <c:pt idx="6">
                  <c:v>40.590000000000003</c:v>
                </c:pt>
                <c:pt idx="7">
                  <c:v>40.43</c:v>
                </c:pt>
                <c:pt idx="8">
                  <c:v>40.36</c:v>
                </c:pt>
                <c:pt idx="9">
                  <c:v>40.590000000000003</c:v>
                </c:pt>
                <c:pt idx="10">
                  <c:v>40.54</c:v>
                </c:pt>
                <c:pt idx="11">
                  <c:v>40.479999999999997</c:v>
                </c:pt>
                <c:pt idx="12">
                  <c:v>40.409999999999997</c:v>
                </c:pt>
                <c:pt idx="13">
                  <c:v>40.369999999999997</c:v>
                </c:pt>
                <c:pt idx="14">
                  <c:v>40.380000000000003</c:v>
                </c:pt>
                <c:pt idx="15">
                  <c:v>40.39</c:v>
                </c:pt>
                <c:pt idx="16">
                  <c:v>40.299999999999997</c:v>
                </c:pt>
                <c:pt idx="17">
                  <c:v>40.520000000000003</c:v>
                </c:pt>
                <c:pt idx="18">
                  <c:v>40.340000000000003</c:v>
                </c:pt>
                <c:pt idx="19">
                  <c:v>40.65</c:v>
                </c:pt>
                <c:pt idx="20">
                  <c:v>40.32</c:v>
                </c:pt>
                <c:pt idx="21">
                  <c:v>40.29</c:v>
                </c:pt>
                <c:pt idx="22">
                  <c:v>40.35</c:v>
                </c:pt>
                <c:pt idx="23">
                  <c:v>40.380000000000003</c:v>
                </c:pt>
                <c:pt idx="24">
                  <c:v>40.42</c:v>
                </c:pt>
                <c:pt idx="25">
                  <c:v>40.47</c:v>
                </c:pt>
                <c:pt idx="26">
                  <c:v>41.3</c:v>
                </c:pt>
                <c:pt idx="27">
                  <c:v>40.47</c:v>
                </c:pt>
                <c:pt idx="28">
                  <c:v>40.340000000000003</c:v>
                </c:pt>
                <c:pt idx="29">
                  <c:v>40.5</c:v>
                </c:pt>
                <c:pt idx="30">
                  <c:v>40.54</c:v>
                </c:pt>
                <c:pt idx="31">
                  <c:v>40.57</c:v>
                </c:pt>
                <c:pt idx="32">
                  <c:v>40.409999999999997</c:v>
                </c:pt>
                <c:pt idx="33">
                  <c:v>40.46</c:v>
                </c:pt>
                <c:pt idx="34">
                  <c:v>40.409999999999997</c:v>
                </c:pt>
                <c:pt idx="35">
                  <c:v>40.49</c:v>
                </c:pt>
                <c:pt idx="36">
                  <c:v>40.520000000000003</c:v>
                </c:pt>
                <c:pt idx="37">
                  <c:v>40.57</c:v>
                </c:pt>
                <c:pt idx="38">
                  <c:v>40.53</c:v>
                </c:pt>
                <c:pt idx="39">
                  <c:v>40.450000000000003</c:v>
                </c:pt>
                <c:pt idx="40">
                  <c:v>40.39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Fossa!$E$22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Fossa!$E$23:$E$87</c:f>
              <c:numCache>
                <c:formatCode>0.00</c:formatCode>
                <c:ptCount val="65"/>
                <c:pt idx="0">
                  <c:v>41.7</c:v>
                </c:pt>
                <c:pt idx="1">
                  <c:v>41.19</c:v>
                </c:pt>
                <c:pt idx="2">
                  <c:v>40.64</c:v>
                </c:pt>
                <c:pt idx="3">
                  <c:v>40.96</c:v>
                </c:pt>
                <c:pt idx="4">
                  <c:v>40.76</c:v>
                </c:pt>
                <c:pt idx="5">
                  <c:v>40.78</c:v>
                </c:pt>
                <c:pt idx="6">
                  <c:v>40.6</c:v>
                </c:pt>
                <c:pt idx="7">
                  <c:v>40.78</c:v>
                </c:pt>
                <c:pt idx="8">
                  <c:v>40.6</c:v>
                </c:pt>
                <c:pt idx="9">
                  <c:v>40.76</c:v>
                </c:pt>
                <c:pt idx="10">
                  <c:v>40.71</c:v>
                </c:pt>
                <c:pt idx="11">
                  <c:v>40.67</c:v>
                </c:pt>
                <c:pt idx="12">
                  <c:v>40.56</c:v>
                </c:pt>
                <c:pt idx="13">
                  <c:v>40.81</c:v>
                </c:pt>
                <c:pt idx="14">
                  <c:v>40.770000000000003</c:v>
                </c:pt>
                <c:pt idx="15">
                  <c:v>40.950000000000003</c:v>
                </c:pt>
                <c:pt idx="16">
                  <c:v>40.64</c:v>
                </c:pt>
                <c:pt idx="17">
                  <c:v>40.47</c:v>
                </c:pt>
                <c:pt idx="18">
                  <c:v>40.79</c:v>
                </c:pt>
                <c:pt idx="19">
                  <c:v>40.53</c:v>
                </c:pt>
                <c:pt idx="20">
                  <c:v>40.82</c:v>
                </c:pt>
                <c:pt idx="21">
                  <c:v>40.520000000000003</c:v>
                </c:pt>
                <c:pt idx="22">
                  <c:v>40.47</c:v>
                </c:pt>
                <c:pt idx="23">
                  <c:v>40.51</c:v>
                </c:pt>
                <c:pt idx="24">
                  <c:v>40.51</c:v>
                </c:pt>
                <c:pt idx="25">
                  <c:v>40.78</c:v>
                </c:pt>
                <c:pt idx="26">
                  <c:v>40.89</c:v>
                </c:pt>
                <c:pt idx="27">
                  <c:v>40.5</c:v>
                </c:pt>
                <c:pt idx="28">
                  <c:v>40.58</c:v>
                </c:pt>
                <c:pt idx="29">
                  <c:v>40.65</c:v>
                </c:pt>
                <c:pt idx="30">
                  <c:v>40.79</c:v>
                </c:pt>
                <c:pt idx="31">
                  <c:v>40.58</c:v>
                </c:pt>
                <c:pt idx="32">
                  <c:v>40.44</c:v>
                </c:pt>
                <c:pt idx="33">
                  <c:v>40.36</c:v>
                </c:pt>
                <c:pt idx="34">
                  <c:v>40.46</c:v>
                </c:pt>
                <c:pt idx="35">
                  <c:v>40.32</c:v>
                </c:pt>
                <c:pt idx="36">
                  <c:v>40.89</c:v>
                </c:pt>
                <c:pt idx="37">
                  <c:v>40.29</c:v>
                </c:pt>
                <c:pt idx="38">
                  <c:v>40.47</c:v>
                </c:pt>
                <c:pt idx="39">
                  <c:v>40.42</c:v>
                </c:pt>
                <c:pt idx="40">
                  <c:v>40.450000000000003</c:v>
                </c:pt>
                <c:pt idx="41">
                  <c:v>40.46</c:v>
                </c:pt>
                <c:pt idx="42">
                  <c:v>40.61</c:v>
                </c:pt>
                <c:pt idx="43">
                  <c:v>41.4</c:v>
                </c:pt>
                <c:pt idx="44">
                  <c:v>40.71</c:v>
                </c:pt>
                <c:pt idx="45">
                  <c:v>40.6</c:v>
                </c:pt>
                <c:pt idx="46">
                  <c:v>40.729999999999997</c:v>
                </c:pt>
                <c:pt idx="47">
                  <c:v>40.54</c:v>
                </c:pt>
                <c:pt idx="48">
                  <c:v>40.5</c:v>
                </c:pt>
                <c:pt idx="49">
                  <c:v>40.380000000000003</c:v>
                </c:pt>
                <c:pt idx="50">
                  <c:v>40.93</c:v>
                </c:pt>
                <c:pt idx="51">
                  <c:v>40.67</c:v>
                </c:pt>
                <c:pt idx="52">
                  <c:v>40.56</c:v>
                </c:pt>
                <c:pt idx="53">
                  <c:v>40.58</c:v>
                </c:pt>
                <c:pt idx="54">
                  <c:v>40.82</c:v>
                </c:pt>
                <c:pt idx="55">
                  <c:v>40.6</c:v>
                </c:pt>
                <c:pt idx="56">
                  <c:v>40.53</c:v>
                </c:pt>
                <c:pt idx="57">
                  <c:v>40.590000000000003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Fossa!$F$22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Fossa!$A$23:$A$87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Fossa!$F$23:$F$87</c:f>
              <c:numCache>
                <c:formatCode>0.00</c:formatCode>
                <c:ptCount val="65"/>
                <c:pt idx="0">
                  <c:v>42.2</c:v>
                </c:pt>
                <c:pt idx="1">
                  <c:v>40.840000000000003</c:v>
                </c:pt>
                <c:pt idx="2">
                  <c:v>40.840000000000003</c:v>
                </c:pt>
                <c:pt idx="3">
                  <c:v>40.880000000000003</c:v>
                </c:pt>
                <c:pt idx="4">
                  <c:v>40.56</c:v>
                </c:pt>
                <c:pt idx="5">
                  <c:v>40.83</c:v>
                </c:pt>
                <c:pt idx="6">
                  <c:v>40.98</c:v>
                </c:pt>
                <c:pt idx="7">
                  <c:v>40.67</c:v>
                </c:pt>
                <c:pt idx="8">
                  <c:v>40.5</c:v>
                </c:pt>
                <c:pt idx="9">
                  <c:v>40.5</c:v>
                </c:pt>
                <c:pt idx="10">
                  <c:v>40.68</c:v>
                </c:pt>
                <c:pt idx="11">
                  <c:v>40.46</c:v>
                </c:pt>
                <c:pt idx="12">
                  <c:v>40.6</c:v>
                </c:pt>
                <c:pt idx="13">
                  <c:v>40.53</c:v>
                </c:pt>
                <c:pt idx="14">
                  <c:v>40.46</c:v>
                </c:pt>
                <c:pt idx="15">
                  <c:v>40.450000000000003</c:v>
                </c:pt>
                <c:pt idx="16">
                  <c:v>40.44</c:v>
                </c:pt>
                <c:pt idx="17">
                  <c:v>40.51</c:v>
                </c:pt>
                <c:pt idx="18">
                  <c:v>40.479999999999997</c:v>
                </c:pt>
                <c:pt idx="19">
                  <c:v>41.44</c:v>
                </c:pt>
                <c:pt idx="20">
                  <c:v>41.1</c:v>
                </c:pt>
                <c:pt idx="21">
                  <c:v>42.03</c:v>
                </c:pt>
                <c:pt idx="22">
                  <c:v>40.619999999999997</c:v>
                </c:pt>
                <c:pt idx="23">
                  <c:v>40.54</c:v>
                </c:pt>
                <c:pt idx="24">
                  <c:v>40.72</c:v>
                </c:pt>
                <c:pt idx="25">
                  <c:v>40.64</c:v>
                </c:pt>
                <c:pt idx="26">
                  <c:v>40.54</c:v>
                </c:pt>
                <c:pt idx="27">
                  <c:v>40.64</c:v>
                </c:pt>
                <c:pt idx="28">
                  <c:v>40.56</c:v>
                </c:pt>
                <c:pt idx="29">
                  <c:v>40.74</c:v>
                </c:pt>
                <c:pt idx="30">
                  <c:v>40.71</c:v>
                </c:pt>
                <c:pt idx="31">
                  <c:v>40.43</c:v>
                </c:pt>
                <c:pt idx="32">
                  <c:v>40.76</c:v>
                </c:pt>
                <c:pt idx="33">
                  <c:v>40.74</c:v>
                </c:pt>
                <c:pt idx="34">
                  <c:v>40.6</c:v>
                </c:pt>
                <c:pt idx="35">
                  <c:v>40.69</c:v>
                </c:pt>
                <c:pt idx="36">
                  <c:v>40.54</c:v>
                </c:pt>
                <c:pt idx="37">
                  <c:v>40.78</c:v>
                </c:pt>
                <c:pt idx="38">
                  <c:v>40.79</c:v>
                </c:pt>
                <c:pt idx="39">
                  <c:v>40.53</c:v>
                </c:pt>
                <c:pt idx="40">
                  <c:v>40.6</c:v>
                </c:pt>
                <c:pt idx="41">
                  <c:v>40.840000000000003</c:v>
                </c:pt>
                <c:pt idx="42">
                  <c:v>40.69</c:v>
                </c:pt>
                <c:pt idx="43">
                  <c:v>40.590000000000003</c:v>
                </c:pt>
                <c:pt idx="44">
                  <c:v>40.96</c:v>
                </c:pt>
                <c:pt idx="45">
                  <c:v>40.9</c:v>
                </c:pt>
                <c:pt idx="46">
                  <c:v>40.549999999999997</c:v>
                </c:pt>
                <c:pt idx="47">
                  <c:v>40.53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Fossa!$G$22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Fossa!$A$23:$A$87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Fossa!$G$23:$G$87</c:f>
              <c:numCache>
                <c:formatCode>0.00</c:formatCode>
                <c:ptCount val="65"/>
                <c:pt idx="0">
                  <c:v>41.97</c:v>
                </c:pt>
                <c:pt idx="1">
                  <c:v>40.98</c:v>
                </c:pt>
                <c:pt idx="2">
                  <c:v>41.03</c:v>
                </c:pt>
                <c:pt idx="3">
                  <c:v>41.69</c:v>
                </c:pt>
                <c:pt idx="4">
                  <c:v>41.2</c:v>
                </c:pt>
                <c:pt idx="5">
                  <c:v>40.89</c:v>
                </c:pt>
                <c:pt idx="6">
                  <c:v>40.83</c:v>
                </c:pt>
                <c:pt idx="7">
                  <c:v>40.69</c:v>
                </c:pt>
                <c:pt idx="8">
                  <c:v>40.57</c:v>
                </c:pt>
                <c:pt idx="9">
                  <c:v>40.54</c:v>
                </c:pt>
                <c:pt idx="10">
                  <c:v>40.5</c:v>
                </c:pt>
                <c:pt idx="11">
                  <c:v>40.67</c:v>
                </c:pt>
                <c:pt idx="12">
                  <c:v>40.85</c:v>
                </c:pt>
                <c:pt idx="13">
                  <c:v>40.54</c:v>
                </c:pt>
                <c:pt idx="14">
                  <c:v>40.57</c:v>
                </c:pt>
                <c:pt idx="15">
                  <c:v>41.41</c:v>
                </c:pt>
                <c:pt idx="16">
                  <c:v>40.51</c:v>
                </c:pt>
                <c:pt idx="17">
                  <c:v>40.86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Fossa!$H$22</c:f>
              <c:strCache>
                <c:ptCount val="1"/>
                <c:pt idx="0">
                  <c:v>Крутоголов Павел</c:v>
                </c:pt>
              </c:strCache>
            </c:strRef>
          </c:tx>
          <c:marker>
            <c:symbol val="none"/>
          </c:marker>
          <c:cat>
            <c:numRef>
              <c:f>Fossa!$A$23:$A$87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Fossa!$H$23:$H$87</c:f>
              <c:numCache>
                <c:formatCode>0.00</c:formatCode>
                <c:ptCount val="65"/>
                <c:pt idx="0">
                  <c:v>42.77</c:v>
                </c:pt>
                <c:pt idx="1">
                  <c:v>40.479999999999997</c:v>
                </c:pt>
                <c:pt idx="2">
                  <c:v>40.25</c:v>
                </c:pt>
                <c:pt idx="3">
                  <c:v>41.54</c:v>
                </c:pt>
                <c:pt idx="4">
                  <c:v>40.28</c:v>
                </c:pt>
                <c:pt idx="5">
                  <c:v>42.08</c:v>
                </c:pt>
                <c:pt idx="6">
                  <c:v>40.49</c:v>
                </c:pt>
                <c:pt idx="7">
                  <c:v>40.17</c:v>
                </c:pt>
                <c:pt idx="8">
                  <c:v>40.39</c:v>
                </c:pt>
                <c:pt idx="9">
                  <c:v>40.450000000000003</c:v>
                </c:pt>
                <c:pt idx="10">
                  <c:v>40.49</c:v>
                </c:pt>
                <c:pt idx="11">
                  <c:v>40.64</c:v>
                </c:pt>
                <c:pt idx="12">
                  <c:v>40.43</c:v>
                </c:pt>
                <c:pt idx="13">
                  <c:v>40.21</c:v>
                </c:pt>
                <c:pt idx="14">
                  <c:v>40.43</c:v>
                </c:pt>
                <c:pt idx="15">
                  <c:v>40.74</c:v>
                </c:pt>
                <c:pt idx="16">
                  <c:v>40.130000000000003</c:v>
                </c:pt>
                <c:pt idx="17">
                  <c:v>40.409999999999997</c:v>
                </c:pt>
                <c:pt idx="18">
                  <c:v>40.31</c:v>
                </c:pt>
                <c:pt idx="19">
                  <c:v>40.700000000000003</c:v>
                </c:pt>
                <c:pt idx="20">
                  <c:v>40.340000000000003</c:v>
                </c:pt>
                <c:pt idx="21">
                  <c:v>40.58</c:v>
                </c:pt>
                <c:pt idx="22">
                  <c:v>40.380000000000003</c:v>
                </c:pt>
                <c:pt idx="23">
                  <c:v>40.46</c:v>
                </c:pt>
                <c:pt idx="24">
                  <c:v>40.42</c:v>
                </c:pt>
                <c:pt idx="25">
                  <c:v>41.33</c:v>
                </c:pt>
                <c:pt idx="26">
                  <c:v>40.29</c:v>
                </c:pt>
                <c:pt idx="27">
                  <c:v>40.58</c:v>
                </c:pt>
                <c:pt idx="28">
                  <c:v>40.5</c:v>
                </c:pt>
                <c:pt idx="29">
                  <c:v>40.29</c:v>
                </c:pt>
                <c:pt idx="30">
                  <c:v>40.32</c:v>
                </c:pt>
                <c:pt idx="31">
                  <c:v>40.71</c:v>
                </c:pt>
                <c:pt idx="32">
                  <c:v>40.409999999999997</c:v>
                </c:pt>
                <c:pt idx="33">
                  <c:v>40.76</c:v>
                </c:pt>
                <c:pt idx="34">
                  <c:v>40.28</c:v>
                </c:pt>
                <c:pt idx="35">
                  <c:v>40.4</c:v>
                </c:pt>
                <c:pt idx="36">
                  <c:v>40.32</c:v>
                </c:pt>
                <c:pt idx="37">
                  <c:v>40.19</c:v>
                </c:pt>
                <c:pt idx="38">
                  <c:v>40.479999999999997</c:v>
                </c:pt>
                <c:pt idx="39">
                  <c:v>40.5</c:v>
                </c:pt>
                <c:pt idx="40">
                  <c:v>40.35</c:v>
                </c:pt>
                <c:pt idx="41">
                  <c:v>40.4</c:v>
                </c:pt>
                <c:pt idx="42">
                  <c:v>40.46</c:v>
                </c:pt>
                <c:pt idx="43">
                  <c:v>40.65</c:v>
                </c:pt>
                <c:pt idx="44">
                  <c:v>40.54</c:v>
                </c:pt>
                <c:pt idx="45">
                  <c:v>40.49</c:v>
                </c:pt>
                <c:pt idx="46">
                  <c:v>40.75</c:v>
                </c:pt>
                <c:pt idx="47">
                  <c:v>40.51</c:v>
                </c:pt>
                <c:pt idx="48">
                  <c:v>40.64</c:v>
                </c:pt>
                <c:pt idx="49">
                  <c:v>40.58</c:v>
                </c:pt>
                <c:pt idx="50">
                  <c:v>40.549999999999997</c:v>
                </c:pt>
                <c:pt idx="51">
                  <c:v>40.369999999999997</c:v>
                </c:pt>
                <c:pt idx="52">
                  <c:v>40.47</c:v>
                </c:pt>
                <c:pt idx="53">
                  <c:v>40.450000000000003</c:v>
                </c:pt>
                <c:pt idx="54">
                  <c:v>40.75</c:v>
                </c:pt>
                <c:pt idx="55">
                  <c:v>40.28</c:v>
                </c:pt>
                <c:pt idx="56">
                  <c:v>40.58</c:v>
                </c:pt>
                <c:pt idx="57">
                  <c:v>40.51</c:v>
                </c:pt>
                <c:pt idx="58">
                  <c:v>40.659999999999997</c:v>
                </c:pt>
                <c:pt idx="59">
                  <c:v>40.520000000000003</c:v>
                </c:pt>
                <c:pt idx="60">
                  <c:v>40.64</c:v>
                </c:pt>
                <c:pt idx="61">
                  <c:v>40.69</c:v>
                </c:pt>
                <c:pt idx="62">
                  <c:v>40.98</c:v>
                </c:pt>
                <c:pt idx="63">
                  <c:v>40.479999999999997</c:v>
                </c:pt>
                <c:pt idx="64">
                  <c:v>40.67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Fossa!$I$22</c:f>
              <c:strCache>
                <c:ptCount val="1"/>
                <c:pt idx="0">
                  <c:v>Фалько Костя</c:v>
                </c:pt>
              </c:strCache>
            </c:strRef>
          </c:tx>
          <c:marker>
            <c:symbol val="none"/>
          </c:marker>
          <c:cat>
            <c:numRef>
              <c:f>Fossa!$A$23:$A$87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Fossa!$I$23:$I$87</c:f>
              <c:numCache>
                <c:formatCode>0.00</c:formatCode>
                <c:ptCount val="65"/>
                <c:pt idx="0">
                  <c:v>42.37</c:v>
                </c:pt>
                <c:pt idx="1">
                  <c:v>40.79</c:v>
                </c:pt>
                <c:pt idx="2">
                  <c:v>41.1</c:v>
                </c:pt>
                <c:pt idx="3">
                  <c:v>40.99</c:v>
                </c:pt>
                <c:pt idx="4">
                  <c:v>40.869999999999997</c:v>
                </c:pt>
                <c:pt idx="5">
                  <c:v>41</c:v>
                </c:pt>
                <c:pt idx="6">
                  <c:v>41.09</c:v>
                </c:pt>
                <c:pt idx="7">
                  <c:v>41.02</c:v>
                </c:pt>
                <c:pt idx="8">
                  <c:v>41.05</c:v>
                </c:pt>
                <c:pt idx="9">
                  <c:v>40.94</c:v>
                </c:pt>
                <c:pt idx="10">
                  <c:v>40.94</c:v>
                </c:pt>
                <c:pt idx="11">
                  <c:v>40.83</c:v>
                </c:pt>
                <c:pt idx="12">
                  <c:v>41.4</c:v>
                </c:pt>
                <c:pt idx="13">
                  <c:v>40.71</c:v>
                </c:pt>
                <c:pt idx="14">
                  <c:v>40.92</c:v>
                </c:pt>
                <c:pt idx="15">
                  <c:v>40.97</c:v>
                </c:pt>
                <c:pt idx="16">
                  <c:v>40.9</c:v>
                </c:pt>
                <c:pt idx="17">
                  <c:v>40.98</c:v>
                </c:pt>
                <c:pt idx="18">
                  <c:v>41.6</c:v>
                </c:pt>
                <c:pt idx="19">
                  <c:v>40.97</c:v>
                </c:pt>
                <c:pt idx="20">
                  <c:v>41.11</c:v>
                </c:pt>
                <c:pt idx="21">
                  <c:v>41.68</c:v>
                </c:pt>
                <c:pt idx="22">
                  <c:v>42.57</c:v>
                </c:pt>
                <c:pt idx="23">
                  <c:v>41.01</c:v>
                </c:pt>
                <c:pt idx="24">
                  <c:v>40.909999999999997</c:v>
                </c:pt>
                <c:pt idx="25">
                  <c:v>40.92</c:v>
                </c:pt>
                <c:pt idx="26">
                  <c:v>40.840000000000003</c:v>
                </c:pt>
                <c:pt idx="27">
                  <c:v>40.76</c:v>
                </c:pt>
                <c:pt idx="28">
                  <c:v>41.09</c:v>
                </c:pt>
                <c:pt idx="29">
                  <c:v>41.97</c:v>
                </c:pt>
                <c:pt idx="30">
                  <c:v>45.53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223872"/>
        <c:axId val="104225408"/>
      </c:lineChart>
      <c:catAx>
        <c:axId val="104223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4225408"/>
        <c:crosses val="autoZero"/>
        <c:auto val="1"/>
        <c:lblAlgn val="ctr"/>
        <c:lblOffset val="100"/>
        <c:noMultiLvlLbl val="0"/>
      </c:catAx>
      <c:valAx>
        <c:axId val="104225408"/>
        <c:scaling>
          <c:orientation val="minMax"/>
          <c:max val="46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422387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'X racing team'!$B$22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'X racing team'!$A$23:$A$87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'X racing team'!$B$23:$B$87</c:f>
              <c:numCache>
                <c:formatCode>0.00</c:formatCode>
                <c:ptCount val="65"/>
                <c:pt idx="0">
                  <c:v>42.48</c:v>
                </c:pt>
                <c:pt idx="1">
                  <c:v>40.79</c:v>
                </c:pt>
                <c:pt idx="2">
                  <c:v>40.65</c:v>
                </c:pt>
                <c:pt idx="3">
                  <c:v>40.92</c:v>
                </c:pt>
                <c:pt idx="4">
                  <c:v>41.52</c:v>
                </c:pt>
                <c:pt idx="5">
                  <c:v>41.14</c:v>
                </c:pt>
                <c:pt idx="6">
                  <c:v>41.61</c:v>
                </c:pt>
                <c:pt idx="7">
                  <c:v>40.53</c:v>
                </c:pt>
                <c:pt idx="8">
                  <c:v>40.24</c:v>
                </c:pt>
                <c:pt idx="9">
                  <c:v>40.42</c:v>
                </c:pt>
                <c:pt idx="10">
                  <c:v>40.479999999999997</c:v>
                </c:pt>
                <c:pt idx="11">
                  <c:v>40.549999999999997</c:v>
                </c:pt>
                <c:pt idx="12">
                  <c:v>40.32</c:v>
                </c:pt>
                <c:pt idx="13">
                  <c:v>40.479999999999997</c:v>
                </c:pt>
                <c:pt idx="14">
                  <c:v>40.340000000000003</c:v>
                </c:pt>
                <c:pt idx="15">
                  <c:v>40.49</c:v>
                </c:pt>
                <c:pt idx="16">
                  <c:v>40.42</c:v>
                </c:pt>
                <c:pt idx="17">
                  <c:v>40.409999999999997</c:v>
                </c:pt>
                <c:pt idx="18">
                  <c:v>40.270000000000003</c:v>
                </c:pt>
                <c:pt idx="19">
                  <c:v>40.590000000000003</c:v>
                </c:pt>
                <c:pt idx="20">
                  <c:v>40.54</c:v>
                </c:pt>
                <c:pt idx="21">
                  <c:v>40.29</c:v>
                </c:pt>
                <c:pt idx="22">
                  <c:v>40.39</c:v>
                </c:pt>
                <c:pt idx="23">
                  <c:v>40.35</c:v>
                </c:pt>
                <c:pt idx="24">
                  <c:v>40.590000000000003</c:v>
                </c:pt>
                <c:pt idx="25">
                  <c:v>41.06</c:v>
                </c:pt>
                <c:pt idx="26">
                  <c:v>40.57</c:v>
                </c:pt>
                <c:pt idx="27">
                  <c:v>40.51</c:v>
                </c:pt>
                <c:pt idx="28">
                  <c:v>40.49</c:v>
                </c:pt>
                <c:pt idx="29">
                  <c:v>40.479999999999997</c:v>
                </c:pt>
                <c:pt idx="30">
                  <c:v>40.479999999999997</c:v>
                </c:pt>
                <c:pt idx="31">
                  <c:v>40.56</c:v>
                </c:pt>
                <c:pt idx="32">
                  <c:v>40.65</c:v>
                </c:pt>
                <c:pt idx="33">
                  <c:v>40.51</c:v>
                </c:pt>
                <c:pt idx="34">
                  <c:v>41.72</c:v>
                </c:pt>
                <c:pt idx="35">
                  <c:v>40.96</c:v>
                </c:pt>
                <c:pt idx="36">
                  <c:v>40.31</c:v>
                </c:pt>
                <c:pt idx="37">
                  <c:v>40.78</c:v>
                </c:pt>
                <c:pt idx="38">
                  <c:v>40.43</c:v>
                </c:pt>
                <c:pt idx="39">
                  <c:v>40.97</c:v>
                </c:pt>
                <c:pt idx="40">
                  <c:v>41.24</c:v>
                </c:pt>
                <c:pt idx="41">
                  <c:v>41.14</c:v>
                </c:pt>
                <c:pt idx="42">
                  <c:v>40.97</c:v>
                </c:pt>
                <c:pt idx="43">
                  <c:v>40.6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'X racing team'!$C$22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'X racing team'!$A$23:$A$87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'X racing team'!$C$23:$C$87</c:f>
              <c:numCache>
                <c:formatCode>0.00</c:formatCode>
                <c:ptCount val="65"/>
                <c:pt idx="0">
                  <c:v>42.21</c:v>
                </c:pt>
                <c:pt idx="1">
                  <c:v>40.6</c:v>
                </c:pt>
                <c:pt idx="2">
                  <c:v>40.56</c:v>
                </c:pt>
                <c:pt idx="3">
                  <c:v>40.44</c:v>
                </c:pt>
                <c:pt idx="4">
                  <c:v>40.6</c:v>
                </c:pt>
                <c:pt idx="5">
                  <c:v>41.72</c:v>
                </c:pt>
                <c:pt idx="6">
                  <c:v>40.29</c:v>
                </c:pt>
                <c:pt idx="7">
                  <c:v>40.06</c:v>
                </c:pt>
                <c:pt idx="8">
                  <c:v>40.39</c:v>
                </c:pt>
                <c:pt idx="9">
                  <c:v>40.5</c:v>
                </c:pt>
                <c:pt idx="10">
                  <c:v>40.409999999999997</c:v>
                </c:pt>
                <c:pt idx="11">
                  <c:v>40.520000000000003</c:v>
                </c:pt>
                <c:pt idx="12">
                  <c:v>40.159999999999997</c:v>
                </c:pt>
                <c:pt idx="13">
                  <c:v>40.450000000000003</c:v>
                </c:pt>
                <c:pt idx="14">
                  <c:v>40.31</c:v>
                </c:pt>
                <c:pt idx="15">
                  <c:v>40.24</c:v>
                </c:pt>
                <c:pt idx="16">
                  <c:v>40.1</c:v>
                </c:pt>
                <c:pt idx="17">
                  <c:v>40.409999999999997</c:v>
                </c:pt>
                <c:pt idx="18">
                  <c:v>40.43</c:v>
                </c:pt>
                <c:pt idx="19">
                  <c:v>40.36</c:v>
                </c:pt>
                <c:pt idx="20">
                  <c:v>40.270000000000003</c:v>
                </c:pt>
                <c:pt idx="21">
                  <c:v>40.29</c:v>
                </c:pt>
                <c:pt idx="22">
                  <c:v>40.090000000000003</c:v>
                </c:pt>
                <c:pt idx="23">
                  <c:v>40.340000000000003</c:v>
                </c:pt>
                <c:pt idx="24">
                  <c:v>40.32</c:v>
                </c:pt>
                <c:pt idx="25">
                  <c:v>40.229999999999997</c:v>
                </c:pt>
                <c:pt idx="26">
                  <c:v>40.82</c:v>
                </c:pt>
                <c:pt idx="27">
                  <c:v>40.17</c:v>
                </c:pt>
                <c:pt idx="28">
                  <c:v>40.24</c:v>
                </c:pt>
                <c:pt idx="29">
                  <c:v>40.33</c:v>
                </c:pt>
                <c:pt idx="30">
                  <c:v>40.5</c:v>
                </c:pt>
                <c:pt idx="31">
                  <c:v>40.06</c:v>
                </c:pt>
                <c:pt idx="32">
                  <c:v>40.130000000000003</c:v>
                </c:pt>
                <c:pt idx="33">
                  <c:v>40.450000000000003</c:v>
                </c:pt>
                <c:pt idx="34">
                  <c:v>40.29</c:v>
                </c:pt>
                <c:pt idx="35">
                  <c:v>40.64</c:v>
                </c:pt>
                <c:pt idx="36">
                  <c:v>40.06</c:v>
                </c:pt>
                <c:pt idx="37">
                  <c:v>40.479999999999997</c:v>
                </c:pt>
                <c:pt idx="38">
                  <c:v>40.18</c:v>
                </c:pt>
                <c:pt idx="39">
                  <c:v>40.53</c:v>
                </c:pt>
                <c:pt idx="40">
                  <c:v>40.26</c:v>
                </c:pt>
                <c:pt idx="41">
                  <c:v>40</c:v>
                </c:pt>
                <c:pt idx="42">
                  <c:v>40.54</c:v>
                </c:pt>
                <c:pt idx="43">
                  <c:v>40.090000000000003</c:v>
                </c:pt>
                <c:pt idx="44">
                  <c:v>40.119999999999997</c:v>
                </c:pt>
                <c:pt idx="45">
                  <c:v>40.17</c:v>
                </c:pt>
                <c:pt idx="46">
                  <c:v>40.33</c:v>
                </c:pt>
                <c:pt idx="47">
                  <c:v>40.36</c:v>
                </c:pt>
                <c:pt idx="48">
                  <c:v>40.630000000000003</c:v>
                </c:pt>
                <c:pt idx="49">
                  <c:v>40.1</c:v>
                </c:pt>
                <c:pt idx="50">
                  <c:v>40.22</c:v>
                </c:pt>
                <c:pt idx="51">
                  <c:v>40.909999999999997</c:v>
                </c:pt>
                <c:pt idx="52">
                  <c:v>40.44</c:v>
                </c:pt>
                <c:pt idx="53">
                  <c:v>40.22</c:v>
                </c:pt>
                <c:pt idx="54">
                  <c:v>40.18</c:v>
                </c:pt>
                <c:pt idx="55">
                  <c:v>40.53</c:v>
                </c:pt>
                <c:pt idx="56">
                  <c:v>40.409999999999997</c:v>
                </c:pt>
                <c:pt idx="57">
                  <c:v>40.35</c:v>
                </c:pt>
                <c:pt idx="58">
                  <c:v>40.51</c:v>
                </c:pt>
                <c:pt idx="59">
                  <c:v>40.229999999999997</c:v>
                </c:pt>
                <c:pt idx="60">
                  <c:v>40.53</c:v>
                </c:pt>
                <c:pt idx="61">
                  <c:v>40.39</c:v>
                </c:pt>
                <c:pt idx="62">
                  <c:v>40.36</c:v>
                </c:pt>
                <c:pt idx="63">
                  <c:v>40.28</c:v>
                </c:pt>
                <c:pt idx="64">
                  <c:v>40.450000000000003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'X racing team'!$D$22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'X racing team'!$A$23:$A$87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'X racing team'!$D$23:$D$87</c:f>
              <c:numCache>
                <c:formatCode>0.00</c:formatCode>
                <c:ptCount val="65"/>
                <c:pt idx="0">
                  <c:v>41.51</c:v>
                </c:pt>
                <c:pt idx="1">
                  <c:v>40.51</c:v>
                </c:pt>
                <c:pt idx="2">
                  <c:v>40.56</c:v>
                </c:pt>
                <c:pt idx="3">
                  <c:v>40.520000000000003</c:v>
                </c:pt>
                <c:pt idx="4">
                  <c:v>40.28</c:v>
                </c:pt>
                <c:pt idx="5">
                  <c:v>40.75</c:v>
                </c:pt>
                <c:pt idx="6">
                  <c:v>40.98</c:v>
                </c:pt>
                <c:pt idx="7">
                  <c:v>40.47</c:v>
                </c:pt>
                <c:pt idx="8">
                  <c:v>40.31</c:v>
                </c:pt>
                <c:pt idx="9">
                  <c:v>40.450000000000003</c:v>
                </c:pt>
                <c:pt idx="10">
                  <c:v>40.880000000000003</c:v>
                </c:pt>
                <c:pt idx="11">
                  <c:v>41.54</c:v>
                </c:pt>
                <c:pt idx="12">
                  <c:v>40.51</c:v>
                </c:pt>
                <c:pt idx="13">
                  <c:v>40.47</c:v>
                </c:pt>
                <c:pt idx="14">
                  <c:v>40.33</c:v>
                </c:pt>
                <c:pt idx="15">
                  <c:v>40.5</c:v>
                </c:pt>
                <c:pt idx="16">
                  <c:v>40.35</c:v>
                </c:pt>
                <c:pt idx="17">
                  <c:v>41.14</c:v>
                </c:pt>
                <c:pt idx="18">
                  <c:v>40.21</c:v>
                </c:pt>
                <c:pt idx="19">
                  <c:v>40.15</c:v>
                </c:pt>
                <c:pt idx="20">
                  <c:v>40.32</c:v>
                </c:pt>
                <c:pt idx="21">
                  <c:v>40.24</c:v>
                </c:pt>
                <c:pt idx="22">
                  <c:v>40.21</c:v>
                </c:pt>
                <c:pt idx="23">
                  <c:v>40.479999999999997</c:v>
                </c:pt>
                <c:pt idx="24">
                  <c:v>40.380000000000003</c:v>
                </c:pt>
                <c:pt idx="25">
                  <c:v>40.380000000000003</c:v>
                </c:pt>
                <c:pt idx="26">
                  <c:v>40.479999999999997</c:v>
                </c:pt>
                <c:pt idx="27">
                  <c:v>40.32</c:v>
                </c:pt>
                <c:pt idx="28">
                  <c:v>40.32</c:v>
                </c:pt>
                <c:pt idx="29">
                  <c:v>40.36</c:v>
                </c:pt>
                <c:pt idx="30">
                  <c:v>40.42</c:v>
                </c:pt>
                <c:pt idx="31">
                  <c:v>40.270000000000003</c:v>
                </c:pt>
                <c:pt idx="32">
                  <c:v>40.86</c:v>
                </c:pt>
                <c:pt idx="33">
                  <c:v>40.24</c:v>
                </c:pt>
                <c:pt idx="34">
                  <c:v>40.4</c:v>
                </c:pt>
                <c:pt idx="35">
                  <c:v>40.340000000000003</c:v>
                </c:pt>
                <c:pt idx="36">
                  <c:v>40.26</c:v>
                </c:pt>
                <c:pt idx="37">
                  <c:v>40.15</c:v>
                </c:pt>
                <c:pt idx="38">
                  <c:v>40.130000000000003</c:v>
                </c:pt>
                <c:pt idx="39">
                  <c:v>40.229999999999997</c:v>
                </c:pt>
                <c:pt idx="40">
                  <c:v>40.25</c:v>
                </c:pt>
                <c:pt idx="41">
                  <c:v>40.200000000000003</c:v>
                </c:pt>
                <c:pt idx="42">
                  <c:v>40.369999999999997</c:v>
                </c:pt>
                <c:pt idx="43">
                  <c:v>40.409999999999997</c:v>
                </c:pt>
                <c:pt idx="44">
                  <c:v>40.33</c:v>
                </c:pt>
                <c:pt idx="45">
                  <c:v>40.29</c:v>
                </c:pt>
                <c:pt idx="46">
                  <c:v>40.21</c:v>
                </c:pt>
                <c:pt idx="47">
                  <c:v>40.22</c:v>
                </c:pt>
                <c:pt idx="48">
                  <c:v>40.47</c:v>
                </c:pt>
                <c:pt idx="49">
                  <c:v>41.2</c:v>
                </c:pt>
                <c:pt idx="50">
                  <c:v>40.15</c:v>
                </c:pt>
                <c:pt idx="51">
                  <c:v>40.340000000000003</c:v>
                </c:pt>
                <c:pt idx="52">
                  <c:v>40.4</c:v>
                </c:pt>
                <c:pt idx="53">
                  <c:v>40.85</c:v>
                </c:pt>
                <c:pt idx="54">
                  <c:v>40.5</c:v>
                </c:pt>
                <c:pt idx="55">
                  <c:v>40.44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'X racing team'!$E$22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'X racing team'!$A$23:$A$87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'X racing team'!$E$23:$E$87</c:f>
              <c:numCache>
                <c:formatCode>0.00</c:formatCode>
                <c:ptCount val="65"/>
                <c:pt idx="0">
                  <c:v>42.45</c:v>
                </c:pt>
                <c:pt idx="1">
                  <c:v>40.799999999999997</c:v>
                </c:pt>
                <c:pt idx="2">
                  <c:v>41.05</c:v>
                </c:pt>
                <c:pt idx="3">
                  <c:v>41.03</c:v>
                </c:pt>
                <c:pt idx="4">
                  <c:v>41.02</c:v>
                </c:pt>
                <c:pt idx="5">
                  <c:v>40.659999999999997</c:v>
                </c:pt>
                <c:pt idx="6">
                  <c:v>40.78</c:v>
                </c:pt>
                <c:pt idx="7">
                  <c:v>41.03</c:v>
                </c:pt>
                <c:pt idx="8">
                  <c:v>41.33</c:v>
                </c:pt>
                <c:pt idx="9">
                  <c:v>40.67</c:v>
                </c:pt>
                <c:pt idx="10">
                  <c:v>40.82</c:v>
                </c:pt>
                <c:pt idx="11">
                  <c:v>40.97</c:v>
                </c:pt>
                <c:pt idx="12">
                  <c:v>40.69</c:v>
                </c:pt>
                <c:pt idx="13">
                  <c:v>40.68</c:v>
                </c:pt>
                <c:pt idx="14">
                  <c:v>40.51</c:v>
                </c:pt>
                <c:pt idx="15">
                  <c:v>40.43</c:v>
                </c:pt>
                <c:pt idx="16">
                  <c:v>40.72</c:v>
                </c:pt>
                <c:pt idx="17">
                  <c:v>40.520000000000003</c:v>
                </c:pt>
                <c:pt idx="18">
                  <c:v>40.619999999999997</c:v>
                </c:pt>
                <c:pt idx="19">
                  <c:v>40.520000000000003</c:v>
                </c:pt>
                <c:pt idx="20">
                  <c:v>40.380000000000003</c:v>
                </c:pt>
                <c:pt idx="21">
                  <c:v>40.450000000000003</c:v>
                </c:pt>
                <c:pt idx="22">
                  <c:v>40.450000000000003</c:v>
                </c:pt>
                <c:pt idx="23">
                  <c:v>41.66</c:v>
                </c:pt>
                <c:pt idx="24">
                  <c:v>40.6</c:v>
                </c:pt>
                <c:pt idx="25">
                  <c:v>41.19</c:v>
                </c:pt>
                <c:pt idx="26">
                  <c:v>40.4</c:v>
                </c:pt>
                <c:pt idx="27">
                  <c:v>40.5</c:v>
                </c:pt>
                <c:pt idx="28">
                  <c:v>40.520000000000003</c:v>
                </c:pt>
                <c:pt idx="29">
                  <c:v>40.5</c:v>
                </c:pt>
                <c:pt idx="30">
                  <c:v>40.700000000000003</c:v>
                </c:pt>
                <c:pt idx="31">
                  <c:v>40.69</c:v>
                </c:pt>
                <c:pt idx="32">
                  <c:v>40.64</c:v>
                </c:pt>
                <c:pt idx="33">
                  <c:v>40.46</c:v>
                </c:pt>
                <c:pt idx="34">
                  <c:v>40.5</c:v>
                </c:pt>
                <c:pt idx="35">
                  <c:v>40.729999999999997</c:v>
                </c:pt>
                <c:pt idx="36">
                  <c:v>40.630000000000003</c:v>
                </c:pt>
                <c:pt idx="37">
                  <c:v>40.58</c:v>
                </c:pt>
                <c:pt idx="38">
                  <c:v>40.35</c:v>
                </c:pt>
                <c:pt idx="39">
                  <c:v>40.42</c:v>
                </c:pt>
                <c:pt idx="40">
                  <c:v>40.340000000000003</c:v>
                </c:pt>
                <c:pt idx="41">
                  <c:v>40.47</c:v>
                </c:pt>
                <c:pt idx="42">
                  <c:v>40.5</c:v>
                </c:pt>
                <c:pt idx="43">
                  <c:v>41.33</c:v>
                </c:pt>
                <c:pt idx="44">
                  <c:v>41.09</c:v>
                </c:pt>
                <c:pt idx="45">
                  <c:v>40.630000000000003</c:v>
                </c:pt>
                <c:pt idx="46">
                  <c:v>40.53</c:v>
                </c:pt>
                <c:pt idx="47">
                  <c:v>40.659999999999997</c:v>
                </c:pt>
                <c:pt idx="48">
                  <c:v>40.590000000000003</c:v>
                </c:pt>
                <c:pt idx="49">
                  <c:v>40.619999999999997</c:v>
                </c:pt>
                <c:pt idx="50">
                  <c:v>41.21</c:v>
                </c:pt>
                <c:pt idx="51">
                  <c:v>41.48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'X racing team'!$F$22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'X racing team'!$A$23:$A$87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'X racing team'!$F$23:$F$87</c:f>
              <c:numCache>
                <c:formatCode>0.00</c:formatCode>
                <c:ptCount val="65"/>
                <c:pt idx="0">
                  <c:v>42.42</c:v>
                </c:pt>
                <c:pt idx="1">
                  <c:v>40.700000000000003</c:v>
                </c:pt>
                <c:pt idx="2">
                  <c:v>40.53</c:v>
                </c:pt>
                <c:pt idx="3">
                  <c:v>40.380000000000003</c:v>
                </c:pt>
                <c:pt idx="4">
                  <c:v>40.47</c:v>
                </c:pt>
                <c:pt idx="5">
                  <c:v>40.5</c:v>
                </c:pt>
                <c:pt idx="6">
                  <c:v>40.5</c:v>
                </c:pt>
                <c:pt idx="7">
                  <c:v>40.51</c:v>
                </c:pt>
                <c:pt idx="8">
                  <c:v>40.4</c:v>
                </c:pt>
                <c:pt idx="9">
                  <c:v>40.4</c:v>
                </c:pt>
                <c:pt idx="10">
                  <c:v>40.49</c:v>
                </c:pt>
                <c:pt idx="11">
                  <c:v>41.06</c:v>
                </c:pt>
                <c:pt idx="12">
                  <c:v>40.270000000000003</c:v>
                </c:pt>
                <c:pt idx="13">
                  <c:v>40.39</c:v>
                </c:pt>
                <c:pt idx="14">
                  <c:v>40.369999999999997</c:v>
                </c:pt>
                <c:pt idx="15">
                  <c:v>40.68</c:v>
                </c:pt>
                <c:pt idx="16">
                  <c:v>40.36</c:v>
                </c:pt>
                <c:pt idx="17">
                  <c:v>40.39</c:v>
                </c:pt>
                <c:pt idx="18">
                  <c:v>40.72</c:v>
                </c:pt>
                <c:pt idx="19">
                  <c:v>40.53</c:v>
                </c:pt>
                <c:pt idx="20">
                  <c:v>40.46</c:v>
                </c:pt>
                <c:pt idx="21">
                  <c:v>40.6</c:v>
                </c:pt>
                <c:pt idx="22">
                  <c:v>40.479999999999997</c:v>
                </c:pt>
                <c:pt idx="23">
                  <c:v>40.47</c:v>
                </c:pt>
                <c:pt idx="24">
                  <c:v>40.5</c:v>
                </c:pt>
                <c:pt idx="25">
                  <c:v>40.51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'X racing team'!$G$22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'X racing team'!$A$23:$A$87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'X racing team'!$G$23:$G$87</c:f>
              <c:numCache>
                <c:formatCode>0.00</c:formatCode>
                <c:ptCount val="65"/>
                <c:pt idx="0">
                  <c:v>41.67</c:v>
                </c:pt>
                <c:pt idx="1">
                  <c:v>40.81</c:v>
                </c:pt>
                <c:pt idx="2">
                  <c:v>40.65</c:v>
                </c:pt>
                <c:pt idx="3">
                  <c:v>40.75</c:v>
                </c:pt>
                <c:pt idx="4">
                  <c:v>40.729999999999997</c:v>
                </c:pt>
                <c:pt idx="5">
                  <c:v>40.61</c:v>
                </c:pt>
                <c:pt idx="6">
                  <c:v>40.6</c:v>
                </c:pt>
                <c:pt idx="7">
                  <c:v>40.64</c:v>
                </c:pt>
                <c:pt idx="8">
                  <c:v>40.49</c:v>
                </c:pt>
                <c:pt idx="9">
                  <c:v>40.71</c:v>
                </c:pt>
                <c:pt idx="10">
                  <c:v>40.54</c:v>
                </c:pt>
                <c:pt idx="11">
                  <c:v>40.520000000000003</c:v>
                </c:pt>
                <c:pt idx="12">
                  <c:v>40.69</c:v>
                </c:pt>
                <c:pt idx="13">
                  <c:v>40.42</c:v>
                </c:pt>
                <c:pt idx="14">
                  <c:v>41.93</c:v>
                </c:pt>
                <c:pt idx="15">
                  <c:v>41.18</c:v>
                </c:pt>
                <c:pt idx="16">
                  <c:v>40.71</c:v>
                </c:pt>
                <c:pt idx="17">
                  <c:v>40.79</c:v>
                </c:pt>
                <c:pt idx="18">
                  <c:v>41.13</c:v>
                </c:pt>
                <c:pt idx="19">
                  <c:v>40.869999999999997</c:v>
                </c:pt>
                <c:pt idx="20">
                  <c:v>40.869999999999997</c:v>
                </c:pt>
                <c:pt idx="21">
                  <c:v>40.76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'X racing team'!$H$22</c:f>
              <c:strCache>
                <c:ptCount val="1"/>
                <c:pt idx="0">
                  <c:v>Пикулин Паша</c:v>
                </c:pt>
              </c:strCache>
            </c:strRef>
          </c:tx>
          <c:marker>
            <c:symbol val="none"/>
          </c:marker>
          <c:cat>
            <c:numRef>
              <c:f>'X racing team'!$A$23:$A$87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'X racing team'!$H$23:$H$87</c:f>
              <c:numCache>
                <c:formatCode>0.00</c:formatCode>
                <c:ptCount val="65"/>
                <c:pt idx="0">
                  <c:v>41.32</c:v>
                </c:pt>
                <c:pt idx="1">
                  <c:v>40.380000000000003</c:v>
                </c:pt>
                <c:pt idx="2">
                  <c:v>40.44</c:v>
                </c:pt>
                <c:pt idx="3">
                  <c:v>40.869999999999997</c:v>
                </c:pt>
                <c:pt idx="4">
                  <c:v>40.54</c:v>
                </c:pt>
                <c:pt idx="5">
                  <c:v>40.369999999999997</c:v>
                </c:pt>
                <c:pt idx="6">
                  <c:v>40.380000000000003</c:v>
                </c:pt>
                <c:pt idx="7">
                  <c:v>40.44</c:v>
                </c:pt>
                <c:pt idx="8">
                  <c:v>40.369999999999997</c:v>
                </c:pt>
                <c:pt idx="9">
                  <c:v>40.17</c:v>
                </c:pt>
                <c:pt idx="10">
                  <c:v>40.07</c:v>
                </c:pt>
                <c:pt idx="11">
                  <c:v>40.42</c:v>
                </c:pt>
                <c:pt idx="12">
                  <c:v>40.25</c:v>
                </c:pt>
                <c:pt idx="13">
                  <c:v>40.380000000000003</c:v>
                </c:pt>
                <c:pt idx="14">
                  <c:v>40.25</c:v>
                </c:pt>
                <c:pt idx="15">
                  <c:v>40.36</c:v>
                </c:pt>
                <c:pt idx="16">
                  <c:v>40.369999999999997</c:v>
                </c:pt>
                <c:pt idx="17">
                  <c:v>40.29</c:v>
                </c:pt>
                <c:pt idx="18">
                  <c:v>40.159999999999997</c:v>
                </c:pt>
                <c:pt idx="19">
                  <c:v>40.299999999999997</c:v>
                </c:pt>
                <c:pt idx="20">
                  <c:v>40.83</c:v>
                </c:pt>
                <c:pt idx="21">
                  <c:v>40.4</c:v>
                </c:pt>
                <c:pt idx="22">
                  <c:v>40.42</c:v>
                </c:pt>
                <c:pt idx="23">
                  <c:v>40.44</c:v>
                </c:pt>
                <c:pt idx="24">
                  <c:v>40.61</c:v>
                </c:pt>
                <c:pt idx="25">
                  <c:v>40.520000000000003</c:v>
                </c:pt>
                <c:pt idx="26">
                  <c:v>40.340000000000003</c:v>
                </c:pt>
                <c:pt idx="27">
                  <c:v>40.24</c:v>
                </c:pt>
                <c:pt idx="28">
                  <c:v>40.57</c:v>
                </c:pt>
                <c:pt idx="29">
                  <c:v>40.89</c:v>
                </c:pt>
                <c:pt idx="30">
                  <c:v>40.79</c:v>
                </c:pt>
                <c:pt idx="31">
                  <c:v>40.85</c:v>
                </c:pt>
                <c:pt idx="32">
                  <c:v>40.42</c:v>
                </c:pt>
                <c:pt idx="33">
                  <c:v>40.44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'X racing team'!$I$22</c:f>
              <c:strCache>
                <c:ptCount val="1"/>
                <c:pt idx="0">
                  <c:v>Линнык Владимир</c:v>
                </c:pt>
              </c:strCache>
            </c:strRef>
          </c:tx>
          <c:marker>
            <c:symbol val="none"/>
          </c:marker>
          <c:cat>
            <c:numRef>
              <c:f>'X racing team'!$A$23:$A$87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'X racing team'!$I$23:$I$87</c:f>
              <c:numCache>
                <c:formatCode>0.00</c:formatCode>
                <c:ptCount val="65"/>
                <c:pt idx="0">
                  <c:v>41.73</c:v>
                </c:pt>
                <c:pt idx="1">
                  <c:v>40.39</c:v>
                </c:pt>
                <c:pt idx="2">
                  <c:v>40.31</c:v>
                </c:pt>
                <c:pt idx="3">
                  <c:v>40.56</c:v>
                </c:pt>
                <c:pt idx="4">
                  <c:v>40.99</c:v>
                </c:pt>
                <c:pt idx="5">
                  <c:v>40.42</c:v>
                </c:pt>
                <c:pt idx="6">
                  <c:v>40.32</c:v>
                </c:pt>
                <c:pt idx="7">
                  <c:v>40.479999999999997</c:v>
                </c:pt>
                <c:pt idx="8">
                  <c:v>40.22</c:v>
                </c:pt>
                <c:pt idx="9">
                  <c:v>40.4</c:v>
                </c:pt>
                <c:pt idx="10">
                  <c:v>40.71</c:v>
                </c:pt>
                <c:pt idx="11">
                  <c:v>40.46</c:v>
                </c:pt>
                <c:pt idx="12">
                  <c:v>40.36</c:v>
                </c:pt>
                <c:pt idx="13">
                  <c:v>40.49</c:v>
                </c:pt>
                <c:pt idx="14">
                  <c:v>40.33</c:v>
                </c:pt>
                <c:pt idx="15">
                  <c:v>40.47</c:v>
                </c:pt>
                <c:pt idx="16">
                  <c:v>40.44</c:v>
                </c:pt>
                <c:pt idx="17">
                  <c:v>41.02</c:v>
                </c:pt>
                <c:pt idx="18">
                  <c:v>40.479999999999997</c:v>
                </c:pt>
                <c:pt idx="19">
                  <c:v>40.479999999999997</c:v>
                </c:pt>
                <c:pt idx="20">
                  <c:v>40.299999999999997</c:v>
                </c:pt>
                <c:pt idx="21">
                  <c:v>40.65</c:v>
                </c:pt>
                <c:pt idx="22">
                  <c:v>40.57</c:v>
                </c:pt>
                <c:pt idx="23">
                  <c:v>40.6</c:v>
                </c:pt>
                <c:pt idx="24">
                  <c:v>40.57</c:v>
                </c:pt>
                <c:pt idx="25">
                  <c:v>40.33</c:v>
                </c:pt>
                <c:pt idx="26">
                  <c:v>40.76</c:v>
                </c:pt>
                <c:pt idx="27">
                  <c:v>40.659999999999997</c:v>
                </c:pt>
                <c:pt idx="28">
                  <c:v>40.42</c:v>
                </c:pt>
                <c:pt idx="29">
                  <c:v>40.479999999999997</c:v>
                </c:pt>
                <c:pt idx="30">
                  <c:v>40.659999999999997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924608"/>
        <c:axId val="203926144"/>
      </c:lineChart>
      <c:catAx>
        <c:axId val="203924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3926144"/>
        <c:crosses val="autoZero"/>
        <c:auto val="1"/>
        <c:lblAlgn val="ctr"/>
        <c:lblOffset val="100"/>
        <c:noMultiLvlLbl val="0"/>
      </c:catAx>
      <c:valAx>
        <c:axId val="203926144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392460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Racing'!$B$22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'Fortuna Racing'!$B$23:$B$86</c:f>
              <c:numCache>
                <c:formatCode>0.00</c:formatCode>
                <c:ptCount val="64"/>
                <c:pt idx="0">
                  <c:v>42.04</c:v>
                </c:pt>
                <c:pt idx="1">
                  <c:v>40.64</c:v>
                </c:pt>
                <c:pt idx="2">
                  <c:v>40.67</c:v>
                </c:pt>
                <c:pt idx="3">
                  <c:v>40.840000000000003</c:v>
                </c:pt>
                <c:pt idx="4">
                  <c:v>40.47</c:v>
                </c:pt>
                <c:pt idx="5">
                  <c:v>40.25</c:v>
                </c:pt>
                <c:pt idx="6">
                  <c:v>40.36</c:v>
                </c:pt>
                <c:pt idx="7">
                  <c:v>40.340000000000003</c:v>
                </c:pt>
                <c:pt idx="8">
                  <c:v>40.409999999999997</c:v>
                </c:pt>
                <c:pt idx="9">
                  <c:v>40.35</c:v>
                </c:pt>
                <c:pt idx="10">
                  <c:v>40.4</c:v>
                </c:pt>
                <c:pt idx="11">
                  <c:v>40.24</c:v>
                </c:pt>
                <c:pt idx="12">
                  <c:v>40.21</c:v>
                </c:pt>
                <c:pt idx="13">
                  <c:v>40.54</c:v>
                </c:pt>
                <c:pt idx="14">
                  <c:v>41.89</c:v>
                </c:pt>
                <c:pt idx="15">
                  <c:v>41.36</c:v>
                </c:pt>
                <c:pt idx="16">
                  <c:v>40.119999999999997</c:v>
                </c:pt>
                <c:pt idx="17">
                  <c:v>40.22</c:v>
                </c:pt>
                <c:pt idx="18">
                  <c:v>40.42</c:v>
                </c:pt>
                <c:pt idx="19">
                  <c:v>40.46</c:v>
                </c:pt>
                <c:pt idx="20">
                  <c:v>41.56</c:v>
                </c:pt>
                <c:pt idx="21">
                  <c:v>40.409999999999997</c:v>
                </c:pt>
                <c:pt idx="22">
                  <c:v>40.32</c:v>
                </c:pt>
                <c:pt idx="23">
                  <c:v>40.380000000000003</c:v>
                </c:pt>
                <c:pt idx="24">
                  <c:v>40.409999999999997</c:v>
                </c:pt>
                <c:pt idx="25">
                  <c:v>40.35</c:v>
                </c:pt>
                <c:pt idx="26">
                  <c:v>40.39</c:v>
                </c:pt>
                <c:pt idx="27">
                  <c:v>40.6</c:v>
                </c:pt>
                <c:pt idx="28">
                  <c:v>40.35</c:v>
                </c:pt>
                <c:pt idx="29">
                  <c:v>40.369999999999997</c:v>
                </c:pt>
                <c:pt idx="30">
                  <c:v>40.659999999999997</c:v>
                </c:pt>
                <c:pt idx="31">
                  <c:v>40.68</c:v>
                </c:pt>
                <c:pt idx="32">
                  <c:v>40.630000000000003</c:v>
                </c:pt>
                <c:pt idx="33">
                  <c:v>40.68</c:v>
                </c:pt>
                <c:pt idx="34">
                  <c:v>40.51</c:v>
                </c:pt>
                <c:pt idx="35">
                  <c:v>40.229999999999997</c:v>
                </c:pt>
                <c:pt idx="36">
                  <c:v>40.96</c:v>
                </c:pt>
                <c:pt idx="37">
                  <c:v>42.76</c:v>
                </c:pt>
                <c:pt idx="38">
                  <c:v>40.89</c:v>
                </c:pt>
                <c:pt idx="39">
                  <c:v>41.82</c:v>
                </c:pt>
                <c:pt idx="40">
                  <c:v>40.9</c:v>
                </c:pt>
                <c:pt idx="41">
                  <c:v>40.92</c:v>
                </c:pt>
                <c:pt idx="42">
                  <c:v>40.619999999999997</c:v>
                </c:pt>
                <c:pt idx="43">
                  <c:v>40.520000000000003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Racing'!$C$22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'Fortuna Racing'!$C$23:$C$86</c:f>
              <c:numCache>
                <c:formatCode>0.00</c:formatCode>
                <c:ptCount val="64"/>
                <c:pt idx="0">
                  <c:v>41.73</c:v>
                </c:pt>
                <c:pt idx="1">
                  <c:v>40.6</c:v>
                </c:pt>
                <c:pt idx="2">
                  <c:v>40.39</c:v>
                </c:pt>
                <c:pt idx="3">
                  <c:v>40.479999999999997</c:v>
                </c:pt>
                <c:pt idx="4">
                  <c:v>40.25</c:v>
                </c:pt>
                <c:pt idx="5">
                  <c:v>40.25</c:v>
                </c:pt>
                <c:pt idx="6">
                  <c:v>40.49</c:v>
                </c:pt>
                <c:pt idx="7">
                  <c:v>40.270000000000003</c:v>
                </c:pt>
                <c:pt idx="8">
                  <c:v>40.4</c:v>
                </c:pt>
                <c:pt idx="9">
                  <c:v>40.35</c:v>
                </c:pt>
                <c:pt idx="10">
                  <c:v>40.22</c:v>
                </c:pt>
                <c:pt idx="11">
                  <c:v>40.380000000000003</c:v>
                </c:pt>
                <c:pt idx="12">
                  <c:v>40.159999999999997</c:v>
                </c:pt>
                <c:pt idx="13">
                  <c:v>40.630000000000003</c:v>
                </c:pt>
                <c:pt idx="14">
                  <c:v>40.479999999999997</c:v>
                </c:pt>
                <c:pt idx="15">
                  <c:v>40.340000000000003</c:v>
                </c:pt>
                <c:pt idx="16">
                  <c:v>40.24</c:v>
                </c:pt>
                <c:pt idx="17">
                  <c:v>40.18</c:v>
                </c:pt>
                <c:pt idx="18">
                  <c:v>40.31</c:v>
                </c:pt>
                <c:pt idx="19">
                  <c:v>40.21</c:v>
                </c:pt>
                <c:pt idx="20">
                  <c:v>40.51</c:v>
                </c:pt>
                <c:pt idx="21">
                  <c:v>40.299999999999997</c:v>
                </c:pt>
                <c:pt idx="22">
                  <c:v>40.51</c:v>
                </c:pt>
                <c:pt idx="23">
                  <c:v>40.25</c:v>
                </c:pt>
                <c:pt idx="24">
                  <c:v>40.229999999999997</c:v>
                </c:pt>
                <c:pt idx="25">
                  <c:v>40.36</c:v>
                </c:pt>
                <c:pt idx="26">
                  <c:v>40.39</c:v>
                </c:pt>
                <c:pt idx="27">
                  <c:v>40.47</c:v>
                </c:pt>
                <c:pt idx="28">
                  <c:v>40.28</c:v>
                </c:pt>
                <c:pt idx="29">
                  <c:v>40.26</c:v>
                </c:pt>
                <c:pt idx="30">
                  <c:v>40.64</c:v>
                </c:pt>
                <c:pt idx="31">
                  <c:v>40.299999999999997</c:v>
                </c:pt>
                <c:pt idx="32">
                  <c:v>40.15</c:v>
                </c:pt>
                <c:pt idx="33">
                  <c:v>41.11</c:v>
                </c:pt>
                <c:pt idx="34">
                  <c:v>40.43</c:v>
                </c:pt>
                <c:pt idx="35">
                  <c:v>40.56</c:v>
                </c:pt>
                <c:pt idx="36">
                  <c:v>40.21</c:v>
                </c:pt>
                <c:pt idx="37">
                  <c:v>40.17</c:v>
                </c:pt>
                <c:pt idx="38">
                  <c:v>40.39</c:v>
                </c:pt>
                <c:pt idx="39">
                  <c:v>40.39</c:v>
                </c:pt>
                <c:pt idx="40">
                  <c:v>41.04</c:v>
                </c:pt>
                <c:pt idx="41">
                  <c:v>40.31</c:v>
                </c:pt>
                <c:pt idx="42">
                  <c:v>40.380000000000003</c:v>
                </c:pt>
                <c:pt idx="43">
                  <c:v>40.21</c:v>
                </c:pt>
                <c:pt idx="44">
                  <c:v>40.21</c:v>
                </c:pt>
                <c:pt idx="45">
                  <c:v>40.51</c:v>
                </c:pt>
                <c:pt idx="46">
                  <c:v>40.19</c:v>
                </c:pt>
                <c:pt idx="47">
                  <c:v>40.47</c:v>
                </c:pt>
                <c:pt idx="48">
                  <c:v>40.85</c:v>
                </c:pt>
                <c:pt idx="49">
                  <c:v>40.479999999999997</c:v>
                </c:pt>
                <c:pt idx="50">
                  <c:v>40.36</c:v>
                </c:pt>
                <c:pt idx="51">
                  <c:v>40.270000000000003</c:v>
                </c:pt>
                <c:pt idx="52">
                  <c:v>40.159999999999997</c:v>
                </c:pt>
                <c:pt idx="53">
                  <c:v>40.21</c:v>
                </c:pt>
                <c:pt idx="54">
                  <c:v>40.28</c:v>
                </c:pt>
                <c:pt idx="55">
                  <c:v>40.42</c:v>
                </c:pt>
                <c:pt idx="56">
                  <c:v>40.31</c:v>
                </c:pt>
                <c:pt idx="57">
                  <c:v>40.4</c:v>
                </c:pt>
                <c:pt idx="58">
                  <c:v>40.31</c:v>
                </c:pt>
                <c:pt idx="59">
                  <c:v>40.409999999999997</c:v>
                </c:pt>
                <c:pt idx="60">
                  <c:v>40.35</c:v>
                </c:pt>
                <c:pt idx="61">
                  <c:v>40.46</c:v>
                </c:pt>
                <c:pt idx="62">
                  <c:v>40.43</c:v>
                </c:pt>
                <c:pt idx="63">
                  <c:v>40.25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Racing'!$D$22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'Fortuna Racing'!$D$23:$D$86</c:f>
              <c:numCache>
                <c:formatCode>0.00</c:formatCode>
                <c:ptCount val="64"/>
                <c:pt idx="0">
                  <c:v>41.95</c:v>
                </c:pt>
                <c:pt idx="1">
                  <c:v>40.51</c:v>
                </c:pt>
                <c:pt idx="2">
                  <c:v>41.56</c:v>
                </c:pt>
                <c:pt idx="3">
                  <c:v>40.26</c:v>
                </c:pt>
                <c:pt idx="4">
                  <c:v>40.479999999999997</c:v>
                </c:pt>
                <c:pt idx="5">
                  <c:v>40.630000000000003</c:v>
                </c:pt>
                <c:pt idx="6">
                  <c:v>40.39</c:v>
                </c:pt>
                <c:pt idx="7">
                  <c:v>40.590000000000003</c:v>
                </c:pt>
                <c:pt idx="8">
                  <c:v>40.36</c:v>
                </c:pt>
                <c:pt idx="9">
                  <c:v>40.36</c:v>
                </c:pt>
                <c:pt idx="10">
                  <c:v>40.46</c:v>
                </c:pt>
                <c:pt idx="11">
                  <c:v>40.229999999999997</c:v>
                </c:pt>
                <c:pt idx="12">
                  <c:v>40.17</c:v>
                </c:pt>
                <c:pt idx="13">
                  <c:v>40.61</c:v>
                </c:pt>
                <c:pt idx="14">
                  <c:v>40.61</c:v>
                </c:pt>
                <c:pt idx="15">
                  <c:v>40.31</c:v>
                </c:pt>
                <c:pt idx="16">
                  <c:v>40.44</c:v>
                </c:pt>
                <c:pt idx="17">
                  <c:v>40.24</c:v>
                </c:pt>
                <c:pt idx="18">
                  <c:v>40.86</c:v>
                </c:pt>
                <c:pt idx="19">
                  <c:v>40.67</c:v>
                </c:pt>
                <c:pt idx="20">
                  <c:v>40.4</c:v>
                </c:pt>
                <c:pt idx="21">
                  <c:v>40.409999999999997</c:v>
                </c:pt>
                <c:pt idx="22">
                  <c:v>40.21</c:v>
                </c:pt>
                <c:pt idx="23">
                  <c:v>40.32</c:v>
                </c:pt>
                <c:pt idx="24">
                  <c:v>40.450000000000003</c:v>
                </c:pt>
                <c:pt idx="25">
                  <c:v>40.42</c:v>
                </c:pt>
                <c:pt idx="26">
                  <c:v>40.28</c:v>
                </c:pt>
                <c:pt idx="27">
                  <c:v>40.479999999999997</c:v>
                </c:pt>
                <c:pt idx="28">
                  <c:v>40.159999999999997</c:v>
                </c:pt>
                <c:pt idx="29">
                  <c:v>40.49</c:v>
                </c:pt>
                <c:pt idx="30">
                  <c:v>40.36</c:v>
                </c:pt>
                <c:pt idx="31">
                  <c:v>40.44</c:v>
                </c:pt>
                <c:pt idx="32">
                  <c:v>40.049999999999997</c:v>
                </c:pt>
                <c:pt idx="33">
                  <c:v>40.32</c:v>
                </c:pt>
                <c:pt idx="34">
                  <c:v>40.840000000000003</c:v>
                </c:pt>
                <c:pt idx="35">
                  <c:v>40.53</c:v>
                </c:pt>
                <c:pt idx="36">
                  <c:v>40.520000000000003</c:v>
                </c:pt>
                <c:pt idx="37">
                  <c:v>40.25</c:v>
                </c:pt>
                <c:pt idx="38">
                  <c:v>40.15</c:v>
                </c:pt>
                <c:pt idx="39">
                  <c:v>40.590000000000003</c:v>
                </c:pt>
                <c:pt idx="40">
                  <c:v>40.36</c:v>
                </c:pt>
                <c:pt idx="41">
                  <c:v>40.299999999999997</c:v>
                </c:pt>
                <c:pt idx="42">
                  <c:v>40.56</c:v>
                </c:pt>
                <c:pt idx="43">
                  <c:v>40.29</c:v>
                </c:pt>
                <c:pt idx="44">
                  <c:v>40.21</c:v>
                </c:pt>
                <c:pt idx="45">
                  <c:v>40.24</c:v>
                </c:pt>
                <c:pt idx="46">
                  <c:v>40.14</c:v>
                </c:pt>
                <c:pt idx="47">
                  <c:v>40.450000000000003</c:v>
                </c:pt>
                <c:pt idx="48">
                  <c:v>40.31</c:v>
                </c:pt>
                <c:pt idx="49">
                  <c:v>40.5</c:v>
                </c:pt>
                <c:pt idx="50">
                  <c:v>40.36</c:v>
                </c:pt>
                <c:pt idx="51">
                  <c:v>40.409999999999997</c:v>
                </c:pt>
                <c:pt idx="52">
                  <c:v>40.270000000000003</c:v>
                </c:pt>
                <c:pt idx="53">
                  <c:v>40.119999999999997</c:v>
                </c:pt>
                <c:pt idx="54">
                  <c:v>40.43</c:v>
                </c:pt>
                <c:pt idx="55">
                  <c:v>41.27</c:v>
                </c:pt>
                <c:pt idx="56">
                  <c:v>41.2</c:v>
                </c:pt>
                <c:pt idx="57">
                  <c:v>41</c:v>
                </c:pt>
                <c:pt idx="58">
                  <c:v>40.5</c:v>
                </c:pt>
                <c:pt idx="59">
                  <c:v>40.549999999999997</c:v>
                </c:pt>
                <c:pt idx="60">
                  <c:v>40.46</c:v>
                </c:pt>
                <c:pt idx="61">
                  <c:v>40.42</c:v>
                </c:pt>
                <c:pt idx="62">
                  <c:v>40.74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Racing'!$E$22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'Fortuna Racing'!$E$23:$E$86</c:f>
              <c:numCache>
                <c:formatCode>0.00</c:formatCode>
                <c:ptCount val="64"/>
                <c:pt idx="0">
                  <c:v>41.8</c:v>
                </c:pt>
                <c:pt idx="1">
                  <c:v>40.630000000000003</c:v>
                </c:pt>
                <c:pt idx="2">
                  <c:v>40.85</c:v>
                </c:pt>
                <c:pt idx="3">
                  <c:v>40.729999999999997</c:v>
                </c:pt>
                <c:pt idx="4">
                  <c:v>40.450000000000003</c:v>
                </c:pt>
                <c:pt idx="5">
                  <c:v>40.770000000000003</c:v>
                </c:pt>
                <c:pt idx="6">
                  <c:v>40.700000000000003</c:v>
                </c:pt>
                <c:pt idx="7">
                  <c:v>40.35</c:v>
                </c:pt>
                <c:pt idx="8">
                  <c:v>40.35</c:v>
                </c:pt>
                <c:pt idx="9">
                  <c:v>40.880000000000003</c:v>
                </c:pt>
                <c:pt idx="10">
                  <c:v>40.97</c:v>
                </c:pt>
                <c:pt idx="11">
                  <c:v>40.630000000000003</c:v>
                </c:pt>
                <c:pt idx="12">
                  <c:v>40.56</c:v>
                </c:pt>
                <c:pt idx="13">
                  <c:v>40.56</c:v>
                </c:pt>
                <c:pt idx="14">
                  <c:v>40.71</c:v>
                </c:pt>
                <c:pt idx="15">
                  <c:v>40.58</c:v>
                </c:pt>
                <c:pt idx="16">
                  <c:v>40.57</c:v>
                </c:pt>
                <c:pt idx="17">
                  <c:v>40.49</c:v>
                </c:pt>
                <c:pt idx="18">
                  <c:v>40.659999999999997</c:v>
                </c:pt>
                <c:pt idx="19">
                  <c:v>40.57</c:v>
                </c:pt>
                <c:pt idx="20">
                  <c:v>40.520000000000003</c:v>
                </c:pt>
                <c:pt idx="21">
                  <c:v>40.56</c:v>
                </c:pt>
                <c:pt idx="22">
                  <c:v>40.700000000000003</c:v>
                </c:pt>
                <c:pt idx="23">
                  <c:v>40.78</c:v>
                </c:pt>
                <c:pt idx="24">
                  <c:v>40.58</c:v>
                </c:pt>
                <c:pt idx="25">
                  <c:v>40.67</c:v>
                </c:pt>
                <c:pt idx="26">
                  <c:v>40.700000000000003</c:v>
                </c:pt>
                <c:pt idx="27">
                  <c:v>40.97</c:v>
                </c:pt>
                <c:pt idx="28">
                  <c:v>40.74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Racing'!$F$22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'Fortuna Racing'!$F$23:$F$86</c:f>
              <c:numCache>
                <c:formatCode>0.00</c:formatCode>
                <c:ptCount val="64"/>
                <c:pt idx="0">
                  <c:v>42.02</c:v>
                </c:pt>
                <c:pt idx="1">
                  <c:v>41.05</c:v>
                </c:pt>
                <c:pt idx="2">
                  <c:v>41.46</c:v>
                </c:pt>
                <c:pt idx="3">
                  <c:v>40.83</c:v>
                </c:pt>
                <c:pt idx="4">
                  <c:v>40.880000000000003</c:v>
                </c:pt>
                <c:pt idx="5">
                  <c:v>40.69</c:v>
                </c:pt>
                <c:pt idx="6">
                  <c:v>40.700000000000003</c:v>
                </c:pt>
                <c:pt idx="7">
                  <c:v>40.96</c:v>
                </c:pt>
                <c:pt idx="8">
                  <c:v>40.94</c:v>
                </c:pt>
                <c:pt idx="9">
                  <c:v>40.840000000000003</c:v>
                </c:pt>
                <c:pt idx="10">
                  <c:v>40.69</c:v>
                </c:pt>
                <c:pt idx="11">
                  <c:v>40.6</c:v>
                </c:pt>
                <c:pt idx="12">
                  <c:v>40.630000000000003</c:v>
                </c:pt>
                <c:pt idx="13">
                  <c:v>40.6</c:v>
                </c:pt>
                <c:pt idx="14">
                  <c:v>40.520000000000003</c:v>
                </c:pt>
                <c:pt idx="15">
                  <c:v>40.68</c:v>
                </c:pt>
                <c:pt idx="16">
                  <c:v>41.65</c:v>
                </c:pt>
                <c:pt idx="17">
                  <c:v>40.479999999999997</c:v>
                </c:pt>
                <c:pt idx="18">
                  <c:v>40.659999999999997</c:v>
                </c:pt>
                <c:pt idx="19">
                  <c:v>40.69</c:v>
                </c:pt>
                <c:pt idx="20">
                  <c:v>40.6</c:v>
                </c:pt>
                <c:pt idx="21">
                  <c:v>40.549999999999997</c:v>
                </c:pt>
                <c:pt idx="22">
                  <c:v>40.590000000000003</c:v>
                </c:pt>
                <c:pt idx="23">
                  <c:v>40.4</c:v>
                </c:pt>
                <c:pt idx="24">
                  <c:v>40.51</c:v>
                </c:pt>
                <c:pt idx="25">
                  <c:v>40.35</c:v>
                </c:pt>
                <c:pt idx="26">
                  <c:v>40.92</c:v>
                </c:pt>
                <c:pt idx="27">
                  <c:v>40.369999999999997</c:v>
                </c:pt>
                <c:pt idx="28">
                  <c:v>40.450000000000003</c:v>
                </c:pt>
                <c:pt idx="29">
                  <c:v>40.58</c:v>
                </c:pt>
                <c:pt idx="30">
                  <c:v>40.479999999999997</c:v>
                </c:pt>
                <c:pt idx="31">
                  <c:v>40.69</c:v>
                </c:pt>
                <c:pt idx="32">
                  <c:v>40.659999999999997</c:v>
                </c:pt>
                <c:pt idx="33">
                  <c:v>40.64</c:v>
                </c:pt>
                <c:pt idx="34">
                  <c:v>40.700000000000003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Racing'!$G$22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'Fortuna Racing'!$G$23:$G$86</c:f>
              <c:numCache>
                <c:formatCode>0.00</c:formatCode>
                <c:ptCount val="64"/>
                <c:pt idx="0">
                  <c:v>41.72</c:v>
                </c:pt>
                <c:pt idx="1">
                  <c:v>40.56</c:v>
                </c:pt>
                <c:pt idx="2">
                  <c:v>40.57</c:v>
                </c:pt>
                <c:pt idx="3">
                  <c:v>40.68</c:v>
                </c:pt>
                <c:pt idx="4">
                  <c:v>40.4</c:v>
                </c:pt>
                <c:pt idx="5">
                  <c:v>40.479999999999997</c:v>
                </c:pt>
                <c:pt idx="6">
                  <c:v>40.5</c:v>
                </c:pt>
                <c:pt idx="7">
                  <c:v>40.58</c:v>
                </c:pt>
                <c:pt idx="8">
                  <c:v>40.43</c:v>
                </c:pt>
                <c:pt idx="9">
                  <c:v>40.5</c:v>
                </c:pt>
                <c:pt idx="10">
                  <c:v>40.58</c:v>
                </c:pt>
                <c:pt idx="11">
                  <c:v>40.49</c:v>
                </c:pt>
                <c:pt idx="12">
                  <c:v>40.520000000000003</c:v>
                </c:pt>
                <c:pt idx="13">
                  <c:v>40.6</c:v>
                </c:pt>
                <c:pt idx="14">
                  <c:v>40.61</c:v>
                </c:pt>
                <c:pt idx="15">
                  <c:v>40.53</c:v>
                </c:pt>
                <c:pt idx="16">
                  <c:v>40.36</c:v>
                </c:pt>
                <c:pt idx="17">
                  <c:v>40.65</c:v>
                </c:pt>
                <c:pt idx="18">
                  <c:v>40.57</c:v>
                </c:pt>
                <c:pt idx="19">
                  <c:v>40.54</c:v>
                </c:pt>
                <c:pt idx="20">
                  <c:v>40.64</c:v>
                </c:pt>
                <c:pt idx="21">
                  <c:v>40.520000000000003</c:v>
                </c:pt>
                <c:pt idx="22">
                  <c:v>40.68</c:v>
                </c:pt>
                <c:pt idx="23">
                  <c:v>40.54</c:v>
                </c:pt>
                <c:pt idx="24">
                  <c:v>40.49</c:v>
                </c:pt>
                <c:pt idx="25">
                  <c:v>41.64</c:v>
                </c:pt>
                <c:pt idx="26">
                  <c:v>40.380000000000003</c:v>
                </c:pt>
                <c:pt idx="27">
                  <c:v>40.340000000000003</c:v>
                </c:pt>
                <c:pt idx="28">
                  <c:v>40.6</c:v>
                </c:pt>
                <c:pt idx="29">
                  <c:v>40.479999999999997</c:v>
                </c:pt>
                <c:pt idx="30">
                  <c:v>40.35</c:v>
                </c:pt>
                <c:pt idx="31">
                  <c:v>41.41</c:v>
                </c:pt>
                <c:pt idx="32">
                  <c:v>40.53</c:v>
                </c:pt>
                <c:pt idx="33">
                  <c:v>40.590000000000003</c:v>
                </c:pt>
                <c:pt idx="34">
                  <c:v>40.74</c:v>
                </c:pt>
                <c:pt idx="35">
                  <c:v>40.5</c:v>
                </c:pt>
                <c:pt idx="36">
                  <c:v>40.32</c:v>
                </c:pt>
                <c:pt idx="37">
                  <c:v>40.24</c:v>
                </c:pt>
                <c:pt idx="38">
                  <c:v>40.33</c:v>
                </c:pt>
                <c:pt idx="39">
                  <c:v>40.53</c:v>
                </c:pt>
                <c:pt idx="40">
                  <c:v>40.229999999999997</c:v>
                </c:pt>
                <c:pt idx="41">
                  <c:v>40.81</c:v>
                </c:pt>
                <c:pt idx="42">
                  <c:v>40.380000000000003</c:v>
                </c:pt>
                <c:pt idx="43">
                  <c:v>40.61</c:v>
                </c:pt>
                <c:pt idx="44">
                  <c:v>40.76</c:v>
                </c:pt>
                <c:pt idx="45">
                  <c:v>40.65</c:v>
                </c:pt>
                <c:pt idx="46">
                  <c:v>40.47</c:v>
                </c:pt>
                <c:pt idx="47">
                  <c:v>40.369999999999997</c:v>
                </c:pt>
                <c:pt idx="48">
                  <c:v>40.479999999999997</c:v>
                </c:pt>
                <c:pt idx="49">
                  <c:v>40.549999999999997</c:v>
                </c:pt>
                <c:pt idx="50">
                  <c:v>40.39</c:v>
                </c:pt>
                <c:pt idx="51">
                  <c:v>40.69</c:v>
                </c:pt>
                <c:pt idx="52">
                  <c:v>40.61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'Fortuna Racing'!$H$22</c:f>
              <c:strCache>
                <c:ptCount val="1"/>
                <c:pt idx="0">
                  <c:v>Фортуна Таня</c:v>
                </c:pt>
              </c:strCache>
            </c:strRef>
          </c:tx>
          <c:marker>
            <c:symbol val="none"/>
          </c:marker>
          <c:cat>
            <c:numRef>
              <c:f>'Fortuna Racing'!$A$23:$A$86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'Fortuna Racing'!$H$23:$H$86</c:f>
              <c:numCache>
                <c:formatCode>0.00</c:formatCode>
                <c:ptCount val="64"/>
                <c:pt idx="0">
                  <c:v>41.88</c:v>
                </c:pt>
                <c:pt idx="1">
                  <c:v>40.68</c:v>
                </c:pt>
                <c:pt idx="2">
                  <c:v>40.85</c:v>
                </c:pt>
                <c:pt idx="3">
                  <c:v>40.340000000000003</c:v>
                </c:pt>
                <c:pt idx="4">
                  <c:v>40.26</c:v>
                </c:pt>
                <c:pt idx="5">
                  <c:v>40.9</c:v>
                </c:pt>
                <c:pt idx="6">
                  <c:v>41.23</c:v>
                </c:pt>
                <c:pt idx="7">
                  <c:v>40.85</c:v>
                </c:pt>
                <c:pt idx="8">
                  <c:v>40.549999999999997</c:v>
                </c:pt>
                <c:pt idx="9">
                  <c:v>40.22</c:v>
                </c:pt>
                <c:pt idx="10">
                  <c:v>40.380000000000003</c:v>
                </c:pt>
                <c:pt idx="11">
                  <c:v>40.270000000000003</c:v>
                </c:pt>
                <c:pt idx="12">
                  <c:v>40.659999999999997</c:v>
                </c:pt>
                <c:pt idx="13">
                  <c:v>40.299999999999997</c:v>
                </c:pt>
                <c:pt idx="14">
                  <c:v>41.12</c:v>
                </c:pt>
                <c:pt idx="15">
                  <c:v>40.5</c:v>
                </c:pt>
                <c:pt idx="16">
                  <c:v>40.28</c:v>
                </c:pt>
                <c:pt idx="17">
                  <c:v>40.39</c:v>
                </c:pt>
                <c:pt idx="18">
                  <c:v>40.31</c:v>
                </c:pt>
                <c:pt idx="19">
                  <c:v>40.450000000000003</c:v>
                </c:pt>
                <c:pt idx="20">
                  <c:v>40.82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'Fortuna Racing'!$I$22</c:f>
              <c:strCache>
                <c:ptCount val="1"/>
                <c:pt idx="0">
                  <c:v>Шутка Виталий</c:v>
                </c:pt>
              </c:strCache>
            </c:strRef>
          </c:tx>
          <c:marker>
            <c:symbol val="none"/>
          </c:marker>
          <c:cat>
            <c:numRef>
              <c:f>'Fortuna Racing'!$A$23:$A$86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'Fortuna Racing'!$I$23:$I$86</c:f>
              <c:numCache>
                <c:formatCode>0.00</c:formatCode>
                <c:ptCount val="64"/>
                <c:pt idx="0">
                  <c:v>41.94</c:v>
                </c:pt>
                <c:pt idx="1">
                  <c:v>41.23</c:v>
                </c:pt>
                <c:pt idx="2">
                  <c:v>40.6</c:v>
                </c:pt>
                <c:pt idx="3">
                  <c:v>40.6</c:v>
                </c:pt>
                <c:pt idx="4">
                  <c:v>40.57</c:v>
                </c:pt>
                <c:pt idx="5">
                  <c:v>40.4</c:v>
                </c:pt>
                <c:pt idx="6">
                  <c:v>40.64</c:v>
                </c:pt>
                <c:pt idx="7">
                  <c:v>40.69</c:v>
                </c:pt>
                <c:pt idx="8">
                  <c:v>40.85</c:v>
                </c:pt>
                <c:pt idx="9">
                  <c:v>40.42</c:v>
                </c:pt>
                <c:pt idx="10">
                  <c:v>40.630000000000003</c:v>
                </c:pt>
                <c:pt idx="11">
                  <c:v>40.6</c:v>
                </c:pt>
                <c:pt idx="12">
                  <c:v>40.53</c:v>
                </c:pt>
                <c:pt idx="13">
                  <c:v>40.69</c:v>
                </c:pt>
                <c:pt idx="14">
                  <c:v>40.22</c:v>
                </c:pt>
                <c:pt idx="15">
                  <c:v>40.380000000000003</c:v>
                </c:pt>
                <c:pt idx="16">
                  <c:v>40.24</c:v>
                </c:pt>
                <c:pt idx="17">
                  <c:v>40.65</c:v>
                </c:pt>
                <c:pt idx="18">
                  <c:v>40.65</c:v>
                </c:pt>
                <c:pt idx="19">
                  <c:v>40.96</c:v>
                </c:pt>
                <c:pt idx="20">
                  <c:v>40.380000000000003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275904"/>
        <c:axId val="101277696"/>
      </c:lineChart>
      <c:catAx>
        <c:axId val="101275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1277696"/>
        <c:crosses val="autoZero"/>
        <c:auto val="1"/>
        <c:lblAlgn val="ctr"/>
        <c:lblOffset val="100"/>
        <c:noMultiLvlLbl val="0"/>
      </c:catAx>
      <c:valAx>
        <c:axId val="101277696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12759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'Ne fart'!$B$23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'Ne fart'!$A$24:$A$87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'Ne fart'!$B$24:$B$87</c:f>
              <c:numCache>
                <c:formatCode>0.00</c:formatCode>
                <c:ptCount val="64"/>
                <c:pt idx="0">
                  <c:v>41.57</c:v>
                </c:pt>
                <c:pt idx="1">
                  <c:v>40.799999999999997</c:v>
                </c:pt>
                <c:pt idx="2">
                  <c:v>40.54</c:v>
                </c:pt>
                <c:pt idx="3">
                  <c:v>40.450000000000003</c:v>
                </c:pt>
                <c:pt idx="4">
                  <c:v>40.47</c:v>
                </c:pt>
                <c:pt idx="5">
                  <c:v>40.25</c:v>
                </c:pt>
                <c:pt idx="6">
                  <c:v>40.229999999999997</c:v>
                </c:pt>
                <c:pt idx="7">
                  <c:v>40.42</c:v>
                </c:pt>
                <c:pt idx="8">
                  <c:v>40.22</c:v>
                </c:pt>
                <c:pt idx="9">
                  <c:v>40.08</c:v>
                </c:pt>
                <c:pt idx="10">
                  <c:v>40.26</c:v>
                </c:pt>
                <c:pt idx="11">
                  <c:v>40.299999999999997</c:v>
                </c:pt>
                <c:pt idx="12">
                  <c:v>40.18</c:v>
                </c:pt>
                <c:pt idx="13">
                  <c:v>40.33</c:v>
                </c:pt>
                <c:pt idx="14">
                  <c:v>40.200000000000003</c:v>
                </c:pt>
                <c:pt idx="15">
                  <c:v>40.43</c:v>
                </c:pt>
                <c:pt idx="16">
                  <c:v>40.21</c:v>
                </c:pt>
                <c:pt idx="17">
                  <c:v>40.229999999999997</c:v>
                </c:pt>
                <c:pt idx="18">
                  <c:v>40.25</c:v>
                </c:pt>
                <c:pt idx="19">
                  <c:v>40.28</c:v>
                </c:pt>
                <c:pt idx="20">
                  <c:v>40.22</c:v>
                </c:pt>
                <c:pt idx="21">
                  <c:v>40.159999999999997</c:v>
                </c:pt>
                <c:pt idx="22">
                  <c:v>40.29</c:v>
                </c:pt>
                <c:pt idx="23">
                  <c:v>40.299999999999997</c:v>
                </c:pt>
                <c:pt idx="24">
                  <c:v>40.119999999999997</c:v>
                </c:pt>
                <c:pt idx="25">
                  <c:v>40.659999999999997</c:v>
                </c:pt>
                <c:pt idx="26">
                  <c:v>40.24</c:v>
                </c:pt>
                <c:pt idx="27">
                  <c:v>40.200000000000003</c:v>
                </c:pt>
                <c:pt idx="28">
                  <c:v>40.28</c:v>
                </c:pt>
                <c:pt idx="29">
                  <c:v>40.15</c:v>
                </c:pt>
                <c:pt idx="30">
                  <c:v>40.450000000000003</c:v>
                </c:pt>
                <c:pt idx="31">
                  <c:v>40.99</c:v>
                </c:pt>
                <c:pt idx="32">
                  <c:v>41.64</c:v>
                </c:pt>
                <c:pt idx="33">
                  <c:v>40.96</c:v>
                </c:pt>
                <c:pt idx="34">
                  <c:v>40.28</c:v>
                </c:pt>
                <c:pt idx="35">
                  <c:v>40.479999999999997</c:v>
                </c:pt>
                <c:pt idx="36">
                  <c:v>40.380000000000003</c:v>
                </c:pt>
                <c:pt idx="37">
                  <c:v>43.31</c:v>
                </c:pt>
                <c:pt idx="38">
                  <c:v>40.1</c:v>
                </c:pt>
                <c:pt idx="39">
                  <c:v>40.14</c:v>
                </c:pt>
                <c:pt idx="40">
                  <c:v>40.72</c:v>
                </c:pt>
                <c:pt idx="41">
                  <c:v>40.14</c:v>
                </c:pt>
                <c:pt idx="42">
                  <c:v>40.24</c:v>
                </c:pt>
                <c:pt idx="43">
                  <c:v>40.1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'Ne fart'!$C$23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'Ne fart'!$A$24:$A$87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'Ne fart'!$C$24:$C$87</c:f>
              <c:numCache>
                <c:formatCode>0.00</c:formatCode>
                <c:ptCount val="64"/>
                <c:pt idx="0">
                  <c:v>41.88</c:v>
                </c:pt>
                <c:pt idx="1">
                  <c:v>40.68</c:v>
                </c:pt>
                <c:pt idx="2">
                  <c:v>40.21</c:v>
                </c:pt>
                <c:pt idx="3">
                  <c:v>40.86</c:v>
                </c:pt>
                <c:pt idx="4">
                  <c:v>40.47</c:v>
                </c:pt>
                <c:pt idx="5">
                  <c:v>40.4</c:v>
                </c:pt>
                <c:pt idx="6">
                  <c:v>40.71</c:v>
                </c:pt>
                <c:pt idx="7">
                  <c:v>40.21</c:v>
                </c:pt>
                <c:pt idx="8">
                  <c:v>40.54</c:v>
                </c:pt>
                <c:pt idx="9">
                  <c:v>40.17</c:v>
                </c:pt>
                <c:pt idx="10">
                  <c:v>40.909999999999997</c:v>
                </c:pt>
                <c:pt idx="11">
                  <c:v>40.64</c:v>
                </c:pt>
                <c:pt idx="12">
                  <c:v>40.33</c:v>
                </c:pt>
                <c:pt idx="13">
                  <c:v>40.200000000000003</c:v>
                </c:pt>
                <c:pt idx="14">
                  <c:v>40.29</c:v>
                </c:pt>
                <c:pt idx="15">
                  <c:v>40.200000000000003</c:v>
                </c:pt>
                <c:pt idx="16">
                  <c:v>40.33</c:v>
                </c:pt>
                <c:pt idx="17">
                  <c:v>40.159999999999997</c:v>
                </c:pt>
                <c:pt idx="18">
                  <c:v>40.340000000000003</c:v>
                </c:pt>
                <c:pt idx="19">
                  <c:v>40.14</c:v>
                </c:pt>
                <c:pt idx="20">
                  <c:v>40.01</c:v>
                </c:pt>
                <c:pt idx="21">
                  <c:v>40.22</c:v>
                </c:pt>
                <c:pt idx="22">
                  <c:v>40.1</c:v>
                </c:pt>
                <c:pt idx="23">
                  <c:v>40.130000000000003</c:v>
                </c:pt>
                <c:pt idx="24">
                  <c:v>40.08</c:v>
                </c:pt>
                <c:pt idx="25">
                  <c:v>40.11</c:v>
                </c:pt>
                <c:pt idx="26">
                  <c:v>40.380000000000003</c:v>
                </c:pt>
                <c:pt idx="27">
                  <c:v>40.75</c:v>
                </c:pt>
                <c:pt idx="28">
                  <c:v>40.96</c:v>
                </c:pt>
                <c:pt idx="29">
                  <c:v>40.06</c:v>
                </c:pt>
                <c:pt idx="30">
                  <c:v>40.46</c:v>
                </c:pt>
                <c:pt idx="31">
                  <c:v>40.67</c:v>
                </c:pt>
                <c:pt idx="32">
                  <c:v>40.79</c:v>
                </c:pt>
                <c:pt idx="33">
                  <c:v>40.53</c:v>
                </c:pt>
                <c:pt idx="34">
                  <c:v>40.35</c:v>
                </c:pt>
                <c:pt idx="35">
                  <c:v>40.5</c:v>
                </c:pt>
                <c:pt idx="36">
                  <c:v>40.4</c:v>
                </c:pt>
                <c:pt idx="37">
                  <c:v>40.46</c:v>
                </c:pt>
                <c:pt idx="38">
                  <c:v>40.25</c:v>
                </c:pt>
                <c:pt idx="39">
                  <c:v>40.51</c:v>
                </c:pt>
                <c:pt idx="40">
                  <c:v>40.51</c:v>
                </c:pt>
                <c:pt idx="41">
                  <c:v>40.39</c:v>
                </c:pt>
                <c:pt idx="42">
                  <c:v>40.56</c:v>
                </c:pt>
                <c:pt idx="43">
                  <c:v>40.380000000000003</c:v>
                </c:pt>
                <c:pt idx="44">
                  <c:v>40.28</c:v>
                </c:pt>
                <c:pt idx="45">
                  <c:v>41.13</c:v>
                </c:pt>
                <c:pt idx="46">
                  <c:v>40.39</c:v>
                </c:pt>
                <c:pt idx="47">
                  <c:v>40.520000000000003</c:v>
                </c:pt>
                <c:pt idx="48">
                  <c:v>40.35</c:v>
                </c:pt>
                <c:pt idx="49">
                  <c:v>40.270000000000003</c:v>
                </c:pt>
                <c:pt idx="50">
                  <c:v>40.4</c:v>
                </c:pt>
                <c:pt idx="51">
                  <c:v>40.54</c:v>
                </c:pt>
                <c:pt idx="52">
                  <c:v>40.270000000000003</c:v>
                </c:pt>
                <c:pt idx="53">
                  <c:v>40.65</c:v>
                </c:pt>
                <c:pt idx="54">
                  <c:v>40.25</c:v>
                </c:pt>
                <c:pt idx="55">
                  <c:v>40.31</c:v>
                </c:pt>
                <c:pt idx="56">
                  <c:v>40.409999999999997</c:v>
                </c:pt>
                <c:pt idx="57">
                  <c:v>40.619999999999997</c:v>
                </c:pt>
                <c:pt idx="58">
                  <c:v>40.85</c:v>
                </c:pt>
                <c:pt idx="59">
                  <c:v>40.44</c:v>
                </c:pt>
                <c:pt idx="60">
                  <c:v>40.409999999999997</c:v>
                </c:pt>
                <c:pt idx="61">
                  <c:v>40.35</c:v>
                </c:pt>
                <c:pt idx="62">
                  <c:v>40.450000000000003</c:v>
                </c:pt>
                <c:pt idx="63">
                  <c:v>41.57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'Ne fart'!$D$23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'Ne fart'!$A$24:$A$87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'Ne fart'!$D$24:$D$87</c:f>
              <c:numCache>
                <c:formatCode>0.00</c:formatCode>
                <c:ptCount val="64"/>
                <c:pt idx="0">
                  <c:v>41.8</c:v>
                </c:pt>
                <c:pt idx="1">
                  <c:v>40.78</c:v>
                </c:pt>
                <c:pt idx="2">
                  <c:v>41.63</c:v>
                </c:pt>
                <c:pt idx="3">
                  <c:v>41.01</c:v>
                </c:pt>
                <c:pt idx="4">
                  <c:v>40.92</c:v>
                </c:pt>
                <c:pt idx="5">
                  <c:v>41.01</c:v>
                </c:pt>
                <c:pt idx="6">
                  <c:v>40.76</c:v>
                </c:pt>
                <c:pt idx="7">
                  <c:v>40.78</c:v>
                </c:pt>
                <c:pt idx="8">
                  <c:v>40.78</c:v>
                </c:pt>
                <c:pt idx="9">
                  <c:v>40.76</c:v>
                </c:pt>
                <c:pt idx="10">
                  <c:v>40.82</c:v>
                </c:pt>
                <c:pt idx="11">
                  <c:v>41.11</c:v>
                </c:pt>
                <c:pt idx="12">
                  <c:v>40.98</c:v>
                </c:pt>
                <c:pt idx="13">
                  <c:v>40.69</c:v>
                </c:pt>
                <c:pt idx="14">
                  <c:v>40.78</c:v>
                </c:pt>
                <c:pt idx="15">
                  <c:v>41.51</c:v>
                </c:pt>
                <c:pt idx="16">
                  <c:v>40.76</c:v>
                </c:pt>
                <c:pt idx="17">
                  <c:v>40.75</c:v>
                </c:pt>
                <c:pt idx="18">
                  <c:v>40.83</c:v>
                </c:pt>
                <c:pt idx="19">
                  <c:v>40.93</c:v>
                </c:pt>
                <c:pt idx="20">
                  <c:v>40.75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'Ne fart'!$E$23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'Ne fart'!$A$24:$A$87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'Ne fart'!$E$24:$E$87</c:f>
              <c:numCache>
                <c:formatCode>0.00</c:formatCode>
                <c:ptCount val="64"/>
                <c:pt idx="0">
                  <c:v>42.84</c:v>
                </c:pt>
                <c:pt idx="1">
                  <c:v>40.76</c:v>
                </c:pt>
                <c:pt idx="2">
                  <c:v>41.22</c:v>
                </c:pt>
                <c:pt idx="3">
                  <c:v>41.07</c:v>
                </c:pt>
                <c:pt idx="4">
                  <c:v>40.54</c:v>
                </c:pt>
                <c:pt idx="5">
                  <c:v>40.86</c:v>
                </c:pt>
                <c:pt idx="6">
                  <c:v>41.29</c:v>
                </c:pt>
                <c:pt idx="7">
                  <c:v>40.78</c:v>
                </c:pt>
                <c:pt idx="8">
                  <c:v>40.99</c:v>
                </c:pt>
                <c:pt idx="9">
                  <c:v>40.89</c:v>
                </c:pt>
                <c:pt idx="10">
                  <c:v>40.659999999999997</c:v>
                </c:pt>
                <c:pt idx="11">
                  <c:v>42.32</c:v>
                </c:pt>
                <c:pt idx="12">
                  <c:v>40.619999999999997</c:v>
                </c:pt>
                <c:pt idx="13">
                  <c:v>40.92</c:v>
                </c:pt>
                <c:pt idx="14">
                  <c:v>40.65</c:v>
                </c:pt>
                <c:pt idx="15">
                  <c:v>40.39</c:v>
                </c:pt>
                <c:pt idx="16">
                  <c:v>40.57</c:v>
                </c:pt>
                <c:pt idx="17">
                  <c:v>40.69</c:v>
                </c:pt>
                <c:pt idx="18">
                  <c:v>40.950000000000003</c:v>
                </c:pt>
                <c:pt idx="19">
                  <c:v>40.68</c:v>
                </c:pt>
                <c:pt idx="20">
                  <c:v>40.4</c:v>
                </c:pt>
                <c:pt idx="21">
                  <c:v>40.51</c:v>
                </c:pt>
                <c:pt idx="22">
                  <c:v>41.06</c:v>
                </c:pt>
                <c:pt idx="23">
                  <c:v>40.590000000000003</c:v>
                </c:pt>
                <c:pt idx="24">
                  <c:v>40.549999999999997</c:v>
                </c:pt>
                <c:pt idx="25">
                  <c:v>40.61</c:v>
                </c:pt>
                <c:pt idx="26">
                  <c:v>40.99</c:v>
                </c:pt>
                <c:pt idx="27">
                  <c:v>41.13</c:v>
                </c:pt>
                <c:pt idx="28">
                  <c:v>40.950000000000003</c:v>
                </c:pt>
                <c:pt idx="29">
                  <c:v>40.700000000000003</c:v>
                </c:pt>
                <c:pt idx="30">
                  <c:v>40.659999999999997</c:v>
                </c:pt>
                <c:pt idx="31">
                  <c:v>41.13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'Ne fart'!$F$23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'Ne fart'!$A$24:$A$87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'Ne fart'!$F$24:$F$87</c:f>
              <c:numCache>
                <c:formatCode>0.00</c:formatCode>
                <c:ptCount val="64"/>
                <c:pt idx="0">
                  <c:v>42.35</c:v>
                </c:pt>
                <c:pt idx="1">
                  <c:v>40.79</c:v>
                </c:pt>
                <c:pt idx="2">
                  <c:v>40.74</c:v>
                </c:pt>
                <c:pt idx="3">
                  <c:v>40.75</c:v>
                </c:pt>
                <c:pt idx="4">
                  <c:v>40.869999999999997</c:v>
                </c:pt>
                <c:pt idx="5">
                  <c:v>40.83</c:v>
                </c:pt>
                <c:pt idx="6">
                  <c:v>40.85</c:v>
                </c:pt>
                <c:pt idx="7">
                  <c:v>40.86</c:v>
                </c:pt>
                <c:pt idx="8">
                  <c:v>40.89</c:v>
                </c:pt>
                <c:pt idx="9">
                  <c:v>40.89</c:v>
                </c:pt>
                <c:pt idx="10">
                  <c:v>40.92</c:v>
                </c:pt>
                <c:pt idx="11">
                  <c:v>40.83</c:v>
                </c:pt>
                <c:pt idx="12">
                  <c:v>40.909999999999997</c:v>
                </c:pt>
                <c:pt idx="13">
                  <c:v>40.9</c:v>
                </c:pt>
                <c:pt idx="14">
                  <c:v>40.71</c:v>
                </c:pt>
                <c:pt idx="15">
                  <c:v>40.799999999999997</c:v>
                </c:pt>
                <c:pt idx="16">
                  <c:v>40.92</c:v>
                </c:pt>
                <c:pt idx="17">
                  <c:v>40.76</c:v>
                </c:pt>
                <c:pt idx="18">
                  <c:v>40.9</c:v>
                </c:pt>
                <c:pt idx="19">
                  <c:v>40.92</c:v>
                </c:pt>
                <c:pt idx="20">
                  <c:v>40.909999999999997</c:v>
                </c:pt>
                <c:pt idx="21">
                  <c:v>40.770000000000003</c:v>
                </c:pt>
                <c:pt idx="22">
                  <c:v>40.78</c:v>
                </c:pt>
                <c:pt idx="23">
                  <c:v>40.69</c:v>
                </c:pt>
                <c:pt idx="24">
                  <c:v>40.82</c:v>
                </c:pt>
                <c:pt idx="25">
                  <c:v>40.86</c:v>
                </c:pt>
                <c:pt idx="26">
                  <c:v>40.86</c:v>
                </c:pt>
                <c:pt idx="27">
                  <c:v>40.82</c:v>
                </c:pt>
                <c:pt idx="28">
                  <c:v>40.81</c:v>
                </c:pt>
                <c:pt idx="29">
                  <c:v>40.909999999999997</c:v>
                </c:pt>
                <c:pt idx="30">
                  <c:v>40.93</c:v>
                </c:pt>
                <c:pt idx="31">
                  <c:v>40.86</c:v>
                </c:pt>
                <c:pt idx="32">
                  <c:v>40.909999999999997</c:v>
                </c:pt>
                <c:pt idx="33">
                  <c:v>40.770000000000003</c:v>
                </c:pt>
                <c:pt idx="34">
                  <c:v>40.98</c:v>
                </c:pt>
                <c:pt idx="35">
                  <c:v>41.31</c:v>
                </c:pt>
                <c:pt idx="36">
                  <c:v>40.94</c:v>
                </c:pt>
                <c:pt idx="37">
                  <c:v>40.950000000000003</c:v>
                </c:pt>
                <c:pt idx="38">
                  <c:v>40.94</c:v>
                </c:pt>
                <c:pt idx="39">
                  <c:v>41.2</c:v>
                </c:pt>
                <c:pt idx="40">
                  <c:v>41.6</c:v>
                </c:pt>
                <c:pt idx="41">
                  <c:v>41.13</c:v>
                </c:pt>
                <c:pt idx="42">
                  <c:v>41.01</c:v>
                </c:pt>
                <c:pt idx="43">
                  <c:v>40.94</c:v>
                </c:pt>
                <c:pt idx="44">
                  <c:v>40.89</c:v>
                </c:pt>
                <c:pt idx="45">
                  <c:v>41.03</c:v>
                </c:pt>
                <c:pt idx="46">
                  <c:v>40.98</c:v>
                </c:pt>
                <c:pt idx="47">
                  <c:v>40.950000000000003</c:v>
                </c:pt>
                <c:pt idx="48">
                  <c:v>40.9</c:v>
                </c:pt>
                <c:pt idx="49">
                  <c:v>40.950000000000003</c:v>
                </c:pt>
                <c:pt idx="50">
                  <c:v>40.93</c:v>
                </c:pt>
                <c:pt idx="51">
                  <c:v>40.950000000000003</c:v>
                </c:pt>
                <c:pt idx="52">
                  <c:v>41.05</c:v>
                </c:pt>
                <c:pt idx="53">
                  <c:v>40.81</c:v>
                </c:pt>
                <c:pt idx="54">
                  <c:v>40.89</c:v>
                </c:pt>
                <c:pt idx="55">
                  <c:v>40.99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'Ne fart'!$G$23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'Ne fart'!$A$24:$A$87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'Ne fart'!$G$24:$G$87</c:f>
              <c:numCache>
                <c:formatCode>0.00</c:formatCode>
                <c:ptCount val="64"/>
                <c:pt idx="0">
                  <c:v>42.09</c:v>
                </c:pt>
                <c:pt idx="1">
                  <c:v>40.9</c:v>
                </c:pt>
                <c:pt idx="2">
                  <c:v>40.82</c:v>
                </c:pt>
                <c:pt idx="3">
                  <c:v>40.700000000000003</c:v>
                </c:pt>
                <c:pt idx="4">
                  <c:v>40.729999999999997</c:v>
                </c:pt>
                <c:pt idx="5">
                  <c:v>40.64</c:v>
                </c:pt>
                <c:pt idx="6">
                  <c:v>40.94</c:v>
                </c:pt>
                <c:pt idx="7">
                  <c:v>40.83</c:v>
                </c:pt>
                <c:pt idx="8">
                  <c:v>40.729999999999997</c:v>
                </c:pt>
                <c:pt idx="9">
                  <c:v>41.44</c:v>
                </c:pt>
                <c:pt idx="10">
                  <c:v>40.4</c:v>
                </c:pt>
                <c:pt idx="11">
                  <c:v>40.56</c:v>
                </c:pt>
                <c:pt idx="12">
                  <c:v>40.76</c:v>
                </c:pt>
                <c:pt idx="13">
                  <c:v>40.380000000000003</c:v>
                </c:pt>
                <c:pt idx="14">
                  <c:v>40.619999999999997</c:v>
                </c:pt>
                <c:pt idx="15">
                  <c:v>40.520000000000003</c:v>
                </c:pt>
                <c:pt idx="16">
                  <c:v>40.74</c:v>
                </c:pt>
                <c:pt idx="17">
                  <c:v>40.67</c:v>
                </c:pt>
                <c:pt idx="18">
                  <c:v>40.57</c:v>
                </c:pt>
                <c:pt idx="19">
                  <c:v>40.6</c:v>
                </c:pt>
                <c:pt idx="20">
                  <c:v>40.65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'Ne fart'!$H$23</c:f>
              <c:strCache>
                <c:ptCount val="1"/>
                <c:pt idx="0">
                  <c:v>Хлопонин Андрей</c:v>
                </c:pt>
              </c:strCache>
            </c:strRef>
          </c:tx>
          <c:marker>
            <c:symbol val="none"/>
          </c:marker>
          <c:cat>
            <c:numRef>
              <c:f>'Ne fart'!$A$24:$A$87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'Ne fart'!$H$24:$H$87</c:f>
              <c:numCache>
                <c:formatCode>0.00</c:formatCode>
                <c:ptCount val="64"/>
                <c:pt idx="0">
                  <c:v>42.01</c:v>
                </c:pt>
                <c:pt idx="1">
                  <c:v>40.72</c:v>
                </c:pt>
                <c:pt idx="2">
                  <c:v>40.67</c:v>
                </c:pt>
                <c:pt idx="3">
                  <c:v>40.5</c:v>
                </c:pt>
                <c:pt idx="4">
                  <c:v>40.520000000000003</c:v>
                </c:pt>
                <c:pt idx="5">
                  <c:v>40.659999999999997</c:v>
                </c:pt>
                <c:pt idx="6">
                  <c:v>40.78</c:v>
                </c:pt>
                <c:pt idx="7">
                  <c:v>40.75</c:v>
                </c:pt>
                <c:pt idx="8">
                  <c:v>40.630000000000003</c:v>
                </c:pt>
                <c:pt idx="9">
                  <c:v>40.42</c:v>
                </c:pt>
                <c:pt idx="10">
                  <c:v>40.4</c:v>
                </c:pt>
                <c:pt idx="11">
                  <c:v>40.76</c:v>
                </c:pt>
                <c:pt idx="12">
                  <c:v>40.82</c:v>
                </c:pt>
                <c:pt idx="13">
                  <c:v>40.68</c:v>
                </c:pt>
                <c:pt idx="14">
                  <c:v>40.76</c:v>
                </c:pt>
                <c:pt idx="15">
                  <c:v>41.89</c:v>
                </c:pt>
                <c:pt idx="16">
                  <c:v>40.96</c:v>
                </c:pt>
                <c:pt idx="17">
                  <c:v>40.79</c:v>
                </c:pt>
                <c:pt idx="18">
                  <c:v>40.74</c:v>
                </c:pt>
                <c:pt idx="19">
                  <c:v>41.82</c:v>
                </c:pt>
                <c:pt idx="20">
                  <c:v>40.909999999999997</c:v>
                </c:pt>
                <c:pt idx="21">
                  <c:v>41.88</c:v>
                </c:pt>
                <c:pt idx="22">
                  <c:v>40.82</c:v>
                </c:pt>
                <c:pt idx="23">
                  <c:v>40.56</c:v>
                </c:pt>
                <c:pt idx="24">
                  <c:v>40.69</c:v>
                </c:pt>
                <c:pt idx="25">
                  <c:v>40.799999999999997</c:v>
                </c:pt>
                <c:pt idx="26">
                  <c:v>40.74</c:v>
                </c:pt>
                <c:pt idx="27">
                  <c:v>40.840000000000003</c:v>
                </c:pt>
                <c:pt idx="28">
                  <c:v>41.35</c:v>
                </c:pt>
                <c:pt idx="29">
                  <c:v>42.25</c:v>
                </c:pt>
                <c:pt idx="30">
                  <c:v>40.86</c:v>
                </c:pt>
                <c:pt idx="31">
                  <c:v>40.909999999999997</c:v>
                </c:pt>
                <c:pt idx="32">
                  <c:v>40.67</c:v>
                </c:pt>
                <c:pt idx="33">
                  <c:v>40.880000000000003</c:v>
                </c:pt>
                <c:pt idx="34">
                  <c:v>40.99</c:v>
                </c:pt>
                <c:pt idx="35">
                  <c:v>41.08</c:v>
                </c:pt>
                <c:pt idx="36">
                  <c:v>46.46</c:v>
                </c:pt>
                <c:pt idx="37">
                  <c:v>48.38</c:v>
                </c:pt>
                <c:pt idx="38">
                  <c:v>49.21</c:v>
                </c:pt>
                <c:pt idx="39">
                  <c:v>42.22</c:v>
                </c:pt>
                <c:pt idx="40">
                  <c:v>40.950000000000003</c:v>
                </c:pt>
                <c:pt idx="41">
                  <c:v>40.82</c:v>
                </c:pt>
                <c:pt idx="42">
                  <c:v>41.41</c:v>
                </c:pt>
                <c:pt idx="43">
                  <c:v>41.88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'Ne fart'!$I$23</c:f>
              <c:strCache>
                <c:ptCount val="1"/>
                <c:pt idx="0">
                  <c:v>Манило Денис</c:v>
                </c:pt>
              </c:strCache>
            </c:strRef>
          </c:tx>
          <c:marker>
            <c:symbol val="none"/>
          </c:marker>
          <c:cat>
            <c:numRef>
              <c:f>'Ne fart'!$A$24:$A$87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'Ne fart'!$I$24:$I$87</c:f>
              <c:numCache>
                <c:formatCode>0.00</c:formatCode>
                <c:ptCount val="64"/>
                <c:pt idx="0">
                  <c:v>41.78</c:v>
                </c:pt>
                <c:pt idx="1">
                  <c:v>40.619999999999997</c:v>
                </c:pt>
                <c:pt idx="2">
                  <c:v>40.54</c:v>
                </c:pt>
                <c:pt idx="3">
                  <c:v>40.36</c:v>
                </c:pt>
                <c:pt idx="4">
                  <c:v>40.74</c:v>
                </c:pt>
                <c:pt idx="5">
                  <c:v>40.53</c:v>
                </c:pt>
                <c:pt idx="6">
                  <c:v>40.57</c:v>
                </c:pt>
                <c:pt idx="7">
                  <c:v>40.42</c:v>
                </c:pt>
                <c:pt idx="8">
                  <c:v>40.36</c:v>
                </c:pt>
                <c:pt idx="9">
                  <c:v>40.43</c:v>
                </c:pt>
                <c:pt idx="10">
                  <c:v>40.54</c:v>
                </c:pt>
                <c:pt idx="11">
                  <c:v>40.5</c:v>
                </c:pt>
                <c:pt idx="12">
                  <c:v>40.36</c:v>
                </c:pt>
                <c:pt idx="13">
                  <c:v>40.17</c:v>
                </c:pt>
                <c:pt idx="14">
                  <c:v>40.799999999999997</c:v>
                </c:pt>
                <c:pt idx="15">
                  <c:v>40.520000000000003</c:v>
                </c:pt>
                <c:pt idx="16">
                  <c:v>40.340000000000003</c:v>
                </c:pt>
                <c:pt idx="17">
                  <c:v>40.32</c:v>
                </c:pt>
                <c:pt idx="18">
                  <c:v>40.24</c:v>
                </c:pt>
                <c:pt idx="19">
                  <c:v>40.43</c:v>
                </c:pt>
                <c:pt idx="20">
                  <c:v>40.299999999999997</c:v>
                </c:pt>
                <c:pt idx="21">
                  <c:v>40.46</c:v>
                </c:pt>
                <c:pt idx="22">
                  <c:v>40.43</c:v>
                </c:pt>
                <c:pt idx="23">
                  <c:v>40.43</c:v>
                </c:pt>
                <c:pt idx="24">
                  <c:v>40.65</c:v>
                </c:pt>
                <c:pt idx="25">
                  <c:v>40.39</c:v>
                </c:pt>
                <c:pt idx="26">
                  <c:v>40.25</c:v>
                </c:pt>
                <c:pt idx="27">
                  <c:v>40.270000000000003</c:v>
                </c:pt>
                <c:pt idx="28">
                  <c:v>40.21</c:v>
                </c:pt>
                <c:pt idx="29">
                  <c:v>40.47</c:v>
                </c:pt>
                <c:pt idx="30">
                  <c:v>40.46</c:v>
                </c:pt>
                <c:pt idx="31">
                  <c:v>40.31</c:v>
                </c:pt>
                <c:pt idx="32">
                  <c:v>40.28</c:v>
                </c:pt>
                <c:pt idx="33">
                  <c:v>40.43</c:v>
                </c:pt>
                <c:pt idx="34">
                  <c:v>40.43</c:v>
                </c:pt>
                <c:pt idx="35">
                  <c:v>40.369999999999997</c:v>
                </c:pt>
                <c:pt idx="36">
                  <c:v>40.39</c:v>
                </c:pt>
                <c:pt idx="37">
                  <c:v>40.33</c:v>
                </c:pt>
                <c:pt idx="38">
                  <c:v>40.340000000000003</c:v>
                </c:pt>
                <c:pt idx="39">
                  <c:v>40.520000000000003</c:v>
                </c:pt>
                <c:pt idx="40">
                  <c:v>40.4</c:v>
                </c:pt>
                <c:pt idx="41">
                  <c:v>40.380000000000003</c:v>
                </c:pt>
                <c:pt idx="42">
                  <c:v>40.200000000000003</c:v>
                </c:pt>
                <c:pt idx="43">
                  <c:v>40.4</c:v>
                </c:pt>
                <c:pt idx="44">
                  <c:v>40.119999999999997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173696"/>
        <c:axId val="102175488"/>
      </c:lineChart>
      <c:catAx>
        <c:axId val="102173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175488"/>
        <c:crosses val="autoZero"/>
        <c:auto val="1"/>
        <c:lblAlgn val="ctr"/>
        <c:lblOffset val="100"/>
        <c:noMultiLvlLbl val="0"/>
      </c:catAx>
      <c:valAx>
        <c:axId val="102175488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17369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'Lotus Driving Academy'!$B$23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'Lotus Driving Academy'!$A$24:$A$94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</c:numCache>
            </c:numRef>
          </c:cat>
          <c:val>
            <c:numRef>
              <c:f>'Lotus Driving Academy'!$B$24:$B$94</c:f>
              <c:numCache>
                <c:formatCode>0.00</c:formatCode>
                <c:ptCount val="71"/>
                <c:pt idx="0">
                  <c:v>42.97</c:v>
                </c:pt>
                <c:pt idx="1">
                  <c:v>41.99</c:v>
                </c:pt>
                <c:pt idx="2">
                  <c:v>41.38</c:v>
                </c:pt>
                <c:pt idx="3">
                  <c:v>41.33</c:v>
                </c:pt>
                <c:pt idx="4">
                  <c:v>41.61</c:v>
                </c:pt>
                <c:pt idx="5">
                  <c:v>41.42</c:v>
                </c:pt>
                <c:pt idx="6">
                  <c:v>41.66</c:v>
                </c:pt>
                <c:pt idx="7">
                  <c:v>41.41</c:v>
                </c:pt>
                <c:pt idx="8">
                  <c:v>41.27</c:v>
                </c:pt>
                <c:pt idx="9">
                  <c:v>41.52</c:v>
                </c:pt>
                <c:pt idx="10">
                  <c:v>41.62</c:v>
                </c:pt>
                <c:pt idx="11">
                  <c:v>41.47</c:v>
                </c:pt>
                <c:pt idx="12">
                  <c:v>41.3</c:v>
                </c:pt>
                <c:pt idx="13">
                  <c:v>41.36</c:v>
                </c:pt>
                <c:pt idx="14">
                  <c:v>42.4</c:v>
                </c:pt>
                <c:pt idx="15">
                  <c:v>41.58</c:v>
                </c:pt>
                <c:pt idx="16">
                  <c:v>40.9</c:v>
                </c:pt>
                <c:pt idx="17">
                  <c:v>41.11</c:v>
                </c:pt>
                <c:pt idx="18">
                  <c:v>41.25</c:v>
                </c:pt>
                <c:pt idx="19">
                  <c:v>41.25</c:v>
                </c:pt>
                <c:pt idx="20">
                  <c:v>41.62</c:v>
                </c:pt>
                <c:pt idx="21">
                  <c:v>41.26</c:v>
                </c:pt>
                <c:pt idx="22">
                  <c:v>41.84</c:v>
                </c:pt>
                <c:pt idx="23">
                  <c:v>42.77</c:v>
                </c:pt>
                <c:pt idx="24">
                  <c:v>41.63</c:v>
                </c:pt>
                <c:pt idx="25">
                  <c:v>41.75</c:v>
                </c:pt>
                <c:pt idx="26">
                  <c:v>41.45</c:v>
                </c:pt>
                <c:pt idx="27">
                  <c:v>41.2</c:v>
                </c:pt>
                <c:pt idx="28">
                  <c:v>41.7</c:v>
                </c:pt>
                <c:pt idx="29">
                  <c:v>42.22</c:v>
                </c:pt>
                <c:pt idx="30">
                  <c:v>42.03</c:v>
                </c:pt>
                <c:pt idx="31">
                  <c:v>41.46</c:v>
                </c:pt>
                <c:pt idx="32">
                  <c:v>42.3</c:v>
                </c:pt>
                <c:pt idx="33">
                  <c:v>41.97</c:v>
                </c:pt>
                <c:pt idx="34">
                  <c:v>41.68</c:v>
                </c:pt>
                <c:pt idx="35">
                  <c:v>41.43</c:v>
                </c:pt>
                <c:pt idx="36">
                  <c:v>43.06</c:v>
                </c:pt>
                <c:pt idx="37">
                  <c:v>41.8</c:v>
                </c:pt>
                <c:pt idx="38">
                  <c:v>41.97</c:v>
                </c:pt>
                <c:pt idx="39">
                  <c:v>41.21</c:v>
                </c:pt>
                <c:pt idx="40">
                  <c:v>43.02</c:v>
                </c:pt>
                <c:pt idx="41">
                  <c:v>41.34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'Lotus Driving Academy'!$C$23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'Lotus Driving Academy'!$A$24:$A$94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</c:numCache>
            </c:numRef>
          </c:cat>
          <c:val>
            <c:numRef>
              <c:f>'Lotus Driving Academy'!$C$24:$C$94</c:f>
              <c:numCache>
                <c:formatCode>0.00</c:formatCode>
                <c:ptCount val="71"/>
                <c:pt idx="0">
                  <c:v>41.7</c:v>
                </c:pt>
                <c:pt idx="1">
                  <c:v>41.59</c:v>
                </c:pt>
                <c:pt idx="2">
                  <c:v>40.86</c:v>
                </c:pt>
                <c:pt idx="3">
                  <c:v>40.520000000000003</c:v>
                </c:pt>
                <c:pt idx="4">
                  <c:v>40.590000000000003</c:v>
                </c:pt>
                <c:pt idx="5">
                  <c:v>40.369999999999997</c:v>
                </c:pt>
                <c:pt idx="6">
                  <c:v>41.87</c:v>
                </c:pt>
                <c:pt idx="7">
                  <c:v>40.71</c:v>
                </c:pt>
                <c:pt idx="8">
                  <c:v>40.770000000000003</c:v>
                </c:pt>
                <c:pt idx="9">
                  <c:v>41.41</c:v>
                </c:pt>
                <c:pt idx="10">
                  <c:v>40.700000000000003</c:v>
                </c:pt>
                <c:pt idx="11">
                  <c:v>41.15</c:v>
                </c:pt>
                <c:pt idx="12">
                  <c:v>40.39</c:v>
                </c:pt>
                <c:pt idx="13">
                  <c:v>40.42</c:v>
                </c:pt>
                <c:pt idx="14">
                  <c:v>40.43</c:v>
                </c:pt>
                <c:pt idx="15">
                  <c:v>40.51</c:v>
                </c:pt>
                <c:pt idx="16">
                  <c:v>40.44</c:v>
                </c:pt>
                <c:pt idx="17">
                  <c:v>40.42</c:v>
                </c:pt>
                <c:pt idx="18">
                  <c:v>40.71</c:v>
                </c:pt>
                <c:pt idx="19">
                  <c:v>40.5</c:v>
                </c:pt>
                <c:pt idx="20">
                  <c:v>40.25</c:v>
                </c:pt>
                <c:pt idx="21">
                  <c:v>40.479999999999997</c:v>
                </c:pt>
                <c:pt idx="22">
                  <c:v>40.380000000000003</c:v>
                </c:pt>
                <c:pt idx="23">
                  <c:v>40.4</c:v>
                </c:pt>
                <c:pt idx="24">
                  <c:v>40.35</c:v>
                </c:pt>
                <c:pt idx="25">
                  <c:v>40.17</c:v>
                </c:pt>
                <c:pt idx="26">
                  <c:v>40.4</c:v>
                </c:pt>
                <c:pt idx="27">
                  <c:v>40.380000000000003</c:v>
                </c:pt>
                <c:pt idx="28">
                  <c:v>40.15</c:v>
                </c:pt>
                <c:pt idx="29">
                  <c:v>40.31</c:v>
                </c:pt>
                <c:pt idx="30">
                  <c:v>40.299999999999997</c:v>
                </c:pt>
                <c:pt idx="31">
                  <c:v>40.26</c:v>
                </c:pt>
                <c:pt idx="32">
                  <c:v>40.5</c:v>
                </c:pt>
                <c:pt idx="33">
                  <c:v>40.5</c:v>
                </c:pt>
                <c:pt idx="34">
                  <c:v>40.36</c:v>
                </c:pt>
                <c:pt idx="35">
                  <c:v>40.520000000000003</c:v>
                </c:pt>
                <c:pt idx="36">
                  <c:v>40.46</c:v>
                </c:pt>
                <c:pt idx="37">
                  <c:v>40.729999999999997</c:v>
                </c:pt>
                <c:pt idx="38">
                  <c:v>40.68</c:v>
                </c:pt>
                <c:pt idx="39">
                  <c:v>40.369999999999997</c:v>
                </c:pt>
                <c:pt idx="40">
                  <c:v>40.94</c:v>
                </c:pt>
                <c:pt idx="41">
                  <c:v>40.409999999999997</c:v>
                </c:pt>
                <c:pt idx="42">
                  <c:v>40.56</c:v>
                </c:pt>
                <c:pt idx="43">
                  <c:v>40.590000000000003</c:v>
                </c:pt>
                <c:pt idx="44">
                  <c:v>40.409999999999997</c:v>
                </c:pt>
                <c:pt idx="45">
                  <c:v>40.58</c:v>
                </c:pt>
                <c:pt idx="46">
                  <c:v>40.28</c:v>
                </c:pt>
                <c:pt idx="47">
                  <c:v>40.83</c:v>
                </c:pt>
                <c:pt idx="48">
                  <c:v>40.51</c:v>
                </c:pt>
                <c:pt idx="49">
                  <c:v>40.520000000000003</c:v>
                </c:pt>
                <c:pt idx="50">
                  <c:v>40.380000000000003</c:v>
                </c:pt>
                <c:pt idx="51">
                  <c:v>40.44</c:v>
                </c:pt>
                <c:pt idx="52">
                  <c:v>40.29</c:v>
                </c:pt>
                <c:pt idx="53">
                  <c:v>40.65</c:v>
                </c:pt>
                <c:pt idx="54">
                  <c:v>40.520000000000003</c:v>
                </c:pt>
                <c:pt idx="55">
                  <c:v>40.409999999999997</c:v>
                </c:pt>
                <c:pt idx="56">
                  <c:v>40.49</c:v>
                </c:pt>
                <c:pt idx="57">
                  <c:v>40.53</c:v>
                </c:pt>
                <c:pt idx="58">
                  <c:v>40.58</c:v>
                </c:pt>
                <c:pt idx="59">
                  <c:v>40.770000000000003</c:v>
                </c:pt>
                <c:pt idx="60">
                  <c:v>40.450000000000003</c:v>
                </c:pt>
                <c:pt idx="61">
                  <c:v>40.380000000000003</c:v>
                </c:pt>
                <c:pt idx="62">
                  <c:v>40.74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'Lotus Driving Academy'!$D$23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'Lotus Driving Academy'!$A$24:$A$94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</c:numCache>
            </c:numRef>
          </c:cat>
          <c:val>
            <c:numRef>
              <c:f>'Lotus Driving Academy'!$D$24:$D$94</c:f>
              <c:numCache>
                <c:formatCode>0.00</c:formatCode>
                <c:ptCount val="71"/>
                <c:pt idx="0">
                  <c:v>42.3</c:v>
                </c:pt>
                <c:pt idx="1">
                  <c:v>40.869999999999997</c:v>
                </c:pt>
                <c:pt idx="2">
                  <c:v>40.9</c:v>
                </c:pt>
                <c:pt idx="3">
                  <c:v>41.08</c:v>
                </c:pt>
                <c:pt idx="4">
                  <c:v>41.02</c:v>
                </c:pt>
                <c:pt idx="5">
                  <c:v>40.869999999999997</c:v>
                </c:pt>
                <c:pt idx="6">
                  <c:v>40.869999999999997</c:v>
                </c:pt>
                <c:pt idx="7">
                  <c:v>40.76</c:v>
                </c:pt>
                <c:pt idx="8">
                  <c:v>41.53</c:v>
                </c:pt>
                <c:pt idx="9">
                  <c:v>40.64</c:v>
                </c:pt>
                <c:pt idx="10">
                  <c:v>40.79</c:v>
                </c:pt>
                <c:pt idx="11">
                  <c:v>40.619999999999997</c:v>
                </c:pt>
                <c:pt idx="12">
                  <c:v>40.81</c:v>
                </c:pt>
                <c:pt idx="13">
                  <c:v>40.630000000000003</c:v>
                </c:pt>
                <c:pt idx="14">
                  <c:v>40.69</c:v>
                </c:pt>
                <c:pt idx="15">
                  <c:v>40.659999999999997</c:v>
                </c:pt>
                <c:pt idx="16">
                  <c:v>40.61</c:v>
                </c:pt>
                <c:pt idx="17">
                  <c:v>40.67</c:v>
                </c:pt>
                <c:pt idx="18">
                  <c:v>40.85</c:v>
                </c:pt>
                <c:pt idx="19">
                  <c:v>40.79</c:v>
                </c:pt>
                <c:pt idx="20">
                  <c:v>41</c:v>
                </c:pt>
                <c:pt idx="21">
                  <c:v>40.76</c:v>
                </c:pt>
                <c:pt idx="22">
                  <c:v>40.76</c:v>
                </c:pt>
                <c:pt idx="23">
                  <c:v>40.72</c:v>
                </c:pt>
                <c:pt idx="24">
                  <c:v>40.74</c:v>
                </c:pt>
                <c:pt idx="25">
                  <c:v>41.44</c:v>
                </c:pt>
                <c:pt idx="26">
                  <c:v>40.78</c:v>
                </c:pt>
                <c:pt idx="27">
                  <c:v>40.98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'Lotus Driving Academy'!$E$23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'Lotus Driving Academy'!$A$24:$A$94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</c:numCache>
            </c:numRef>
          </c:cat>
          <c:val>
            <c:numRef>
              <c:f>'Lotus Driving Academy'!$E$24:$E$94</c:f>
              <c:numCache>
                <c:formatCode>0.00</c:formatCode>
                <c:ptCount val="71"/>
                <c:pt idx="0">
                  <c:v>42.56</c:v>
                </c:pt>
                <c:pt idx="1">
                  <c:v>41.23</c:v>
                </c:pt>
                <c:pt idx="2">
                  <c:v>41.23</c:v>
                </c:pt>
                <c:pt idx="3">
                  <c:v>41.64</c:v>
                </c:pt>
                <c:pt idx="4">
                  <c:v>41.29</c:v>
                </c:pt>
                <c:pt idx="5">
                  <c:v>41.27</c:v>
                </c:pt>
                <c:pt idx="6">
                  <c:v>41.11</c:v>
                </c:pt>
                <c:pt idx="7">
                  <c:v>41</c:v>
                </c:pt>
                <c:pt idx="8">
                  <c:v>41.18</c:v>
                </c:pt>
                <c:pt idx="9">
                  <c:v>41.22</c:v>
                </c:pt>
                <c:pt idx="10">
                  <c:v>40.89</c:v>
                </c:pt>
                <c:pt idx="11">
                  <c:v>41.8</c:v>
                </c:pt>
                <c:pt idx="12">
                  <c:v>40.92</c:v>
                </c:pt>
                <c:pt idx="13">
                  <c:v>41.37</c:v>
                </c:pt>
                <c:pt idx="14">
                  <c:v>41.04</c:v>
                </c:pt>
                <c:pt idx="15">
                  <c:v>41.15</c:v>
                </c:pt>
                <c:pt idx="16">
                  <c:v>41.11</c:v>
                </c:pt>
                <c:pt idx="17">
                  <c:v>41.88</c:v>
                </c:pt>
                <c:pt idx="18">
                  <c:v>41.27</c:v>
                </c:pt>
                <c:pt idx="19">
                  <c:v>41.39</c:v>
                </c:pt>
                <c:pt idx="20">
                  <c:v>41.33</c:v>
                </c:pt>
                <c:pt idx="21">
                  <c:v>41.66</c:v>
                </c:pt>
                <c:pt idx="22">
                  <c:v>41.78</c:v>
                </c:pt>
                <c:pt idx="23">
                  <c:v>41.44</c:v>
                </c:pt>
                <c:pt idx="24">
                  <c:v>41.23</c:v>
                </c:pt>
                <c:pt idx="25">
                  <c:v>42.65</c:v>
                </c:pt>
                <c:pt idx="26">
                  <c:v>41.89</c:v>
                </c:pt>
                <c:pt idx="27">
                  <c:v>40.89</c:v>
                </c:pt>
                <c:pt idx="28">
                  <c:v>41.13</c:v>
                </c:pt>
                <c:pt idx="29">
                  <c:v>41.53</c:v>
                </c:pt>
                <c:pt idx="30">
                  <c:v>41.6</c:v>
                </c:pt>
                <c:pt idx="31">
                  <c:v>41.36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'Lotus Driving Academy'!$F$23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'Lotus Driving Academy'!$A$24:$A$94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</c:numCache>
            </c:numRef>
          </c:cat>
          <c:val>
            <c:numRef>
              <c:f>'Lotus Driving Academy'!$F$24:$F$94</c:f>
              <c:numCache>
                <c:formatCode>0.00</c:formatCode>
                <c:ptCount val="71"/>
                <c:pt idx="0">
                  <c:v>41.74</c:v>
                </c:pt>
                <c:pt idx="1">
                  <c:v>40.909999999999997</c:v>
                </c:pt>
                <c:pt idx="2">
                  <c:v>41.14</c:v>
                </c:pt>
                <c:pt idx="3">
                  <c:v>42</c:v>
                </c:pt>
                <c:pt idx="4">
                  <c:v>40.71</c:v>
                </c:pt>
                <c:pt idx="5">
                  <c:v>40.54</c:v>
                </c:pt>
                <c:pt idx="6">
                  <c:v>40.56</c:v>
                </c:pt>
                <c:pt idx="7">
                  <c:v>40.42</c:v>
                </c:pt>
                <c:pt idx="8">
                  <c:v>40.549999999999997</c:v>
                </c:pt>
                <c:pt idx="9">
                  <c:v>40.79</c:v>
                </c:pt>
                <c:pt idx="10">
                  <c:v>42.62</c:v>
                </c:pt>
                <c:pt idx="11">
                  <c:v>41.36</c:v>
                </c:pt>
                <c:pt idx="12">
                  <c:v>40.369999999999997</c:v>
                </c:pt>
                <c:pt idx="13">
                  <c:v>40.44</c:v>
                </c:pt>
                <c:pt idx="14">
                  <c:v>40.799999999999997</c:v>
                </c:pt>
                <c:pt idx="15">
                  <c:v>40.630000000000003</c:v>
                </c:pt>
                <c:pt idx="16">
                  <c:v>40.6</c:v>
                </c:pt>
                <c:pt idx="17">
                  <c:v>40.6</c:v>
                </c:pt>
                <c:pt idx="18">
                  <c:v>40.78</c:v>
                </c:pt>
                <c:pt idx="19">
                  <c:v>40.840000000000003</c:v>
                </c:pt>
                <c:pt idx="20">
                  <c:v>40.58</c:v>
                </c:pt>
                <c:pt idx="21">
                  <c:v>40.69</c:v>
                </c:pt>
                <c:pt idx="22">
                  <c:v>40.729999999999997</c:v>
                </c:pt>
                <c:pt idx="23">
                  <c:v>40.99</c:v>
                </c:pt>
                <c:pt idx="24">
                  <c:v>40.450000000000003</c:v>
                </c:pt>
                <c:pt idx="25">
                  <c:v>40.450000000000003</c:v>
                </c:pt>
                <c:pt idx="26">
                  <c:v>40.79</c:v>
                </c:pt>
                <c:pt idx="27">
                  <c:v>40.57</c:v>
                </c:pt>
                <c:pt idx="28">
                  <c:v>40.36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'Lotus Driving Academy'!$G$23</c:f>
              <c:strCache>
                <c:ptCount val="1"/>
                <c:pt idx="0">
                  <c:v>Новиков Герман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'Lotus Driving Academy'!$A$24:$A$94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</c:numCache>
            </c:numRef>
          </c:cat>
          <c:val>
            <c:numRef>
              <c:f>'Lotus Driving Academy'!$G$24:$G$94</c:f>
              <c:numCache>
                <c:formatCode>0.00</c:formatCode>
                <c:ptCount val="71"/>
                <c:pt idx="0">
                  <c:v>42.37</c:v>
                </c:pt>
                <c:pt idx="1">
                  <c:v>41.11</c:v>
                </c:pt>
                <c:pt idx="2">
                  <c:v>41.87</c:v>
                </c:pt>
                <c:pt idx="3">
                  <c:v>40.97</c:v>
                </c:pt>
                <c:pt idx="4">
                  <c:v>41.04</c:v>
                </c:pt>
                <c:pt idx="5">
                  <c:v>42.26</c:v>
                </c:pt>
                <c:pt idx="6">
                  <c:v>41.19</c:v>
                </c:pt>
                <c:pt idx="7">
                  <c:v>41</c:v>
                </c:pt>
                <c:pt idx="8">
                  <c:v>40.97</c:v>
                </c:pt>
                <c:pt idx="9">
                  <c:v>41.31</c:v>
                </c:pt>
                <c:pt idx="10">
                  <c:v>40.92</c:v>
                </c:pt>
                <c:pt idx="11">
                  <c:v>40.86</c:v>
                </c:pt>
                <c:pt idx="12">
                  <c:v>41.04</c:v>
                </c:pt>
                <c:pt idx="13">
                  <c:v>41.22</c:v>
                </c:pt>
                <c:pt idx="14">
                  <c:v>40.880000000000003</c:v>
                </c:pt>
                <c:pt idx="15">
                  <c:v>41.55</c:v>
                </c:pt>
                <c:pt idx="16">
                  <c:v>41.01</c:v>
                </c:pt>
                <c:pt idx="17">
                  <c:v>41.17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'Lotus Driving Academy'!$H$23</c:f>
              <c:strCache>
                <c:ptCount val="1"/>
                <c:pt idx="0">
                  <c:v>Терещенко Андрей</c:v>
                </c:pt>
              </c:strCache>
            </c:strRef>
          </c:tx>
          <c:marker>
            <c:symbol val="none"/>
          </c:marker>
          <c:cat>
            <c:numRef>
              <c:f>'Lotus Driving Academy'!$A$24:$A$94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</c:numCache>
            </c:numRef>
          </c:cat>
          <c:val>
            <c:numRef>
              <c:f>'Lotus Driving Academy'!$H$24:$H$94</c:f>
              <c:numCache>
                <c:formatCode>0.00</c:formatCode>
                <c:ptCount val="71"/>
                <c:pt idx="0">
                  <c:v>41.59</c:v>
                </c:pt>
                <c:pt idx="1">
                  <c:v>40.6</c:v>
                </c:pt>
                <c:pt idx="2">
                  <c:v>40.61</c:v>
                </c:pt>
                <c:pt idx="3">
                  <c:v>40.54</c:v>
                </c:pt>
                <c:pt idx="4">
                  <c:v>40.479999999999997</c:v>
                </c:pt>
                <c:pt idx="5">
                  <c:v>40.49</c:v>
                </c:pt>
                <c:pt idx="6">
                  <c:v>40.409999999999997</c:v>
                </c:pt>
                <c:pt idx="7">
                  <c:v>40.4</c:v>
                </c:pt>
                <c:pt idx="8">
                  <c:v>40.46</c:v>
                </c:pt>
                <c:pt idx="9">
                  <c:v>40.36</c:v>
                </c:pt>
                <c:pt idx="10">
                  <c:v>40.36</c:v>
                </c:pt>
                <c:pt idx="11">
                  <c:v>40.39</c:v>
                </c:pt>
                <c:pt idx="12">
                  <c:v>40.32</c:v>
                </c:pt>
                <c:pt idx="13">
                  <c:v>40.33</c:v>
                </c:pt>
                <c:pt idx="14">
                  <c:v>40.24</c:v>
                </c:pt>
                <c:pt idx="15">
                  <c:v>40.380000000000003</c:v>
                </c:pt>
                <c:pt idx="16">
                  <c:v>40.340000000000003</c:v>
                </c:pt>
                <c:pt idx="17">
                  <c:v>40.31</c:v>
                </c:pt>
                <c:pt idx="18">
                  <c:v>40.26</c:v>
                </c:pt>
                <c:pt idx="19">
                  <c:v>40.35</c:v>
                </c:pt>
                <c:pt idx="20">
                  <c:v>40.44</c:v>
                </c:pt>
                <c:pt idx="21">
                  <c:v>40.26</c:v>
                </c:pt>
                <c:pt idx="22">
                  <c:v>40.4</c:v>
                </c:pt>
                <c:pt idx="23">
                  <c:v>41.08</c:v>
                </c:pt>
                <c:pt idx="24">
                  <c:v>40.69</c:v>
                </c:pt>
                <c:pt idx="25">
                  <c:v>41.29</c:v>
                </c:pt>
                <c:pt idx="26">
                  <c:v>40.450000000000003</c:v>
                </c:pt>
                <c:pt idx="27">
                  <c:v>40.5</c:v>
                </c:pt>
                <c:pt idx="28">
                  <c:v>40.17</c:v>
                </c:pt>
                <c:pt idx="29">
                  <c:v>40.43</c:v>
                </c:pt>
                <c:pt idx="30">
                  <c:v>40.340000000000003</c:v>
                </c:pt>
                <c:pt idx="31">
                  <c:v>40.31</c:v>
                </c:pt>
                <c:pt idx="32">
                  <c:v>40.299999999999997</c:v>
                </c:pt>
                <c:pt idx="33">
                  <c:v>40.25</c:v>
                </c:pt>
                <c:pt idx="34">
                  <c:v>40.229999999999997</c:v>
                </c:pt>
                <c:pt idx="35">
                  <c:v>40.15</c:v>
                </c:pt>
                <c:pt idx="36">
                  <c:v>40.26</c:v>
                </c:pt>
                <c:pt idx="37">
                  <c:v>40.340000000000003</c:v>
                </c:pt>
                <c:pt idx="38">
                  <c:v>40.28</c:v>
                </c:pt>
                <c:pt idx="39">
                  <c:v>40.18</c:v>
                </c:pt>
                <c:pt idx="40">
                  <c:v>40.43</c:v>
                </c:pt>
                <c:pt idx="41">
                  <c:v>40.43</c:v>
                </c:pt>
                <c:pt idx="42">
                  <c:v>40.5</c:v>
                </c:pt>
                <c:pt idx="43">
                  <c:v>40.31</c:v>
                </c:pt>
                <c:pt idx="44">
                  <c:v>40.42</c:v>
                </c:pt>
                <c:pt idx="45">
                  <c:v>40.270000000000003</c:v>
                </c:pt>
                <c:pt idx="46">
                  <c:v>40.53</c:v>
                </c:pt>
                <c:pt idx="47">
                  <c:v>40.520000000000003</c:v>
                </c:pt>
                <c:pt idx="48">
                  <c:v>40.630000000000003</c:v>
                </c:pt>
                <c:pt idx="49">
                  <c:v>40.4</c:v>
                </c:pt>
                <c:pt idx="50">
                  <c:v>40.35</c:v>
                </c:pt>
                <c:pt idx="51">
                  <c:v>40.299999999999997</c:v>
                </c:pt>
                <c:pt idx="52">
                  <c:v>40.380000000000003</c:v>
                </c:pt>
                <c:pt idx="53">
                  <c:v>40.49</c:v>
                </c:pt>
                <c:pt idx="54">
                  <c:v>40.44</c:v>
                </c:pt>
                <c:pt idx="55">
                  <c:v>40.380000000000003</c:v>
                </c:pt>
                <c:pt idx="56">
                  <c:v>40.32</c:v>
                </c:pt>
                <c:pt idx="57">
                  <c:v>40.35</c:v>
                </c:pt>
                <c:pt idx="58">
                  <c:v>40.479999999999997</c:v>
                </c:pt>
                <c:pt idx="59">
                  <c:v>40.46</c:v>
                </c:pt>
                <c:pt idx="60">
                  <c:v>40.35</c:v>
                </c:pt>
                <c:pt idx="61">
                  <c:v>40.31</c:v>
                </c:pt>
                <c:pt idx="62">
                  <c:v>40.450000000000003</c:v>
                </c:pt>
                <c:pt idx="63">
                  <c:v>40.32</c:v>
                </c:pt>
                <c:pt idx="64">
                  <c:v>40.42</c:v>
                </c:pt>
                <c:pt idx="65">
                  <c:v>40.43</c:v>
                </c:pt>
                <c:pt idx="66">
                  <c:v>40.65</c:v>
                </c:pt>
                <c:pt idx="67">
                  <c:v>40.520000000000003</c:v>
                </c:pt>
                <c:pt idx="68">
                  <c:v>40.43</c:v>
                </c:pt>
                <c:pt idx="69">
                  <c:v>40.450000000000003</c:v>
                </c:pt>
                <c:pt idx="70">
                  <c:v>40.58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'Lotus Driving Academy'!$I$23</c:f>
              <c:strCache>
                <c:ptCount val="1"/>
                <c:pt idx="0">
                  <c:v>Терещенко Андрей</c:v>
                </c:pt>
              </c:strCache>
            </c:strRef>
          </c:tx>
          <c:marker>
            <c:symbol val="none"/>
          </c:marker>
          <c:cat>
            <c:numRef>
              <c:f>'Lotus Driving Academy'!$A$24:$A$94</c:f>
              <c:numCache>
                <c:formatCode>General</c:formatCode>
                <c:ptCount val="7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</c:numCache>
            </c:numRef>
          </c:cat>
          <c:val>
            <c:numRef>
              <c:f>'Lotus Driving Academy'!$I$24:$I$94</c:f>
              <c:numCache>
                <c:formatCode>0.00</c:formatCode>
                <c:ptCount val="71"/>
                <c:pt idx="0">
                  <c:v>42.75</c:v>
                </c:pt>
                <c:pt idx="1">
                  <c:v>42.2</c:v>
                </c:pt>
                <c:pt idx="2">
                  <c:v>41.09</c:v>
                </c:pt>
                <c:pt idx="3">
                  <c:v>41.29</c:v>
                </c:pt>
                <c:pt idx="4">
                  <c:v>41.26</c:v>
                </c:pt>
                <c:pt idx="5">
                  <c:v>41.11</c:v>
                </c:pt>
                <c:pt idx="6">
                  <c:v>41.36</c:v>
                </c:pt>
                <c:pt idx="7">
                  <c:v>41.5</c:v>
                </c:pt>
                <c:pt idx="8">
                  <c:v>40.83</c:v>
                </c:pt>
                <c:pt idx="9">
                  <c:v>40.93</c:v>
                </c:pt>
                <c:pt idx="10">
                  <c:v>41.2</c:v>
                </c:pt>
                <c:pt idx="11">
                  <c:v>41.06</c:v>
                </c:pt>
                <c:pt idx="12">
                  <c:v>40.97</c:v>
                </c:pt>
                <c:pt idx="13">
                  <c:v>41</c:v>
                </c:pt>
                <c:pt idx="14">
                  <c:v>40.86</c:v>
                </c:pt>
                <c:pt idx="15">
                  <c:v>40.909999999999997</c:v>
                </c:pt>
                <c:pt idx="16">
                  <c:v>40.909999999999997</c:v>
                </c:pt>
                <c:pt idx="17">
                  <c:v>40.89</c:v>
                </c:pt>
                <c:pt idx="18">
                  <c:v>40.92</c:v>
                </c:pt>
                <c:pt idx="19">
                  <c:v>40.78</c:v>
                </c:pt>
                <c:pt idx="20">
                  <c:v>40.72</c:v>
                </c:pt>
                <c:pt idx="21">
                  <c:v>40.880000000000003</c:v>
                </c:pt>
                <c:pt idx="22">
                  <c:v>40.81</c:v>
                </c:pt>
                <c:pt idx="23">
                  <c:v>40.82</c:v>
                </c:pt>
                <c:pt idx="24">
                  <c:v>40.69</c:v>
                </c:pt>
                <c:pt idx="25">
                  <c:v>40.71</c:v>
                </c:pt>
                <c:pt idx="26">
                  <c:v>41.5</c:v>
                </c:pt>
                <c:pt idx="27">
                  <c:v>41.08</c:v>
                </c:pt>
                <c:pt idx="28">
                  <c:v>40.93</c:v>
                </c:pt>
                <c:pt idx="29">
                  <c:v>40.659999999999997</c:v>
                </c:pt>
                <c:pt idx="30">
                  <c:v>40.799999999999997</c:v>
                </c:pt>
                <c:pt idx="31">
                  <c:v>40.82</c:v>
                </c:pt>
                <c:pt idx="32">
                  <c:v>41.63</c:v>
                </c:pt>
                <c:pt idx="33">
                  <c:v>40.89</c:v>
                </c:pt>
                <c:pt idx="34">
                  <c:v>41.5</c:v>
                </c:pt>
                <c:pt idx="35">
                  <c:v>40.89</c:v>
                </c:pt>
                <c:pt idx="36">
                  <c:v>42.15</c:v>
                </c:pt>
                <c:pt idx="37">
                  <c:v>40.93</c:v>
                </c:pt>
                <c:pt idx="38">
                  <c:v>40.83</c:v>
                </c:pt>
                <c:pt idx="39">
                  <c:v>40.799999999999997</c:v>
                </c:pt>
                <c:pt idx="40">
                  <c:v>40.76</c:v>
                </c:pt>
                <c:pt idx="41">
                  <c:v>40.799999999999997</c:v>
                </c:pt>
                <c:pt idx="42">
                  <c:v>40.89</c:v>
                </c:pt>
                <c:pt idx="43">
                  <c:v>40.909999999999997</c:v>
                </c:pt>
                <c:pt idx="44">
                  <c:v>40.93</c:v>
                </c:pt>
                <c:pt idx="45">
                  <c:v>40.79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399168"/>
        <c:axId val="101405056"/>
      </c:lineChart>
      <c:catAx>
        <c:axId val="101399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1405056"/>
        <c:crosses val="autoZero"/>
        <c:auto val="1"/>
        <c:lblAlgn val="ctr"/>
        <c:lblOffset val="100"/>
        <c:noMultiLvlLbl val="0"/>
      </c:catAx>
      <c:valAx>
        <c:axId val="101405056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139916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Flash!$B$23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Flash!$A$24:$A$88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Flash!$B$24:$B$88</c:f>
              <c:numCache>
                <c:formatCode>0.00</c:formatCode>
                <c:ptCount val="65"/>
                <c:pt idx="0">
                  <c:v>42.68</c:v>
                </c:pt>
                <c:pt idx="1">
                  <c:v>42.06</c:v>
                </c:pt>
                <c:pt idx="2">
                  <c:v>41.58</c:v>
                </c:pt>
                <c:pt idx="3">
                  <c:v>40.98</c:v>
                </c:pt>
                <c:pt idx="4">
                  <c:v>41.68</c:v>
                </c:pt>
                <c:pt idx="5">
                  <c:v>40.97</c:v>
                </c:pt>
                <c:pt idx="6">
                  <c:v>41.1</c:v>
                </c:pt>
                <c:pt idx="7">
                  <c:v>41.22</c:v>
                </c:pt>
                <c:pt idx="8">
                  <c:v>40.93</c:v>
                </c:pt>
                <c:pt idx="9">
                  <c:v>41.36</c:v>
                </c:pt>
                <c:pt idx="10">
                  <c:v>40.78</c:v>
                </c:pt>
                <c:pt idx="11">
                  <c:v>41.02</c:v>
                </c:pt>
                <c:pt idx="12">
                  <c:v>40.76</c:v>
                </c:pt>
                <c:pt idx="13">
                  <c:v>41.13</c:v>
                </c:pt>
                <c:pt idx="14">
                  <c:v>41.09</c:v>
                </c:pt>
                <c:pt idx="15">
                  <c:v>41.34</c:v>
                </c:pt>
                <c:pt idx="16">
                  <c:v>40.99</c:v>
                </c:pt>
                <c:pt idx="17">
                  <c:v>41.36</c:v>
                </c:pt>
                <c:pt idx="18">
                  <c:v>41.01</c:v>
                </c:pt>
                <c:pt idx="19">
                  <c:v>41.26</c:v>
                </c:pt>
                <c:pt idx="20">
                  <c:v>40.950000000000003</c:v>
                </c:pt>
                <c:pt idx="21">
                  <c:v>40.630000000000003</c:v>
                </c:pt>
                <c:pt idx="22">
                  <c:v>40.72</c:v>
                </c:pt>
                <c:pt idx="23">
                  <c:v>40.78</c:v>
                </c:pt>
                <c:pt idx="24">
                  <c:v>40.700000000000003</c:v>
                </c:pt>
                <c:pt idx="25">
                  <c:v>41.07</c:v>
                </c:pt>
                <c:pt idx="26">
                  <c:v>40.96</c:v>
                </c:pt>
                <c:pt idx="27">
                  <c:v>41.12</c:v>
                </c:pt>
                <c:pt idx="28">
                  <c:v>40.98</c:v>
                </c:pt>
                <c:pt idx="29">
                  <c:v>41.24</c:v>
                </c:pt>
                <c:pt idx="30">
                  <c:v>40.840000000000003</c:v>
                </c:pt>
                <c:pt idx="31">
                  <c:v>40.79</c:v>
                </c:pt>
                <c:pt idx="32">
                  <c:v>40.94</c:v>
                </c:pt>
                <c:pt idx="33">
                  <c:v>41.24</c:v>
                </c:pt>
                <c:pt idx="34">
                  <c:v>41.03</c:v>
                </c:pt>
                <c:pt idx="35">
                  <c:v>40.85</c:v>
                </c:pt>
                <c:pt idx="36">
                  <c:v>41.21</c:v>
                </c:pt>
                <c:pt idx="37">
                  <c:v>40.85</c:v>
                </c:pt>
                <c:pt idx="38">
                  <c:v>40.630000000000003</c:v>
                </c:pt>
                <c:pt idx="39">
                  <c:v>41.41</c:v>
                </c:pt>
                <c:pt idx="40">
                  <c:v>40.880000000000003</c:v>
                </c:pt>
                <c:pt idx="41">
                  <c:v>40.71</c:v>
                </c:pt>
                <c:pt idx="42">
                  <c:v>40.94</c:v>
                </c:pt>
                <c:pt idx="43">
                  <c:v>40.659999999999997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Flash!$C$23</c:f>
              <c:strCache>
                <c:ptCount val="1"/>
                <c:pt idx="0">
                  <c:v>Толоченко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Flash!$A$24:$A$88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Flash!$C$24:$C$88</c:f>
              <c:numCache>
                <c:formatCode>0.00</c:formatCode>
                <c:ptCount val="65"/>
                <c:pt idx="0">
                  <c:v>42.38</c:v>
                </c:pt>
                <c:pt idx="1">
                  <c:v>41.07</c:v>
                </c:pt>
                <c:pt idx="2">
                  <c:v>41.18</c:v>
                </c:pt>
                <c:pt idx="3">
                  <c:v>40.86</c:v>
                </c:pt>
                <c:pt idx="4">
                  <c:v>40.79</c:v>
                </c:pt>
                <c:pt idx="5">
                  <c:v>40.98</c:v>
                </c:pt>
                <c:pt idx="6">
                  <c:v>40.81</c:v>
                </c:pt>
                <c:pt idx="7">
                  <c:v>40.72</c:v>
                </c:pt>
                <c:pt idx="8">
                  <c:v>41.14</c:v>
                </c:pt>
                <c:pt idx="9">
                  <c:v>40.74</c:v>
                </c:pt>
                <c:pt idx="10">
                  <c:v>40.799999999999997</c:v>
                </c:pt>
                <c:pt idx="11">
                  <c:v>40.909999999999997</c:v>
                </c:pt>
                <c:pt idx="12">
                  <c:v>40.46</c:v>
                </c:pt>
                <c:pt idx="13">
                  <c:v>40.700000000000003</c:v>
                </c:pt>
                <c:pt idx="14">
                  <c:v>40.72</c:v>
                </c:pt>
                <c:pt idx="15">
                  <c:v>40.75</c:v>
                </c:pt>
                <c:pt idx="16">
                  <c:v>40.85</c:v>
                </c:pt>
                <c:pt idx="17">
                  <c:v>40.54</c:v>
                </c:pt>
                <c:pt idx="18">
                  <c:v>40.54</c:v>
                </c:pt>
                <c:pt idx="19">
                  <c:v>41.66</c:v>
                </c:pt>
                <c:pt idx="20">
                  <c:v>40.450000000000003</c:v>
                </c:pt>
                <c:pt idx="21">
                  <c:v>40.89</c:v>
                </c:pt>
                <c:pt idx="22">
                  <c:v>40.74</c:v>
                </c:pt>
                <c:pt idx="23">
                  <c:v>40.57</c:v>
                </c:pt>
                <c:pt idx="24">
                  <c:v>40.479999999999997</c:v>
                </c:pt>
                <c:pt idx="25">
                  <c:v>40.6</c:v>
                </c:pt>
                <c:pt idx="26">
                  <c:v>40.75</c:v>
                </c:pt>
                <c:pt idx="27">
                  <c:v>41.6</c:v>
                </c:pt>
                <c:pt idx="28">
                  <c:v>40.6</c:v>
                </c:pt>
                <c:pt idx="29">
                  <c:v>41.33</c:v>
                </c:pt>
                <c:pt idx="30">
                  <c:v>42.16</c:v>
                </c:pt>
                <c:pt idx="31">
                  <c:v>41.82</c:v>
                </c:pt>
                <c:pt idx="32">
                  <c:v>40.53</c:v>
                </c:pt>
                <c:pt idx="33">
                  <c:v>41.04</c:v>
                </c:pt>
                <c:pt idx="34">
                  <c:v>40.92</c:v>
                </c:pt>
                <c:pt idx="35">
                  <c:v>40.65</c:v>
                </c:pt>
                <c:pt idx="36">
                  <c:v>40.79</c:v>
                </c:pt>
                <c:pt idx="37">
                  <c:v>40.700000000000003</c:v>
                </c:pt>
                <c:pt idx="38">
                  <c:v>40.65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Flash!$D$23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Flash!$A$24:$A$88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Flash!$D$24:$D$88</c:f>
              <c:numCache>
                <c:formatCode>0.00</c:formatCode>
                <c:ptCount val="65"/>
                <c:pt idx="0">
                  <c:v>42.14</c:v>
                </c:pt>
                <c:pt idx="1">
                  <c:v>41.5</c:v>
                </c:pt>
                <c:pt idx="2">
                  <c:v>41.05</c:v>
                </c:pt>
                <c:pt idx="3">
                  <c:v>42.22</c:v>
                </c:pt>
                <c:pt idx="4">
                  <c:v>40.97</c:v>
                </c:pt>
                <c:pt idx="5">
                  <c:v>41.25</c:v>
                </c:pt>
                <c:pt idx="6">
                  <c:v>41.62</c:v>
                </c:pt>
                <c:pt idx="7">
                  <c:v>41.02</c:v>
                </c:pt>
                <c:pt idx="8">
                  <c:v>40.9</c:v>
                </c:pt>
                <c:pt idx="9">
                  <c:v>40.65</c:v>
                </c:pt>
                <c:pt idx="10">
                  <c:v>40.92</c:v>
                </c:pt>
                <c:pt idx="11">
                  <c:v>41.21</c:v>
                </c:pt>
                <c:pt idx="12">
                  <c:v>40.89</c:v>
                </c:pt>
                <c:pt idx="13">
                  <c:v>41.32</c:v>
                </c:pt>
                <c:pt idx="14">
                  <c:v>40.99</c:v>
                </c:pt>
                <c:pt idx="15">
                  <c:v>41.51</c:v>
                </c:pt>
                <c:pt idx="16">
                  <c:v>40.99</c:v>
                </c:pt>
                <c:pt idx="17">
                  <c:v>41.06</c:v>
                </c:pt>
                <c:pt idx="18">
                  <c:v>41.04</c:v>
                </c:pt>
                <c:pt idx="19">
                  <c:v>42.7</c:v>
                </c:pt>
                <c:pt idx="20">
                  <c:v>42.05</c:v>
                </c:pt>
                <c:pt idx="21">
                  <c:v>41.34</c:v>
                </c:pt>
                <c:pt idx="22">
                  <c:v>41.93</c:v>
                </c:pt>
                <c:pt idx="23">
                  <c:v>41.2</c:v>
                </c:pt>
                <c:pt idx="24">
                  <c:v>41.64</c:v>
                </c:pt>
                <c:pt idx="25">
                  <c:v>40.92</c:v>
                </c:pt>
                <c:pt idx="26">
                  <c:v>41.03</c:v>
                </c:pt>
                <c:pt idx="27">
                  <c:v>42.65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Flash!$E$23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Flash!$A$24:$A$88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Flash!$E$24:$E$88</c:f>
              <c:numCache>
                <c:formatCode>0.00</c:formatCode>
                <c:ptCount val="65"/>
                <c:pt idx="0">
                  <c:v>42.79</c:v>
                </c:pt>
                <c:pt idx="1">
                  <c:v>40.869999999999997</c:v>
                </c:pt>
                <c:pt idx="2">
                  <c:v>40.69</c:v>
                </c:pt>
                <c:pt idx="3">
                  <c:v>40.65</c:v>
                </c:pt>
                <c:pt idx="4">
                  <c:v>42.18</c:v>
                </c:pt>
                <c:pt idx="5">
                  <c:v>40.64</c:v>
                </c:pt>
                <c:pt idx="6">
                  <c:v>40.65</c:v>
                </c:pt>
                <c:pt idx="7">
                  <c:v>40.630000000000003</c:v>
                </c:pt>
                <c:pt idx="8">
                  <c:v>40.86</c:v>
                </c:pt>
                <c:pt idx="9">
                  <c:v>40.98</c:v>
                </c:pt>
                <c:pt idx="10">
                  <c:v>40.5</c:v>
                </c:pt>
                <c:pt idx="11">
                  <c:v>40.94</c:v>
                </c:pt>
                <c:pt idx="12">
                  <c:v>41.03</c:v>
                </c:pt>
                <c:pt idx="13">
                  <c:v>41.68</c:v>
                </c:pt>
                <c:pt idx="14">
                  <c:v>41.01</c:v>
                </c:pt>
                <c:pt idx="15">
                  <c:v>40.61</c:v>
                </c:pt>
                <c:pt idx="16">
                  <c:v>40.69</c:v>
                </c:pt>
                <c:pt idx="17">
                  <c:v>41.01</c:v>
                </c:pt>
                <c:pt idx="18">
                  <c:v>40.53</c:v>
                </c:pt>
                <c:pt idx="19">
                  <c:v>40.659999999999997</c:v>
                </c:pt>
                <c:pt idx="20">
                  <c:v>40.93</c:v>
                </c:pt>
                <c:pt idx="21">
                  <c:v>41.05</c:v>
                </c:pt>
                <c:pt idx="22">
                  <c:v>40.92</c:v>
                </c:pt>
                <c:pt idx="23">
                  <c:v>40.82</c:v>
                </c:pt>
                <c:pt idx="24">
                  <c:v>41.63</c:v>
                </c:pt>
                <c:pt idx="25">
                  <c:v>41.29</c:v>
                </c:pt>
                <c:pt idx="26">
                  <c:v>40.700000000000003</c:v>
                </c:pt>
                <c:pt idx="27">
                  <c:v>40.72</c:v>
                </c:pt>
                <c:pt idx="28">
                  <c:v>41.38</c:v>
                </c:pt>
                <c:pt idx="29">
                  <c:v>40.75</c:v>
                </c:pt>
                <c:pt idx="30">
                  <c:v>40.5</c:v>
                </c:pt>
                <c:pt idx="31">
                  <c:v>40.53</c:v>
                </c:pt>
                <c:pt idx="32">
                  <c:v>40.81</c:v>
                </c:pt>
                <c:pt idx="33">
                  <c:v>40.630000000000003</c:v>
                </c:pt>
                <c:pt idx="34">
                  <c:v>40.72</c:v>
                </c:pt>
                <c:pt idx="35">
                  <c:v>40.630000000000003</c:v>
                </c:pt>
                <c:pt idx="36">
                  <c:v>40.5</c:v>
                </c:pt>
                <c:pt idx="37">
                  <c:v>40.85</c:v>
                </c:pt>
                <c:pt idx="38">
                  <c:v>40.74</c:v>
                </c:pt>
                <c:pt idx="39">
                  <c:v>40.98</c:v>
                </c:pt>
                <c:pt idx="40">
                  <c:v>40.520000000000003</c:v>
                </c:pt>
                <c:pt idx="41">
                  <c:v>40.54</c:v>
                </c:pt>
                <c:pt idx="42">
                  <c:v>40.85</c:v>
                </c:pt>
                <c:pt idx="43">
                  <c:v>41.33</c:v>
                </c:pt>
                <c:pt idx="44">
                  <c:v>41.1</c:v>
                </c:pt>
                <c:pt idx="45">
                  <c:v>40.729999999999997</c:v>
                </c:pt>
                <c:pt idx="46">
                  <c:v>40.25</c:v>
                </c:pt>
                <c:pt idx="47">
                  <c:v>40.65</c:v>
                </c:pt>
                <c:pt idx="48">
                  <c:v>40.49</c:v>
                </c:pt>
                <c:pt idx="49">
                  <c:v>40.619999999999997</c:v>
                </c:pt>
                <c:pt idx="50">
                  <c:v>40.549999999999997</c:v>
                </c:pt>
                <c:pt idx="51">
                  <c:v>40.75</c:v>
                </c:pt>
                <c:pt idx="52">
                  <c:v>40.590000000000003</c:v>
                </c:pt>
                <c:pt idx="53">
                  <c:v>40.619999999999997</c:v>
                </c:pt>
                <c:pt idx="54">
                  <c:v>40.46</c:v>
                </c:pt>
                <c:pt idx="55">
                  <c:v>41.16</c:v>
                </c:pt>
                <c:pt idx="56">
                  <c:v>40.98</c:v>
                </c:pt>
                <c:pt idx="57">
                  <c:v>40.61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Flash!$F$23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Flash!$A$24:$A$88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Flash!$F$24:$F$88</c:f>
              <c:numCache>
                <c:formatCode>0.00</c:formatCode>
                <c:ptCount val="65"/>
                <c:pt idx="0">
                  <c:v>41.99</c:v>
                </c:pt>
                <c:pt idx="1">
                  <c:v>41.11</c:v>
                </c:pt>
                <c:pt idx="2">
                  <c:v>40.840000000000003</c:v>
                </c:pt>
                <c:pt idx="3">
                  <c:v>41.72</c:v>
                </c:pt>
                <c:pt idx="4">
                  <c:v>40.700000000000003</c:v>
                </c:pt>
                <c:pt idx="5">
                  <c:v>40.72</c:v>
                </c:pt>
                <c:pt idx="6">
                  <c:v>41.03</c:v>
                </c:pt>
                <c:pt idx="7">
                  <c:v>40.98</c:v>
                </c:pt>
                <c:pt idx="8">
                  <c:v>40.57</c:v>
                </c:pt>
                <c:pt idx="9">
                  <c:v>40.9</c:v>
                </c:pt>
                <c:pt idx="10">
                  <c:v>40.79</c:v>
                </c:pt>
                <c:pt idx="11">
                  <c:v>40.65</c:v>
                </c:pt>
                <c:pt idx="12">
                  <c:v>40.78</c:v>
                </c:pt>
                <c:pt idx="13">
                  <c:v>40.69</c:v>
                </c:pt>
                <c:pt idx="14">
                  <c:v>41.37</c:v>
                </c:pt>
                <c:pt idx="15">
                  <c:v>40.5</c:v>
                </c:pt>
                <c:pt idx="16">
                  <c:v>40.47</c:v>
                </c:pt>
                <c:pt idx="17">
                  <c:v>40.71</c:v>
                </c:pt>
                <c:pt idx="18">
                  <c:v>40.5</c:v>
                </c:pt>
                <c:pt idx="19">
                  <c:v>40.700000000000003</c:v>
                </c:pt>
                <c:pt idx="20">
                  <c:v>40.630000000000003</c:v>
                </c:pt>
                <c:pt idx="21">
                  <c:v>40.61</c:v>
                </c:pt>
                <c:pt idx="22">
                  <c:v>40.9</c:v>
                </c:pt>
                <c:pt idx="23">
                  <c:v>40.840000000000003</c:v>
                </c:pt>
                <c:pt idx="24">
                  <c:v>40.61</c:v>
                </c:pt>
                <c:pt idx="25">
                  <c:v>40.869999999999997</c:v>
                </c:pt>
                <c:pt idx="26">
                  <c:v>40.75</c:v>
                </c:pt>
                <c:pt idx="27">
                  <c:v>40.39</c:v>
                </c:pt>
                <c:pt idx="28">
                  <c:v>40.82</c:v>
                </c:pt>
                <c:pt idx="29">
                  <c:v>40.770000000000003</c:v>
                </c:pt>
                <c:pt idx="30">
                  <c:v>40.82</c:v>
                </c:pt>
                <c:pt idx="31">
                  <c:v>40.57</c:v>
                </c:pt>
                <c:pt idx="32">
                  <c:v>40.89</c:v>
                </c:pt>
                <c:pt idx="33">
                  <c:v>40.6</c:v>
                </c:pt>
                <c:pt idx="34">
                  <c:v>41.59</c:v>
                </c:pt>
                <c:pt idx="35">
                  <c:v>40.4</c:v>
                </c:pt>
                <c:pt idx="36">
                  <c:v>40.76</c:v>
                </c:pt>
                <c:pt idx="37">
                  <c:v>40.53</c:v>
                </c:pt>
                <c:pt idx="38">
                  <c:v>40.72</c:v>
                </c:pt>
                <c:pt idx="39">
                  <c:v>41.25</c:v>
                </c:pt>
                <c:pt idx="40">
                  <c:v>40.44</c:v>
                </c:pt>
                <c:pt idx="41">
                  <c:v>40.770000000000003</c:v>
                </c:pt>
                <c:pt idx="42">
                  <c:v>41.37</c:v>
                </c:pt>
                <c:pt idx="43">
                  <c:v>40.659999999999997</c:v>
                </c:pt>
                <c:pt idx="44">
                  <c:v>40.71</c:v>
                </c:pt>
                <c:pt idx="45">
                  <c:v>41.04</c:v>
                </c:pt>
                <c:pt idx="46">
                  <c:v>40.799999999999997</c:v>
                </c:pt>
                <c:pt idx="47">
                  <c:v>41.16</c:v>
                </c:pt>
                <c:pt idx="48">
                  <c:v>41.67</c:v>
                </c:pt>
                <c:pt idx="49">
                  <c:v>40.54</c:v>
                </c:pt>
                <c:pt idx="50">
                  <c:v>40.57</c:v>
                </c:pt>
                <c:pt idx="51">
                  <c:v>40.79</c:v>
                </c:pt>
                <c:pt idx="52">
                  <c:v>40.36</c:v>
                </c:pt>
                <c:pt idx="53">
                  <c:v>40.479999999999997</c:v>
                </c:pt>
                <c:pt idx="54">
                  <c:v>40.270000000000003</c:v>
                </c:pt>
                <c:pt idx="55">
                  <c:v>40.619999999999997</c:v>
                </c:pt>
                <c:pt idx="56">
                  <c:v>40.630000000000003</c:v>
                </c:pt>
                <c:pt idx="57">
                  <c:v>41.09</c:v>
                </c:pt>
                <c:pt idx="58">
                  <c:v>40.770000000000003</c:v>
                </c:pt>
                <c:pt idx="59">
                  <c:v>40.46</c:v>
                </c:pt>
                <c:pt idx="60">
                  <c:v>40.72</c:v>
                </c:pt>
                <c:pt idx="61">
                  <c:v>40.64</c:v>
                </c:pt>
                <c:pt idx="62">
                  <c:v>40.53</c:v>
                </c:pt>
                <c:pt idx="63">
                  <c:v>40.53</c:v>
                </c:pt>
                <c:pt idx="64">
                  <c:v>40.9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Flash!$G$23</c:f>
              <c:strCache>
                <c:ptCount val="1"/>
                <c:pt idx="0">
                  <c:v>Толоченко Саша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Flash!$A$24:$A$88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Flash!$G$24:$G$88</c:f>
              <c:numCache>
                <c:formatCode>0.00</c:formatCode>
                <c:ptCount val="65"/>
                <c:pt idx="0">
                  <c:v>41.79</c:v>
                </c:pt>
                <c:pt idx="1">
                  <c:v>40.619999999999997</c:v>
                </c:pt>
                <c:pt idx="2">
                  <c:v>40.590000000000003</c:v>
                </c:pt>
                <c:pt idx="3">
                  <c:v>40.96</c:v>
                </c:pt>
                <c:pt idx="4">
                  <c:v>41.74</c:v>
                </c:pt>
                <c:pt idx="5">
                  <c:v>41.06</c:v>
                </c:pt>
                <c:pt idx="6">
                  <c:v>40.67</c:v>
                </c:pt>
                <c:pt idx="7">
                  <c:v>42.04</c:v>
                </c:pt>
                <c:pt idx="8">
                  <c:v>40.32</c:v>
                </c:pt>
                <c:pt idx="9">
                  <c:v>40.630000000000003</c:v>
                </c:pt>
                <c:pt idx="10">
                  <c:v>40.78</c:v>
                </c:pt>
                <c:pt idx="11">
                  <c:v>40.130000000000003</c:v>
                </c:pt>
                <c:pt idx="12">
                  <c:v>40.43</c:v>
                </c:pt>
                <c:pt idx="13">
                  <c:v>40.43</c:v>
                </c:pt>
                <c:pt idx="14">
                  <c:v>40.35</c:v>
                </c:pt>
                <c:pt idx="15">
                  <c:v>40.81</c:v>
                </c:pt>
                <c:pt idx="16">
                  <c:v>40.29</c:v>
                </c:pt>
                <c:pt idx="17">
                  <c:v>40.409999999999997</c:v>
                </c:pt>
                <c:pt idx="18">
                  <c:v>40.409999999999997</c:v>
                </c:pt>
                <c:pt idx="19">
                  <c:v>40.380000000000003</c:v>
                </c:pt>
                <c:pt idx="20">
                  <c:v>40.82</c:v>
                </c:pt>
                <c:pt idx="21">
                  <c:v>40.450000000000003</c:v>
                </c:pt>
                <c:pt idx="22">
                  <c:v>40.479999999999997</c:v>
                </c:pt>
                <c:pt idx="23">
                  <c:v>40.380000000000003</c:v>
                </c:pt>
                <c:pt idx="24">
                  <c:v>40.340000000000003</c:v>
                </c:pt>
                <c:pt idx="25">
                  <c:v>40.549999999999997</c:v>
                </c:pt>
                <c:pt idx="26">
                  <c:v>41.09</c:v>
                </c:pt>
                <c:pt idx="27">
                  <c:v>40.61</c:v>
                </c:pt>
                <c:pt idx="28">
                  <c:v>40.49</c:v>
                </c:pt>
                <c:pt idx="29">
                  <c:v>40.65</c:v>
                </c:pt>
                <c:pt idx="30">
                  <c:v>40.520000000000003</c:v>
                </c:pt>
                <c:pt idx="31">
                  <c:v>40.409999999999997</c:v>
                </c:pt>
                <c:pt idx="32">
                  <c:v>40.520000000000003</c:v>
                </c:pt>
                <c:pt idx="33">
                  <c:v>41.37</c:v>
                </c:pt>
                <c:pt idx="34">
                  <c:v>40.5</c:v>
                </c:pt>
                <c:pt idx="35">
                  <c:v>40.880000000000003</c:v>
                </c:pt>
                <c:pt idx="36">
                  <c:v>40.520000000000003</c:v>
                </c:pt>
                <c:pt idx="37">
                  <c:v>40.270000000000003</c:v>
                </c:pt>
                <c:pt idx="38">
                  <c:v>40.369999999999997</c:v>
                </c:pt>
                <c:pt idx="39">
                  <c:v>40.49</c:v>
                </c:pt>
                <c:pt idx="40">
                  <c:v>40.270000000000003</c:v>
                </c:pt>
                <c:pt idx="41">
                  <c:v>40.340000000000003</c:v>
                </c:pt>
                <c:pt idx="42">
                  <c:v>40.5</c:v>
                </c:pt>
                <c:pt idx="43">
                  <c:v>40.42</c:v>
                </c:pt>
                <c:pt idx="44">
                  <c:v>40.479999999999997</c:v>
                </c:pt>
                <c:pt idx="45">
                  <c:v>40.520000000000003</c:v>
                </c:pt>
                <c:pt idx="46">
                  <c:v>40.299999999999997</c:v>
                </c:pt>
                <c:pt idx="47">
                  <c:v>40.47</c:v>
                </c:pt>
                <c:pt idx="48">
                  <c:v>40.6</c:v>
                </c:pt>
                <c:pt idx="49">
                  <c:v>40.83</c:v>
                </c:pt>
                <c:pt idx="50">
                  <c:v>40.36</c:v>
                </c:pt>
                <c:pt idx="51">
                  <c:v>40.549999999999997</c:v>
                </c:pt>
                <c:pt idx="52">
                  <c:v>40.68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Flash!$H$23</c:f>
              <c:strCache>
                <c:ptCount val="1"/>
                <c:pt idx="0">
                  <c:v>Лихошерст Алексей</c:v>
                </c:pt>
              </c:strCache>
            </c:strRef>
          </c:tx>
          <c:marker>
            <c:symbol val="none"/>
          </c:marker>
          <c:cat>
            <c:numRef>
              <c:f>Flash!$A$24:$A$88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Flash!$H$24:$H$88</c:f>
              <c:numCache>
                <c:formatCode>0.00</c:formatCode>
                <c:ptCount val="65"/>
                <c:pt idx="0">
                  <c:v>41.34</c:v>
                </c:pt>
                <c:pt idx="1">
                  <c:v>41.05</c:v>
                </c:pt>
                <c:pt idx="2">
                  <c:v>40.85</c:v>
                </c:pt>
                <c:pt idx="3">
                  <c:v>40.659999999999997</c:v>
                </c:pt>
                <c:pt idx="4">
                  <c:v>40.75</c:v>
                </c:pt>
                <c:pt idx="5">
                  <c:v>40.89</c:v>
                </c:pt>
                <c:pt idx="6">
                  <c:v>40.770000000000003</c:v>
                </c:pt>
                <c:pt idx="7">
                  <c:v>40.85</c:v>
                </c:pt>
                <c:pt idx="8">
                  <c:v>40.6</c:v>
                </c:pt>
                <c:pt idx="9">
                  <c:v>40.770000000000003</c:v>
                </c:pt>
                <c:pt idx="10">
                  <c:v>40.94</c:v>
                </c:pt>
                <c:pt idx="11">
                  <c:v>40.61</c:v>
                </c:pt>
                <c:pt idx="12">
                  <c:v>40.700000000000003</c:v>
                </c:pt>
                <c:pt idx="13">
                  <c:v>40.700000000000003</c:v>
                </c:pt>
                <c:pt idx="14">
                  <c:v>40.700000000000003</c:v>
                </c:pt>
                <c:pt idx="15">
                  <c:v>40.51</c:v>
                </c:pt>
                <c:pt idx="16">
                  <c:v>40.51</c:v>
                </c:pt>
                <c:pt idx="17">
                  <c:v>40.5</c:v>
                </c:pt>
                <c:pt idx="18">
                  <c:v>40.36</c:v>
                </c:pt>
                <c:pt idx="19">
                  <c:v>40.61</c:v>
                </c:pt>
                <c:pt idx="20">
                  <c:v>40.46</c:v>
                </c:pt>
                <c:pt idx="21">
                  <c:v>40.770000000000003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Flash!$I$23</c:f>
              <c:strCache>
                <c:ptCount val="1"/>
                <c:pt idx="0">
                  <c:v>Толоченко Саша</c:v>
                </c:pt>
              </c:strCache>
            </c:strRef>
          </c:tx>
          <c:marker>
            <c:symbol val="none"/>
          </c:marker>
          <c:cat>
            <c:numRef>
              <c:f>Flash!$A$24:$A$88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Flash!$I$24:$I$88</c:f>
              <c:numCache>
                <c:formatCode>0.00</c:formatCode>
                <c:ptCount val="65"/>
                <c:pt idx="0">
                  <c:v>41.62</c:v>
                </c:pt>
                <c:pt idx="1">
                  <c:v>40.97</c:v>
                </c:pt>
                <c:pt idx="2">
                  <c:v>40.43</c:v>
                </c:pt>
                <c:pt idx="3">
                  <c:v>41.04</c:v>
                </c:pt>
                <c:pt idx="4">
                  <c:v>40.630000000000003</c:v>
                </c:pt>
                <c:pt idx="5">
                  <c:v>40.31</c:v>
                </c:pt>
                <c:pt idx="6">
                  <c:v>40.26</c:v>
                </c:pt>
                <c:pt idx="7">
                  <c:v>40.15</c:v>
                </c:pt>
                <c:pt idx="8">
                  <c:v>40.07</c:v>
                </c:pt>
                <c:pt idx="9">
                  <c:v>40.909999999999997</c:v>
                </c:pt>
                <c:pt idx="10">
                  <c:v>40.659999999999997</c:v>
                </c:pt>
                <c:pt idx="11">
                  <c:v>44.4</c:v>
                </c:pt>
                <c:pt idx="12">
                  <c:v>40.520000000000003</c:v>
                </c:pt>
                <c:pt idx="13">
                  <c:v>41.21</c:v>
                </c:pt>
                <c:pt idx="14">
                  <c:v>40.29</c:v>
                </c:pt>
                <c:pt idx="15">
                  <c:v>40.58</c:v>
                </c:pt>
                <c:pt idx="16">
                  <c:v>40.74</c:v>
                </c:pt>
                <c:pt idx="17">
                  <c:v>40.729999999999997</c:v>
                </c:pt>
                <c:pt idx="18">
                  <c:v>41.25</c:v>
                </c:pt>
                <c:pt idx="19">
                  <c:v>40.43</c:v>
                </c:pt>
                <c:pt idx="20">
                  <c:v>40.42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100416"/>
        <c:axId val="103101952"/>
      </c:lineChart>
      <c:catAx>
        <c:axId val="103100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3101952"/>
        <c:crosses val="autoZero"/>
        <c:auto val="1"/>
        <c:lblAlgn val="ctr"/>
        <c:lblOffset val="100"/>
        <c:noMultiLvlLbl val="0"/>
      </c:catAx>
      <c:valAx>
        <c:axId val="103101952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31004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NSJ!$B$22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NSJ!$A$23:$A$78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NSJ!$B$23:$B$78</c:f>
              <c:numCache>
                <c:formatCode>0.00</c:formatCode>
                <c:ptCount val="56"/>
                <c:pt idx="0">
                  <c:v>43.06</c:v>
                </c:pt>
                <c:pt idx="1">
                  <c:v>41.93</c:v>
                </c:pt>
                <c:pt idx="2">
                  <c:v>40.590000000000003</c:v>
                </c:pt>
                <c:pt idx="3">
                  <c:v>41</c:v>
                </c:pt>
                <c:pt idx="4">
                  <c:v>40.619999999999997</c:v>
                </c:pt>
                <c:pt idx="5">
                  <c:v>41.36</c:v>
                </c:pt>
                <c:pt idx="6">
                  <c:v>41.16</c:v>
                </c:pt>
                <c:pt idx="7">
                  <c:v>40.53</c:v>
                </c:pt>
                <c:pt idx="8">
                  <c:v>40.44</c:v>
                </c:pt>
                <c:pt idx="9">
                  <c:v>40.64</c:v>
                </c:pt>
                <c:pt idx="10">
                  <c:v>40.840000000000003</c:v>
                </c:pt>
                <c:pt idx="11">
                  <c:v>40.47</c:v>
                </c:pt>
                <c:pt idx="12">
                  <c:v>40.229999999999997</c:v>
                </c:pt>
                <c:pt idx="13">
                  <c:v>40.35</c:v>
                </c:pt>
                <c:pt idx="14">
                  <c:v>40.25</c:v>
                </c:pt>
                <c:pt idx="15">
                  <c:v>40.36</c:v>
                </c:pt>
                <c:pt idx="16">
                  <c:v>40.229999999999997</c:v>
                </c:pt>
                <c:pt idx="17">
                  <c:v>40.369999999999997</c:v>
                </c:pt>
                <c:pt idx="18">
                  <c:v>40.299999999999997</c:v>
                </c:pt>
                <c:pt idx="19">
                  <c:v>40.46</c:v>
                </c:pt>
                <c:pt idx="20">
                  <c:v>40.659999999999997</c:v>
                </c:pt>
                <c:pt idx="21">
                  <c:v>40.47</c:v>
                </c:pt>
                <c:pt idx="22">
                  <c:v>40.28</c:v>
                </c:pt>
                <c:pt idx="23">
                  <c:v>40.39</c:v>
                </c:pt>
                <c:pt idx="24">
                  <c:v>40.479999999999997</c:v>
                </c:pt>
                <c:pt idx="25">
                  <c:v>41.28</c:v>
                </c:pt>
                <c:pt idx="26">
                  <c:v>40.72</c:v>
                </c:pt>
                <c:pt idx="27">
                  <c:v>40.450000000000003</c:v>
                </c:pt>
                <c:pt idx="28">
                  <c:v>40.65</c:v>
                </c:pt>
                <c:pt idx="29">
                  <c:v>40.24</c:v>
                </c:pt>
                <c:pt idx="30">
                  <c:v>40.69</c:v>
                </c:pt>
                <c:pt idx="31">
                  <c:v>40.299999999999997</c:v>
                </c:pt>
                <c:pt idx="32">
                  <c:v>40.81</c:v>
                </c:pt>
                <c:pt idx="33">
                  <c:v>40.44</c:v>
                </c:pt>
                <c:pt idx="34">
                  <c:v>40.9</c:v>
                </c:pt>
                <c:pt idx="35">
                  <c:v>40.659999999999997</c:v>
                </c:pt>
                <c:pt idx="36">
                  <c:v>40.69</c:v>
                </c:pt>
                <c:pt idx="37">
                  <c:v>40.68</c:v>
                </c:pt>
                <c:pt idx="38">
                  <c:v>40.42</c:v>
                </c:pt>
                <c:pt idx="39">
                  <c:v>46.68</c:v>
                </c:pt>
                <c:pt idx="40">
                  <c:v>41.99</c:v>
                </c:pt>
                <c:pt idx="41">
                  <c:v>40.49</c:v>
                </c:pt>
                <c:pt idx="42">
                  <c:v>41.07</c:v>
                </c:pt>
                <c:pt idx="43">
                  <c:v>40.58</c:v>
                </c:pt>
                <c:pt idx="44">
                  <c:v>40.479999999999997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NSJ!$C$22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NSJ!$A$23:$A$78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NSJ!$C$23:$C$78</c:f>
              <c:numCache>
                <c:formatCode>0.00</c:formatCode>
                <c:ptCount val="56"/>
                <c:pt idx="0">
                  <c:v>41.42</c:v>
                </c:pt>
                <c:pt idx="1">
                  <c:v>40.83</c:v>
                </c:pt>
                <c:pt idx="2">
                  <c:v>40.630000000000003</c:v>
                </c:pt>
                <c:pt idx="3">
                  <c:v>40.57</c:v>
                </c:pt>
                <c:pt idx="4">
                  <c:v>42.27</c:v>
                </c:pt>
                <c:pt idx="5">
                  <c:v>40.5</c:v>
                </c:pt>
                <c:pt idx="6">
                  <c:v>40.81</c:v>
                </c:pt>
                <c:pt idx="7">
                  <c:v>41.36</c:v>
                </c:pt>
                <c:pt idx="8">
                  <c:v>41.07</c:v>
                </c:pt>
                <c:pt idx="9">
                  <c:v>41.6</c:v>
                </c:pt>
                <c:pt idx="10">
                  <c:v>40.72</c:v>
                </c:pt>
                <c:pt idx="11">
                  <c:v>40.85</c:v>
                </c:pt>
                <c:pt idx="12">
                  <c:v>40.9</c:v>
                </c:pt>
                <c:pt idx="13">
                  <c:v>40.51</c:v>
                </c:pt>
                <c:pt idx="14">
                  <c:v>40.770000000000003</c:v>
                </c:pt>
                <c:pt idx="15">
                  <c:v>40.83</c:v>
                </c:pt>
                <c:pt idx="16">
                  <c:v>40.869999999999997</c:v>
                </c:pt>
                <c:pt idx="17">
                  <c:v>40.729999999999997</c:v>
                </c:pt>
                <c:pt idx="18">
                  <c:v>40.65</c:v>
                </c:pt>
                <c:pt idx="19">
                  <c:v>40.64</c:v>
                </c:pt>
                <c:pt idx="20">
                  <c:v>40.74</c:v>
                </c:pt>
                <c:pt idx="21">
                  <c:v>41.64</c:v>
                </c:pt>
                <c:pt idx="22">
                  <c:v>41.39</c:v>
                </c:pt>
                <c:pt idx="23">
                  <c:v>40.82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NSJ!$D$22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NSJ!$A$23:$A$78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NSJ!$D$23:$D$78</c:f>
              <c:numCache>
                <c:formatCode>0.00</c:formatCode>
                <c:ptCount val="56"/>
                <c:pt idx="0">
                  <c:v>41.63</c:v>
                </c:pt>
                <c:pt idx="1">
                  <c:v>40.67</c:v>
                </c:pt>
                <c:pt idx="2">
                  <c:v>40.89</c:v>
                </c:pt>
                <c:pt idx="3">
                  <c:v>40.69</c:v>
                </c:pt>
                <c:pt idx="4">
                  <c:v>40.799999999999997</c:v>
                </c:pt>
                <c:pt idx="5">
                  <c:v>40.71</c:v>
                </c:pt>
                <c:pt idx="6">
                  <c:v>40.76</c:v>
                </c:pt>
                <c:pt idx="7">
                  <c:v>40.69</c:v>
                </c:pt>
                <c:pt idx="8">
                  <c:v>40.85</c:v>
                </c:pt>
                <c:pt idx="9">
                  <c:v>40.57</c:v>
                </c:pt>
                <c:pt idx="10">
                  <c:v>40.9</c:v>
                </c:pt>
                <c:pt idx="11">
                  <c:v>40.76</c:v>
                </c:pt>
                <c:pt idx="12">
                  <c:v>40.76</c:v>
                </c:pt>
                <c:pt idx="13">
                  <c:v>40.729999999999997</c:v>
                </c:pt>
                <c:pt idx="14">
                  <c:v>40.71</c:v>
                </c:pt>
                <c:pt idx="15">
                  <c:v>40.72</c:v>
                </c:pt>
                <c:pt idx="16">
                  <c:v>40.69</c:v>
                </c:pt>
                <c:pt idx="17">
                  <c:v>40.99</c:v>
                </c:pt>
                <c:pt idx="18">
                  <c:v>40.549999999999997</c:v>
                </c:pt>
                <c:pt idx="19">
                  <c:v>40.5</c:v>
                </c:pt>
                <c:pt idx="20">
                  <c:v>40.69</c:v>
                </c:pt>
                <c:pt idx="21">
                  <c:v>40.630000000000003</c:v>
                </c:pt>
                <c:pt idx="22">
                  <c:v>40.950000000000003</c:v>
                </c:pt>
                <c:pt idx="23">
                  <c:v>40.72</c:v>
                </c:pt>
                <c:pt idx="24">
                  <c:v>40.630000000000003</c:v>
                </c:pt>
                <c:pt idx="25">
                  <c:v>40.72</c:v>
                </c:pt>
                <c:pt idx="26">
                  <c:v>41.37</c:v>
                </c:pt>
                <c:pt idx="27">
                  <c:v>40.65</c:v>
                </c:pt>
                <c:pt idx="28">
                  <c:v>40.770000000000003</c:v>
                </c:pt>
                <c:pt idx="29">
                  <c:v>40.57</c:v>
                </c:pt>
                <c:pt idx="30">
                  <c:v>40.75</c:v>
                </c:pt>
                <c:pt idx="31">
                  <c:v>40.58</c:v>
                </c:pt>
                <c:pt idx="32">
                  <c:v>40.54</c:v>
                </c:pt>
                <c:pt idx="33">
                  <c:v>40.69</c:v>
                </c:pt>
                <c:pt idx="34">
                  <c:v>40.89</c:v>
                </c:pt>
                <c:pt idx="35">
                  <c:v>40.71</c:v>
                </c:pt>
                <c:pt idx="36">
                  <c:v>40.6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NSJ!$E$22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NSJ!$A$23:$A$78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NSJ!$E$23:$E$78</c:f>
              <c:numCache>
                <c:formatCode>0.00</c:formatCode>
                <c:ptCount val="56"/>
                <c:pt idx="0">
                  <c:v>42.82</c:v>
                </c:pt>
                <c:pt idx="1">
                  <c:v>41.27</c:v>
                </c:pt>
                <c:pt idx="2">
                  <c:v>41.02</c:v>
                </c:pt>
                <c:pt idx="3">
                  <c:v>41</c:v>
                </c:pt>
                <c:pt idx="4">
                  <c:v>41.79</c:v>
                </c:pt>
                <c:pt idx="5">
                  <c:v>40.56</c:v>
                </c:pt>
                <c:pt idx="6">
                  <c:v>40.92</c:v>
                </c:pt>
                <c:pt idx="7">
                  <c:v>40.799999999999997</c:v>
                </c:pt>
                <c:pt idx="8">
                  <c:v>41.04</c:v>
                </c:pt>
                <c:pt idx="9">
                  <c:v>41.33</c:v>
                </c:pt>
                <c:pt idx="10">
                  <c:v>40.94</c:v>
                </c:pt>
                <c:pt idx="11">
                  <c:v>40.97</c:v>
                </c:pt>
                <c:pt idx="12">
                  <c:v>40.869999999999997</c:v>
                </c:pt>
                <c:pt idx="13">
                  <c:v>40.729999999999997</c:v>
                </c:pt>
                <c:pt idx="14">
                  <c:v>40.869999999999997</c:v>
                </c:pt>
                <c:pt idx="15">
                  <c:v>40.72</c:v>
                </c:pt>
                <c:pt idx="16">
                  <c:v>41</c:v>
                </c:pt>
                <c:pt idx="17">
                  <c:v>40.9</c:v>
                </c:pt>
                <c:pt idx="18">
                  <c:v>40.99</c:v>
                </c:pt>
                <c:pt idx="19">
                  <c:v>40.76</c:v>
                </c:pt>
                <c:pt idx="20">
                  <c:v>40.86</c:v>
                </c:pt>
                <c:pt idx="21">
                  <c:v>41.49</c:v>
                </c:pt>
                <c:pt idx="22">
                  <c:v>40.67</c:v>
                </c:pt>
                <c:pt idx="23">
                  <c:v>40.909999999999997</c:v>
                </c:pt>
                <c:pt idx="24">
                  <c:v>40.630000000000003</c:v>
                </c:pt>
                <c:pt idx="25">
                  <c:v>40.799999999999997</c:v>
                </c:pt>
                <c:pt idx="26">
                  <c:v>41.1</c:v>
                </c:pt>
                <c:pt idx="27">
                  <c:v>40.869999999999997</c:v>
                </c:pt>
                <c:pt idx="28">
                  <c:v>41</c:v>
                </c:pt>
                <c:pt idx="29">
                  <c:v>41.04</c:v>
                </c:pt>
                <c:pt idx="30">
                  <c:v>40.770000000000003</c:v>
                </c:pt>
                <c:pt idx="31">
                  <c:v>40.9</c:v>
                </c:pt>
                <c:pt idx="32">
                  <c:v>41.03</c:v>
                </c:pt>
                <c:pt idx="33">
                  <c:v>41.39</c:v>
                </c:pt>
                <c:pt idx="34">
                  <c:v>42.28</c:v>
                </c:pt>
                <c:pt idx="35">
                  <c:v>41.18</c:v>
                </c:pt>
                <c:pt idx="36">
                  <c:v>40.950000000000003</c:v>
                </c:pt>
                <c:pt idx="37">
                  <c:v>40.79</c:v>
                </c:pt>
                <c:pt idx="38">
                  <c:v>40.9</c:v>
                </c:pt>
                <c:pt idx="39">
                  <c:v>41.03</c:v>
                </c:pt>
                <c:pt idx="40">
                  <c:v>40.619999999999997</c:v>
                </c:pt>
                <c:pt idx="41">
                  <c:v>40.71</c:v>
                </c:pt>
                <c:pt idx="42">
                  <c:v>41.09</c:v>
                </c:pt>
                <c:pt idx="43">
                  <c:v>40.83</c:v>
                </c:pt>
                <c:pt idx="44">
                  <c:v>40.36</c:v>
                </c:pt>
                <c:pt idx="45">
                  <c:v>41.2</c:v>
                </c:pt>
                <c:pt idx="46">
                  <c:v>41.07</c:v>
                </c:pt>
                <c:pt idx="47">
                  <c:v>41.14</c:v>
                </c:pt>
                <c:pt idx="48">
                  <c:v>40.94</c:v>
                </c:pt>
                <c:pt idx="49">
                  <c:v>40.4</c:v>
                </c:pt>
                <c:pt idx="50">
                  <c:v>40.54</c:v>
                </c:pt>
                <c:pt idx="51">
                  <c:v>40.9</c:v>
                </c:pt>
                <c:pt idx="52">
                  <c:v>40.75</c:v>
                </c:pt>
                <c:pt idx="53">
                  <c:v>40.78</c:v>
                </c:pt>
                <c:pt idx="54">
                  <c:v>40.4</c:v>
                </c:pt>
                <c:pt idx="55">
                  <c:v>40.57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NSJ!$F$22</c:f>
              <c:strCache>
                <c:ptCount val="1"/>
                <c:pt idx="0">
                  <c:v>Якусик Дима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NSJ!$A$23:$A$78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NSJ!$F$23:$F$78</c:f>
              <c:numCache>
                <c:formatCode>0.00</c:formatCode>
                <c:ptCount val="56"/>
                <c:pt idx="0">
                  <c:v>41.98</c:v>
                </c:pt>
                <c:pt idx="1">
                  <c:v>40.78</c:v>
                </c:pt>
                <c:pt idx="2">
                  <c:v>40.93</c:v>
                </c:pt>
                <c:pt idx="3">
                  <c:v>40.82</c:v>
                </c:pt>
                <c:pt idx="4">
                  <c:v>40.53</c:v>
                </c:pt>
                <c:pt idx="5">
                  <c:v>42.09</c:v>
                </c:pt>
                <c:pt idx="6">
                  <c:v>40.880000000000003</c:v>
                </c:pt>
                <c:pt idx="7">
                  <c:v>40.69</c:v>
                </c:pt>
                <c:pt idx="8">
                  <c:v>40.89</c:v>
                </c:pt>
                <c:pt idx="9">
                  <c:v>40.700000000000003</c:v>
                </c:pt>
                <c:pt idx="10">
                  <c:v>40.78</c:v>
                </c:pt>
                <c:pt idx="11">
                  <c:v>40.659999999999997</c:v>
                </c:pt>
                <c:pt idx="12">
                  <c:v>40.479999999999997</c:v>
                </c:pt>
                <c:pt idx="13">
                  <c:v>40.5</c:v>
                </c:pt>
                <c:pt idx="14">
                  <c:v>40.700000000000003</c:v>
                </c:pt>
                <c:pt idx="15">
                  <c:v>40.799999999999997</c:v>
                </c:pt>
                <c:pt idx="16">
                  <c:v>40.72</c:v>
                </c:pt>
                <c:pt idx="17">
                  <c:v>40.64</c:v>
                </c:pt>
                <c:pt idx="18">
                  <c:v>40.64</c:v>
                </c:pt>
                <c:pt idx="19">
                  <c:v>40.71</c:v>
                </c:pt>
                <c:pt idx="20">
                  <c:v>40.6</c:v>
                </c:pt>
                <c:pt idx="21">
                  <c:v>40.700000000000003</c:v>
                </c:pt>
                <c:pt idx="22">
                  <c:v>40.409999999999997</c:v>
                </c:pt>
                <c:pt idx="23">
                  <c:v>40.69</c:v>
                </c:pt>
                <c:pt idx="24">
                  <c:v>40.47</c:v>
                </c:pt>
                <c:pt idx="25">
                  <c:v>40.57</c:v>
                </c:pt>
                <c:pt idx="26">
                  <c:v>40.5</c:v>
                </c:pt>
                <c:pt idx="27">
                  <c:v>41.82</c:v>
                </c:pt>
                <c:pt idx="28">
                  <c:v>40.47</c:v>
                </c:pt>
                <c:pt idx="29">
                  <c:v>40.520000000000003</c:v>
                </c:pt>
                <c:pt idx="30">
                  <c:v>40.75</c:v>
                </c:pt>
                <c:pt idx="31">
                  <c:v>40.61</c:v>
                </c:pt>
                <c:pt idx="32">
                  <c:v>40.85</c:v>
                </c:pt>
                <c:pt idx="33">
                  <c:v>40.82</c:v>
                </c:pt>
                <c:pt idx="34">
                  <c:v>41.06</c:v>
                </c:pt>
                <c:pt idx="35">
                  <c:v>40.98</c:v>
                </c:pt>
                <c:pt idx="36">
                  <c:v>40.79</c:v>
                </c:pt>
                <c:pt idx="37">
                  <c:v>41.23</c:v>
                </c:pt>
                <c:pt idx="38">
                  <c:v>40.770000000000003</c:v>
                </c:pt>
                <c:pt idx="39">
                  <c:v>41.23</c:v>
                </c:pt>
                <c:pt idx="40">
                  <c:v>40.549999999999997</c:v>
                </c:pt>
                <c:pt idx="41">
                  <c:v>40.93</c:v>
                </c:pt>
                <c:pt idx="42">
                  <c:v>40.83</c:v>
                </c:pt>
                <c:pt idx="43">
                  <c:v>40.96</c:v>
                </c:pt>
                <c:pt idx="44">
                  <c:v>41.14</c:v>
                </c:pt>
                <c:pt idx="45">
                  <c:v>40.72</c:v>
                </c:pt>
                <c:pt idx="46">
                  <c:v>40.79</c:v>
                </c:pt>
                <c:pt idx="47">
                  <c:v>40.96</c:v>
                </c:pt>
                <c:pt idx="48">
                  <c:v>40.98</c:v>
                </c:pt>
                <c:pt idx="49">
                  <c:v>40.94</c:v>
                </c:pt>
                <c:pt idx="50">
                  <c:v>40.659999999999997</c:v>
                </c:pt>
                <c:pt idx="51">
                  <c:v>41.06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NSJ!$G$22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NSJ!$A$23:$A$78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NSJ!$G$23:$G$78</c:f>
              <c:numCache>
                <c:formatCode>0.00</c:formatCode>
                <c:ptCount val="56"/>
                <c:pt idx="0">
                  <c:v>41.62</c:v>
                </c:pt>
                <c:pt idx="1">
                  <c:v>40.42</c:v>
                </c:pt>
                <c:pt idx="2">
                  <c:v>40.56</c:v>
                </c:pt>
                <c:pt idx="3">
                  <c:v>40.67</c:v>
                </c:pt>
                <c:pt idx="4">
                  <c:v>40.69</c:v>
                </c:pt>
                <c:pt idx="5">
                  <c:v>40.89</c:v>
                </c:pt>
                <c:pt idx="6">
                  <c:v>40.56</c:v>
                </c:pt>
                <c:pt idx="7">
                  <c:v>40.270000000000003</c:v>
                </c:pt>
                <c:pt idx="8">
                  <c:v>40.58</c:v>
                </c:pt>
                <c:pt idx="9">
                  <c:v>40.880000000000003</c:v>
                </c:pt>
                <c:pt idx="10">
                  <c:v>40.54</c:v>
                </c:pt>
                <c:pt idx="11">
                  <c:v>40.56</c:v>
                </c:pt>
                <c:pt idx="12">
                  <c:v>40.32</c:v>
                </c:pt>
                <c:pt idx="13">
                  <c:v>40.479999999999997</c:v>
                </c:pt>
                <c:pt idx="14">
                  <c:v>40.49</c:v>
                </c:pt>
                <c:pt idx="15">
                  <c:v>40.78</c:v>
                </c:pt>
                <c:pt idx="16">
                  <c:v>40.590000000000003</c:v>
                </c:pt>
                <c:pt idx="17">
                  <c:v>40.520000000000003</c:v>
                </c:pt>
                <c:pt idx="18">
                  <c:v>40.76</c:v>
                </c:pt>
                <c:pt idx="19">
                  <c:v>40.799999999999997</c:v>
                </c:pt>
                <c:pt idx="20">
                  <c:v>40.65</c:v>
                </c:pt>
                <c:pt idx="21">
                  <c:v>41.57</c:v>
                </c:pt>
                <c:pt idx="22">
                  <c:v>41.98</c:v>
                </c:pt>
                <c:pt idx="23">
                  <c:v>42.44</c:v>
                </c:pt>
                <c:pt idx="24">
                  <c:v>41.53</c:v>
                </c:pt>
                <c:pt idx="25">
                  <c:v>40.700000000000003</c:v>
                </c:pt>
                <c:pt idx="26">
                  <c:v>41.23</c:v>
                </c:pt>
                <c:pt idx="27">
                  <c:v>40.42</c:v>
                </c:pt>
                <c:pt idx="28">
                  <c:v>40.44</c:v>
                </c:pt>
                <c:pt idx="29">
                  <c:v>40.79</c:v>
                </c:pt>
                <c:pt idx="30">
                  <c:v>40.61</c:v>
                </c:pt>
                <c:pt idx="31">
                  <c:v>40.799999999999997</c:v>
                </c:pt>
                <c:pt idx="32">
                  <c:v>40.619999999999997</c:v>
                </c:pt>
                <c:pt idx="33">
                  <c:v>40.200000000000003</c:v>
                </c:pt>
                <c:pt idx="34">
                  <c:v>40.17</c:v>
                </c:pt>
                <c:pt idx="35">
                  <c:v>40.64</c:v>
                </c:pt>
                <c:pt idx="36">
                  <c:v>41.51</c:v>
                </c:pt>
                <c:pt idx="37">
                  <c:v>40.35</c:v>
                </c:pt>
                <c:pt idx="38">
                  <c:v>40.409999999999997</c:v>
                </c:pt>
                <c:pt idx="39">
                  <c:v>40.479999999999997</c:v>
                </c:pt>
                <c:pt idx="40">
                  <c:v>40.72</c:v>
                </c:pt>
                <c:pt idx="41">
                  <c:v>40.72</c:v>
                </c:pt>
                <c:pt idx="42">
                  <c:v>40.950000000000003</c:v>
                </c:pt>
                <c:pt idx="43">
                  <c:v>40.54</c:v>
                </c:pt>
                <c:pt idx="44">
                  <c:v>40.71</c:v>
                </c:pt>
                <c:pt idx="45">
                  <c:v>40.54</c:v>
                </c:pt>
                <c:pt idx="46">
                  <c:v>40.65</c:v>
                </c:pt>
                <c:pt idx="47">
                  <c:v>40.97</c:v>
                </c:pt>
                <c:pt idx="48">
                  <c:v>40.68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NSJ!$H$22</c:f>
              <c:strCache>
                <c:ptCount val="1"/>
                <c:pt idx="0">
                  <c:v>Якусик Дима</c:v>
                </c:pt>
              </c:strCache>
            </c:strRef>
          </c:tx>
          <c:marker>
            <c:symbol val="none"/>
          </c:marker>
          <c:cat>
            <c:numRef>
              <c:f>NSJ!$A$23:$A$78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NSJ!$H$23:$H$78</c:f>
              <c:numCache>
                <c:formatCode>0.00</c:formatCode>
                <c:ptCount val="56"/>
                <c:pt idx="0">
                  <c:v>42.19</c:v>
                </c:pt>
                <c:pt idx="1">
                  <c:v>41.01</c:v>
                </c:pt>
                <c:pt idx="2">
                  <c:v>41.15</c:v>
                </c:pt>
                <c:pt idx="3">
                  <c:v>40.799999999999997</c:v>
                </c:pt>
                <c:pt idx="4">
                  <c:v>40.96</c:v>
                </c:pt>
                <c:pt idx="5">
                  <c:v>40.67</c:v>
                </c:pt>
                <c:pt idx="6">
                  <c:v>40.83</c:v>
                </c:pt>
                <c:pt idx="7">
                  <c:v>40.85</c:v>
                </c:pt>
                <c:pt idx="8">
                  <c:v>40.92</c:v>
                </c:pt>
                <c:pt idx="9">
                  <c:v>40.74</c:v>
                </c:pt>
                <c:pt idx="10">
                  <c:v>40.61</c:v>
                </c:pt>
                <c:pt idx="11">
                  <c:v>40.56</c:v>
                </c:pt>
                <c:pt idx="12">
                  <c:v>40.68</c:v>
                </c:pt>
                <c:pt idx="13">
                  <c:v>41.27</c:v>
                </c:pt>
                <c:pt idx="14">
                  <c:v>40.64</c:v>
                </c:pt>
                <c:pt idx="15">
                  <c:v>40.65</c:v>
                </c:pt>
                <c:pt idx="16">
                  <c:v>41.88</c:v>
                </c:pt>
                <c:pt idx="17">
                  <c:v>40.78</c:v>
                </c:pt>
                <c:pt idx="18">
                  <c:v>40.61</c:v>
                </c:pt>
                <c:pt idx="19">
                  <c:v>40.51</c:v>
                </c:pt>
                <c:pt idx="20">
                  <c:v>40.340000000000003</c:v>
                </c:pt>
                <c:pt idx="21">
                  <c:v>40.96</c:v>
                </c:pt>
                <c:pt idx="22">
                  <c:v>40.549999999999997</c:v>
                </c:pt>
                <c:pt idx="23">
                  <c:v>40.590000000000003</c:v>
                </c:pt>
                <c:pt idx="24">
                  <c:v>40.75</c:v>
                </c:pt>
                <c:pt idx="25">
                  <c:v>41.2</c:v>
                </c:pt>
                <c:pt idx="26">
                  <c:v>40.78</c:v>
                </c:pt>
                <c:pt idx="27">
                  <c:v>40.6</c:v>
                </c:pt>
                <c:pt idx="28">
                  <c:v>40.78</c:v>
                </c:pt>
                <c:pt idx="29">
                  <c:v>40.880000000000003</c:v>
                </c:pt>
                <c:pt idx="30">
                  <c:v>40.799999999999997</c:v>
                </c:pt>
                <c:pt idx="31">
                  <c:v>41.36</c:v>
                </c:pt>
                <c:pt idx="32">
                  <c:v>41.01</c:v>
                </c:pt>
                <c:pt idx="33">
                  <c:v>40.909999999999997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NSJ!$I$22</c:f>
              <c:strCache>
                <c:ptCount val="1"/>
                <c:pt idx="0">
                  <c:v>Мифтахутдинов Ильяс</c:v>
                </c:pt>
              </c:strCache>
            </c:strRef>
          </c:tx>
          <c:marker>
            <c:symbol val="none"/>
          </c:marker>
          <c:cat>
            <c:numRef>
              <c:f>NSJ!$A$23:$A$78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NSJ!$I$23:$I$78</c:f>
              <c:numCache>
                <c:formatCode>0.00</c:formatCode>
                <c:ptCount val="56"/>
                <c:pt idx="0">
                  <c:v>41.77</c:v>
                </c:pt>
                <c:pt idx="1">
                  <c:v>40.54</c:v>
                </c:pt>
                <c:pt idx="2">
                  <c:v>40.74</c:v>
                </c:pt>
                <c:pt idx="3">
                  <c:v>40.56</c:v>
                </c:pt>
                <c:pt idx="4">
                  <c:v>40.99</c:v>
                </c:pt>
                <c:pt idx="5">
                  <c:v>40.75</c:v>
                </c:pt>
                <c:pt idx="6">
                  <c:v>40.840000000000003</c:v>
                </c:pt>
                <c:pt idx="7">
                  <c:v>40.549999999999997</c:v>
                </c:pt>
                <c:pt idx="8">
                  <c:v>40.590000000000003</c:v>
                </c:pt>
                <c:pt idx="9">
                  <c:v>40.76</c:v>
                </c:pt>
                <c:pt idx="10">
                  <c:v>40.83</c:v>
                </c:pt>
                <c:pt idx="11">
                  <c:v>40.450000000000003</c:v>
                </c:pt>
                <c:pt idx="12">
                  <c:v>40.74</c:v>
                </c:pt>
                <c:pt idx="13">
                  <c:v>40.69</c:v>
                </c:pt>
                <c:pt idx="14">
                  <c:v>40.229999999999997</c:v>
                </c:pt>
                <c:pt idx="15">
                  <c:v>40.369999999999997</c:v>
                </c:pt>
                <c:pt idx="16">
                  <c:v>40.72</c:v>
                </c:pt>
                <c:pt idx="17">
                  <c:v>40.68</c:v>
                </c:pt>
                <c:pt idx="18">
                  <c:v>40.69</c:v>
                </c:pt>
                <c:pt idx="19">
                  <c:v>40.42</c:v>
                </c:pt>
                <c:pt idx="20">
                  <c:v>40.5</c:v>
                </c:pt>
                <c:pt idx="21">
                  <c:v>40.19</c:v>
                </c:pt>
                <c:pt idx="22">
                  <c:v>40.68</c:v>
                </c:pt>
                <c:pt idx="23">
                  <c:v>40.729999999999997</c:v>
                </c:pt>
                <c:pt idx="24">
                  <c:v>40.909999999999997</c:v>
                </c:pt>
                <c:pt idx="25">
                  <c:v>40.450000000000003</c:v>
                </c:pt>
                <c:pt idx="26">
                  <c:v>40.65</c:v>
                </c:pt>
                <c:pt idx="27">
                  <c:v>40.56</c:v>
                </c:pt>
                <c:pt idx="28">
                  <c:v>40.69</c:v>
                </c:pt>
                <c:pt idx="29">
                  <c:v>40.97</c:v>
                </c:pt>
                <c:pt idx="30">
                  <c:v>40.68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469440"/>
        <c:axId val="103470976"/>
      </c:lineChart>
      <c:catAx>
        <c:axId val="103469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3470976"/>
        <c:crosses val="autoZero"/>
        <c:auto val="1"/>
        <c:lblAlgn val="ctr"/>
        <c:lblOffset val="100"/>
        <c:noMultiLvlLbl val="0"/>
      </c:catAx>
      <c:valAx>
        <c:axId val="103470976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34694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KartFreedom!$B$22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KartFreedom!$A$23:$A$88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KartFreedom!$B$23:$B$88</c:f>
              <c:numCache>
                <c:formatCode>0.00</c:formatCode>
                <c:ptCount val="66"/>
                <c:pt idx="0">
                  <c:v>42.31</c:v>
                </c:pt>
                <c:pt idx="1">
                  <c:v>42.16</c:v>
                </c:pt>
                <c:pt idx="2">
                  <c:v>41.43</c:v>
                </c:pt>
                <c:pt idx="3">
                  <c:v>41.09</c:v>
                </c:pt>
                <c:pt idx="4">
                  <c:v>42.3</c:v>
                </c:pt>
                <c:pt idx="5">
                  <c:v>41.1</c:v>
                </c:pt>
                <c:pt idx="6">
                  <c:v>41.8</c:v>
                </c:pt>
                <c:pt idx="7">
                  <c:v>41.37</c:v>
                </c:pt>
                <c:pt idx="8">
                  <c:v>41.32</c:v>
                </c:pt>
                <c:pt idx="9">
                  <c:v>41.26</c:v>
                </c:pt>
                <c:pt idx="10">
                  <c:v>41.57</c:v>
                </c:pt>
                <c:pt idx="11">
                  <c:v>41.59</c:v>
                </c:pt>
                <c:pt idx="12">
                  <c:v>41.72</c:v>
                </c:pt>
                <c:pt idx="13">
                  <c:v>41.33</c:v>
                </c:pt>
                <c:pt idx="14">
                  <c:v>41.58</c:v>
                </c:pt>
                <c:pt idx="15">
                  <c:v>41.1</c:v>
                </c:pt>
                <c:pt idx="16">
                  <c:v>41.48</c:v>
                </c:pt>
                <c:pt idx="17">
                  <c:v>41.38</c:v>
                </c:pt>
                <c:pt idx="18">
                  <c:v>41.25</c:v>
                </c:pt>
                <c:pt idx="19">
                  <c:v>41.47</c:v>
                </c:pt>
                <c:pt idx="20">
                  <c:v>41.69</c:v>
                </c:pt>
                <c:pt idx="21">
                  <c:v>41.4</c:v>
                </c:pt>
                <c:pt idx="22">
                  <c:v>41.86</c:v>
                </c:pt>
                <c:pt idx="23">
                  <c:v>41.52</c:v>
                </c:pt>
                <c:pt idx="24">
                  <c:v>41.91</c:v>
                </c:pt>
                <c:pt idx="25">
                  <c:v>41.33</c:v>
                </c:pt>
                <c:pt idx="26">
                  <c:v>41.75</c:v>
                </c:pt>
                <c:pt idx="27">
                  <c:v>41.24</c:v>
                </c:pt>
                <c:pt idx="28">
                  <c:v>42.41</c:v>
                </c:pt>
                <c:pt idx="29">
                  <c:v>41.53</c:v>
                </c:pt>
                <c:pt idx="30">
                  <c:v>41.84</c:v>
                </c:pt>
                <c:pt idx="31">
                  <c:v>41.57</c:v>
                </c:pt>
                <c:pt idx="32">
                  <c:v>42</c:v>
                </c:pt>
                <c:pt idx="33">
                  <c:v>42.24</c:v>
                </c:pt>
                <c:pt idx="34">
                  <c:v>41.94</c:v>
                </c:pt>
                <c:pt idx="35">
                  <c:v>41.76</c:v>
                </c:pt>
                <c:pt idx="36">
                  <c:v>42.54</c:v>
                </c:pt>
                <c:pt idx="37">
                  <c:v>41.6</c:v>
                </c:pt>
                <c:pt idx="38">
                  <c:v>41.64</c:v>
                </c:pt>
                <c:pt idx="39">
                  <c:v>42.24</c:v>
                </c:pt>
                <c:pt idx="40">
                  <c:v>41.48</c:v>
                </c:pt>
                <c:pt idx="41">
                  <c:v>42.54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KartFreedom!$C$22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KartFreedom!$A$23:$A$88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KartFreedom!$C$23:$C$88</c:f>
              <c:numCache>
                <c:formatCode>0.00</c:formatCode>
                <c:ptCount val="66"/>
                <c:pt idx="0">
                  <c:v>42.31</c:v>
                </c:pt>
                <c:pt idx="1">
                  <c:v>41.06</c:v>
                </c:pt>
                <c:pt idx="2">
                  <c:v>41.08</c:v>
                </c:pt>
                <c:pt idx="3">
                  <c:v>41.04</c:v>
                </c:pt>
                <c:pt idx="4">
                  <c:v>40.79</c:v>
                </c:pt>
                <c:pt idx="5">
                  <c:v>40.799999999999997</c:v>
                </c:pt>
                <c:pt idx="6">
                  <c:v>40.869999999999997</c:v>
                </c:pt>
                <c:pt idx="7">
                  <c:v>40.71</c:v>
                </c:pt>
                <c:pt idx="8">
                  <c:v>40.619999999999997</c:v>
                </c:pt>
                <c:pt idx="9">
                  <c:v>40.76</c:v>
                </c:pt>
                <c:pt idx="10">
                  <c:v>40.47</c:v>
                </c:pt>
                <c:pt idx="11">
                  <c:v>40.450000000000003</c:v>
                </c:pt>
                <c:pt idx="12">
                  <c:v>40.47</c:v>
                </c:pt>
                <c:pt idx="13">
                  <c:v>40.26</c:v>
                </c:pt>
                <c:pt idx="14">
                  <c:v>41.02</c:v>
                </c:pt>
                <c:pt idx="15">
                  <c:v>40.6</c:v>
                </c:pt>
                <c:pt idx="16">
                  <c:v>40.380000000000003</c:v>
                </c:pt>
                <c:pt idx="17">
                  <c:v>40.49</c:v>
                </c:pt>
                <c:pt idx="18">
                  <c:v>40.64</c:v>
                </c:pt>
                <c:pt idx="19">
                  <c:v>40.770000000000003</c:v>
                </c:pt>
                <c:pt idx="20">
                  <c:v>41.37</c:v>
                </c:pt>
                <c:pt idx="21">
                  <c:v>40.36</c:v>
                </c:pt>
                <c:pt idx="22">
                  <c:v>40.49</c:v>
                </c:pt>
                <c:pt idx="23">
                  <c:v>40.69</c:v>
                </c:pt>
                <c:pt idx="24">
                  <c:v>40.340000000000003</c:v>
                </c:pt>
                <c:pt idx="25">
                  <c:v>40.450000000000003</c:v>
                </c:pt>
                <c:pt idx="26">
                  <c:v>40.4</c:v>
                </c:pt>
                <c:pt idx="27">
                  <c:v>40.56</c:v>
                </c:pt>
                <c:pt idx="28">
                  <c:v>40.44</c:v>
                </c:pt>
                <c:pt idx="29">
                  <c:v>40.42</c:v>
                </c:pt>
                <c:pt idx="30">
                  <c:v>40.35</c:v>
                </c:pt>
                <c:pt idx="31">
                  <c:v>40.56</c:v>
                </c:pt>
                <c:pt idx="32">
                  <c:v>40.44</c:v>
                </c:pt>
                <c:pt idx="33">
                  <c:v>40.520000000000003</c:v>
                </c:pt>
                <c:pt idx="34">
                  <c:v>40.46</c:v>
                </c:pt>
                <c:pt idx="35">
                  <c:v>40.47</c:v>
                </c:pt>
                <c:pt idx="36">
                  <c:v>40.54</c:v>
                </c:pt>
                <c:pt idx="37">
                  <c:v>40.49</c:v>
                </c:pt>
                <c:pt idx="38">
                  <c:v>40.729999999999997</c:v>
                </c:pt>
                <c:pt idx="39">
                  <c:v>40.57</c:v>
                </c:pt>
                <c:pt idx="40">
                  <c:v>40.49</c:v>
                </c:pt>
                <c:pt idx="41">
                  <c:v>40.74</c:v>
                </c:pt>
                <c:pt idx="42">
                  <c:v>40.479999999999997</c:v>
                </c:pt>
                <c:pt idx="43">
                  <c:v>40.700000000000003</c:v>
                </c:pt>
                <c:pt idx="44">
                  <c:v>40.47</c:v>
                </c:pt>
                <c:pt idx="45">
                  <c:v>40.46</c:v>
                </c:pt>
                <c:pt idx="46">
                  <c:v>40.380000000000003</c:v>
                </c:pt>
                <c:pt idx="47">
                  <c:v>40.53</c:v>
                </c:pt>
                <c:pt idx="48">
                  <c:v>40.58</c:v>
                </c:pt>
                <c:pt idx="49">
                  <c:v>40.630000000000003</c:v>
                </c:pt>
                <c:pt idx="50">
                  <c:v>40.44</c:v>
                </c:pt>
                <c:pt idx="51">
                  <c:v>40.4</c:v>
                </c:pt>
                <c:pt idx="52">
                  <c:v>40.380000000000003</c:v>
                </c:pt>
                <c:pt idx="53">
                  <c:v>40.479999999999997</c:v>
                </c:pt>
                <c:pt idx="54">
                  <c:v>40.46</c:v>
                </c:pt>
                <c:pt idx="55">
                  <c:v>40.46</c:v>
                </c:pt>
                <c:pt idx="56">
                  <c:v>40.56</c:v>
                </c:pt>
                <c:pt idx="57">
                  <c:v>40.39</c:v>
                </c:pt>
                <c:pt idx="58">
                  <c:v>40.729999999999997</c:v>
                </c:pt>
                <c:pt idx="59">
                  <c:v>40.630000000000003</c:v>
                </c:pt>
                <c:pt idx="60">
                  <c:v>40.53</c:v>
                </c:pt>
                <c:pt idx="61">
                  <c:v>40.57</c:v>
                </c:pt>
                <c:pt idx="62">
                  <c:v>40.33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KartFreedom!$D$22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KartFreedom!$A$23:$A$88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KartFreedom!$D$23:$D$88</c:f>
              <c:numCache>
                <c:formatCode>0.00</c:formatCode>
                <c:ptCount val="66"/>
                <c:pt idx="0">
                  <c:v>42.81</c:v>
                </c:pt>
                <c:pt idx="1">
                  <c:v>41.42</c:v>
                </c:pt>
                <c:pt idx="2">
                  <c:v>41.47</c:v>
                </c:pt>
                <c:pt idx="3">
                  <c:v>40.42</c:v>
                </c:pt>
                <c:pt idx="4">
                  <c:v>40.479999999999997</c:v>
                </c:pt>
                <c:pt idx="5">
                  <c:v>40.450000000000003</c:v>
                </c:pt>
                <c:pt idx="6">
                  <c:v>40.51</c:v>
                </c:pt>
                <c:pt idx="7">
                  <c:v>40.64</c:v>
                </c:pt>
                <c:pt idx="8">
                  <c:v>40.86</c:v>
                </c:pt>
                <c:pt idx="9">
                  <c:v>40.64</c:v>
                </c:pt>
                <c:pt idx="10">
                  <c:v>40.590000000000003</c:v>
                </c:pt>
                <c:pt idx="11">
                  <c:v>40.54</c:v>
                </c:pt>
                <c:pt idx="12">
                  <c:v>40.520000000000003</c:v>
                </c:pt>
                <c:pt idx="13">
                  <c:v>40.82</c:v>
                </c:pt>
                <c:pt idx="14">
                  <c:v>40.520000000000003</c:v>
                </c:pt>
                <c:pt idx="15">
                  <c:v>40.700000000000003</c:v>
                </c:pt>
                <c:pt idx="16">
                  <c:v>40.43</c:v>
                </c:pt>
                <c:pt idx="17">
                  <c:v>40.57</c:v>
                </c:pt>
                <c:pt idx="18">
                  <c:v>40.79</c:v>
                </c:pt>
                <c:pt idx="19">
                  <c:v>40.54</c:v>
                </c:pt>
                <c:pt idx="20">
                  <c:v>40.42</c:v>
                </c:pt>
                <c:pt idx="21">
                  <c:v>40.380000000000003</c:v>
                </c:pt>
                <c:pt idx="22">
                  <c:v>40.65</c:v>
                </c:pt>
                <c:pt idx="23">
                  <c:v>40.58</c:v>
                </c:pt>
                <c:pt idx="24">
                  <c:v>40.97</c:v>
                </c:pt>
                <c:pt idx="25">
                  <c:v>40.380000000000003</c:v>
                </c:pt>
                <c:pt idx="26">
                  <c:v>40.53</c:v>
                </c:pt>
                <c:pt idx="27">
                  <c:v>40.36</c:v>
                </c:pt>
                <c:pt idx="28">
                  <c:v>40.69</c:v>
                </c:pt>
                <c:pt idx="29">
                  <c:v>40.94</c:v>
                </c:pt>
                <c:pt idx="30">
                  <c:v>40.97</c:v>
                </c:pt>
                <c:pt idx="31">
                  <c:v>40.72</c:v>
                </c:pt>
                <c:pt idx="32">
                  <c:v>40.81</c:v>
                </c:pt>
                <c:pt idx="33">
                  <c:v>41.4</c:v>
                </c:pt>
                <c:pt idx="34">
                  <c:v>40.700000000000003</c:v>
                </c:pt>
                <c:pt idx="35">
                  <c:v>41.2</c:v>
                </c:pt>
                <c:pt idx="36">
                  <c:v>40.74</c:v>
                </c:pt>
                <c:pt idx="37">
                  <c:v>40.46</c:v>
                </c:pt>
                <c:pt idx="38">
                  <c:v>40.4</c:v>
                </c:pt>
                <c:pt idx="39">
                  <c:v>40.42</c:v>
                </c:pt>
                <c:pt idx="40">
                  <c:v>40.29</c:v>
                </c:pt>
                <c:pt idx="41">
                  <c:v>40.520000000000003</c:v>
                </c:pt>
                <c:pt idx="42">
                  <c:v>40.729999999999997</c:v>
                </c:pt>
                <c:pt idx="43">
                  <c:v>40.56</c:v>
                </c:pt>
                <c:pt idx="44">
                  <c:v>40.58</c:v>
                </c:pt>
                <c:pt idx="45">
                  <c:v>40.49</c:v>
                </c:pt>
                <c:pt idx="46">
                  <c:v>40.39</c:v>
                </c:pt>
                <c:pt idx="47">
                  <c:v>40.840000000000003</c:v>
                </c:pt>
                <c:pt idx="48">
                  <c:v>40.64</c:v>
                </c:pt>
                <c:pt idx="49">
                  <c:v>40.57</c:v>
                </c:pt>
                <c:pt idx="50">
                  <c:v>40.5</c:v>
                </c:pt>
                <c:pt idx="51">
                  <c:v>40.56</c:v>
                </c:pt>
                <c:pt idx="52">
                  <c:v>40.57</c:v>
                </c:pt>
                <c:pt idx="53">
                  <c:v>40.54</c:v>
                </c:pt>
                <c:pt idx="54">
                  <c:v>40.69</c:v>
                </c:pt>
                <c:pt idx="55">
                  <c:v>40.89</c:v>
                </c:pt>
                <c:pt idx="56">
                  <c:v>40.619999999999997</c:v>
                </c:pt>
                <c:pt idx="57">
                  <c:v>40.86</c:v>
                </c:pt>
                <c:pt idx="58">
                  <c:v>40.86</c:v>
                </c:pt>
                <c:pt idx="59">
                  <c:v>40.78</c:v>
                </c:pt>
                <c:pt idx="60">
                  <c:v>40.96</c:v>
                </c:pt>
                <c:pt idx="61">
                  <c:v>40.51</c:v>
                </c:pt>
                <c:pt idx="62">
                  <c:v>40.58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KartFreedom!$E$22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KartFreedom!$A$23:$A$88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KartFreedom!$E$23:$E$88</c:f>
              <c:numCache>
                <c:formatCode>0.00</c:formatCode>
                <c:ptCount val="66"/>
                <c:pt idx="0">
                  <c:v>43.1</c:v>
                </c:pt>
                <c:pt idx="1">
                  <c:v>41.26</c:v>
                </c:pt>
                <c:pt idx="2">
                  <c:v>40.99</c:v>
                </c:pt>
                <c:pt idx="3">
                  <c:v>41.65</c:v>
                </c:pt>
                <c:pt idx="4">
                  <c:v>41.69</c:v>
                </c:pt>
                <c:pt idx="5">
                  <c:v>41.52</c:v>
                </c:pt>
                <c:pt idx="6">
                  <c:v>41.7</c:v>
                </c:pt>
                <c:pt idx="7">
                  <c:v>41.62</c:v>
                </c:pt>
                <c:pt idx="8">
                  <c:v>41.16</c:v>
                </c:pt>
                <c:pt idx="9">
                  <c:v>42.35</c:v>
                </c:pt>
                <c:pt idx="10">
                  <c:v>42.82</c:v>
                </c:pt>
                <c:pt idx="11">
                  <c:v>40.81</c:v>
                </c:pt>
                <c:pt idx="12">
                  <c:v>41.14</c:v>
                </c:pt>
                <c:pt idx="13">
                  <c:v>41.01</c:v>
                </c:pt>
                <c:pt idx="14">
                  <c:v>41.2</c:v>
                </c:pt>
                <c:pt idx="15">
                  <c:v>41.28</c:v>
                </c:pt>
                <c:pt idx="16">
                  <c:v>41.49</c:v>
                </c:pt>
                <c:pt idx="17">
                  <c:v>41.33</c:v>
                </c:pt>
                <c:pt idx="18">
                  <c:v>41.36</c:v>
                </c:pt>
                <c:pt idx="19">
                  <c:v>41.74</c:v>
                </c:pt>
                <c:pt idx="20">
                  <c:v>40.97</c:v>
                </c:pt>
                <c:pt idx="21">
                  <c:v>41.2</c:v>
                </c:pt>
                <c:pt idx="22">
                  <c:v>41.24</c:v>
                </c:pt>
                <c:pt idx="23">
                  <c:v>40.869999999999997</c:v>
                </c:pt>
                <c:pt idx="24">
                  <c:v>41.18</c:v>
                </c:pt>
                <c:pt idx="25">
                  <c:v>40.869999999999997</c:v>
                </c:pt>
                <c:pt idx="26">
                  <c:v>41.35</c:v>
                </c:pt>
                <c:pt idx="27">
                  <c:v>41.22</c:v>
                </c:pt>
                <c:pt idx="28">
                  <c:v>41.32</c:v>
                </c:pt>
                <c:pt idx="29">
                  <c:v>41.07</c:v>
                </c:pt>
                <c:pt idx="30">
                  <c:v>41.54</c:v>
                </c:pt>
                <c:pt idx="31">
                  <c:v>41.17</c:v>
                </c:pt>
                <c:pt idx="32">
                  <c:v>41.1</c:v>
                </c:pt>
                <c:pt idx="33">
                  <c:v>41.56</c:v>
                </c:pt>
                <c:pt idx="34">
                  <c:v>41.66</c:v>
                </c:pt>
                <c:pt idx="35">
                  <c:v>41.16</c:v>
                </c:pt>
                <c:pt idx="36">
                  <c:v>41.19</c:v>
                </c:pt>
                <c:pt idx="37">
                  <c:v>40.78</c:v>
                </c:pt>
                <c:pt idx="38">
                  <c:v>41.11</c:v>
                </c:pt>
                <c:pt idx="39">
                  <c:v>41.02</c:v>
                </c:pt>
                <c:pt idx="40">
                  <c:v>40.9</c:v>
                </c:pt>
                <c:pt idx="41">
                  <c:v>40.67</c:v>
                </c:pt>
                <c:pt idx="42">
                  <c:v>40.82</c:v>
                </c:pt>
                <c:pt idx="43">
                  <c:v>40.97</c:v>
                </c:pt>
                <c:pt idx="44">
                  <c:v>41.01</c:v>
                </c:pt>
                <c:pt idx="45">
                  <c:v>41.44</c:v>
                </c:pt>
                <c:pt idx="46">
                  <c:v>40.85</c:v>
                </c:pt>
                <c:pt idx="47">
                  <c:v>40.98</c:v>
                </c:pt>
                <c:pt idx="48">
                  <c:v>40.909999999999997</c:v>
                </c:pt>
                <c:pt idx="49">
                  <c:v>41.62</c:v>
                </c:pt>
                <c:pt idx="50">
                  <c:v>40.98</c:v>
                </c:pt>
                <c:pt idx="51">
                  <c:v>40.950000000000003</c:v>
                </c:pt>
                <c:pt idx="52">
                  <c:v>41.38</c:v>
                </c:pt>
                <c:pt idx="53">
                  <c:v>40.78</c:v>
                </c:pt>
                <c:pt idx="54">
                  <c:v>40.61</c:v>
                </c:pt>
                <c:pt idx="55">
                  <c:v>41.11</c:v>
                </c:pt>
                <c:pt idx="56">
                  <c:v>41.99</c:v>
                </c:pt>
                <c:pt idx="57">
                  <c:v>41.26</c:v>
                </c:pt>
                <c:pt idx="58">
                  <c:v>40.82</c:v>
                </c:pt>
                <c:pt idx="59">
                  <c:v>40.92</c:v>
                </c:pt>
                <c:pt idx="60">
                  <c:v>40.79</c:v>
                </c:pt>
                <c:pt idx="61">
                  <c:v>40.700000000000003</c:v>
                </c:pt>
                <c:pt idx="62">
                  <c:v>40.869999999999997</c:v>
                </c:pt>
                <c:pt idx="63">
                  <c:v>41.32</c:v>
                </c:pt>
                <c:pt idx="64">
                  <c:v>41.29</c:v>
                </c:pt>
                <c:pt idx="65">
                  <c:v>40.76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KartFreedom!$F$22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KartFreedom!$A$23:$A$88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KartFreedom!$F$23:$F$88</c:f>
              <c:numCache>
                <c:formatCode>0.00</c:formatCode>
                <c:ptCount val="66"/>
                <c:pt idx="0">
                  <c:v>43.33</c:v>
                </c:pt>
                <c:pt idx="1">
                  <c:v>42.19</c:v>
                </c:pt>
                <c:pt idx="2">
                  <c:v>42.44</c:v>
                </c:pt>
                <c:pt idx="3">
                  <c:v>42.13</c:v>
                </c:pt>
                <c:pt idx="4">
                  <c:v>41.61</c:v>
                </c:pt>
                <c:pt idx="5">
                  <c:v>41.4</c:v>
                </c:pt>
                <c:pt idx="6">
                  <c:v>44.52</c:v>
                </c:pt>
                <c:pt idx="7">
                  <c:v>42.31</c:v>
                </c:pt>
                <c:pt idx="8">
                  <c:v>41.54</c:v>
                </c:pt>
                <c:pt idx="9">
                  <c:v>41.27</c:v>
                </c:pt>
                <c:pt idx="10">
                  <c:v>41.55</c:v>
                </c:pt>
                <c:pt idx="11">
                  <c:v>41.78</c:v>
                </c:pt>
                <c:pt idx="12">
                  <c:v>42.27</c:v>
                </c:pt>
                <c:pt idx="13">
                  <c:v>42.26</c:v>
                </c:pt>
                <c:pt idx="14">
                  <c:v>41.59</c:v>
                </c:pt>
                <c:pt idx="15">
                  <c:v>41.65</c:v>
                </c:pt>
                <c:pt idx="16">
                  <c:v>41.66</c:v>
                </c:pt>
                <c:pt idx="17">
                  <c:v>41.96</c:v>
                </c:pt>
                <c:pt idx="18">
                  <c:v>41.77</c:v>
                </c:pt>
                <c:pt idx="19">
                  <c:v>41.61</c:v>
                </c:pt>
                <c:pt idx="20">
                  <c:v>41.64</c:v>
                </c:pt>
                <c:pt idx="21">
                  <c:v>41.79</c:v>
                </c:pt>
                <c:pt idx="22">
                  <c:v>41.99</c:v>
                </c:pt>
                <c:pt idx="23">
                  <c:v>41.73</c:v>
                </c:pt>
                <c:pt idx="24">
                  <c:v>42.3</c:v>
                </c:pt>
                <c:pt idx="25">
                  <c:v>42.01</c:v>
                </c:pt>
                <c:pt idx="26">
                  <c:v>41.48</c:v>
                </c:pt>
                <c:pt idx="27">
                  <c:v>41.85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KartFreedom!$G$22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KartFreedom!$A$23:$A$88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KartFreedom!$G$23:$G$88</c:f>
              <c:numCache>
                <c:formatCode>0.00</c:formatCode>
                <c:ptCount val="66"/>
                <c:pt idx="0">
                  <c:v>42.36</c:v>
                </c:pt>
                <c:pt idx="1">
                  <c:v>41.26</c:v>
                </c:pt>
                <c:pt idx="2">
                  <c:v>41.04</c:v>
                </c:pt>
                <c:pt idx="3">
                  <c:v>41.06</c:v>
                </c:pt>
                <c:pt idx="4">
                  <c:v>41.22</c:v>
                </c:pt>
                <c:pt idx="5">
                  <c:v>41.09</c:v>
                </c:pt>
                <c:pt idx="6">
                  <c:v>41.09</c:v>
                </c:pt>
                <c:pt idx="7">
                  <c:v>41.14</c:v>
                </c:pt>
                <c:pt idx="8">
                  <c:v>41.58</c:v>
                </c:pt>
                <c:pt idx="9">
                  <c:v>41.07</c:v>
                </c:pt>
                <c:pt idx="10">
                  <c:v>41.14</c:v>
                </c:pt>
                <c:pt idx="11">
                  <c:v>40.98</c:v>
                </c:pt>
                <c:pt idx="12">
                  <c:v>41.02</c:v>
                </c:pt>
                <c:pt idx="13">
                  <c:v>41.05</c:v>
                </c:pt>
                <c:pt idx="14">
                  <c:v>41.19</c:v>
                </c:pt>
                <c:pt idx="15">
                  <c:v>41.1</c:v>
                </c:pt>
                <c:pt idx="16">
                  <c:v>41.13</c:v>
                </c:pt>
                <c:pt idx="17">
                  <c:v>40.950000000000003</c:v>
                </c:pt>
                <c:pt idx="18">
                  <c:v>41.11</c:v>
                </c:pt>
                <c:pt idx="19">
                  <c:v>41.11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KartFreedom!$H$22</c:f>
              <c:strCache>
                <c:ptCount val="1"/>
                <c:pt idx="0">
                  <c:v>Медведева Даша</c:v>
                </c:pt>
              </c:strCache>
            </c:strRef>
          </c:tx>
          <c:marker>
            <c:symbol val="none"/>
          </c:marker>
          <c:cat>
            <c:numRef>
              <c:f>KartFreedom!$A$23:$A$88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KartFreedom!$H$23:$H$88</c:f>
              <c:numCache>
                <c:formatCode>0.00</c:formatCode>
                <c:ptCount val="66"/>
                <c:pt idx="0">
                  <c:v>43.12</c:v>
                </c:pt>
                <c:pt idx="1">
                  <c:v>40.99</c:v>
                </c:pt>
                <c:pt idx="2">
                  <c:v>40.99</c:v>
                </c:pt>
                <c:pt idx="3">
                  <c:v>40.590000000000003</c:v>
                </c:pt>
                <c:pt idx="4">
                  <c:v>40.869999999999997</c:v>
                </c:pt>
                <c:pt idx="5">
                  <c:v>41.01</c:v>
                </c:pt>
                <c:pt idx="6">
                  <c:v>40.86</c:v>
                </c:pt>
                <c:pt idx="7">
                  <c:v>40.92</c:v>
                </c:pt>
                <c:pt idx="8">
                  <c:v>41.95</c:v>
                </c:pt>
                <c:pt idx="9">
                  <c:v>41.09</c:v>
                </c:pt>
                <c:pt idx="10">
                  <c:v>41.35</c:v>
                </c:pt>
                <c:pt idx="11">
                  <c:v>41.3</c:v>
                </c:pt>
                <c:pt idx="12">
                  <c:v>41.53</c:v>
                </c:pt>
                <c:pt idx="13">
                  <c:v>41.23</c:v>
                </c:pt>
                <c:pt idx="14">
                  <c:v>41.96</c:v>
                </c:pt>
                <c:pt idx="15">
                  <c:v>41.34</c:v>
                </c:pt>
                <c:pt idx="16">
                  <c:v>40.61</c:v>
                </c:pt>
                <c:pt idx="17">
                  <c:v>41.16</c:v>
                </c:pt>
                <c:pt idx="18">
                  <c:v>41.46</c:v>
                </c:pt>
                <c:pt idx="19">
                  <c:v>41.67</c:v>
                </c:pt>
                <c:pt idx="20">
                  <c:v>41.7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KartFreedom!$I$22</c:f>
              <c:strCache>
                <c:ptCount val="1"/>
                <c:pt idx="0">
                  <c:v>Паненко Женя</c:v>
                </c:pt>
              </c:strCache>
            </c:strRef>
          </c:tx>
          <c:marker>
            <c:symbol val="none"/>
          </c:marker>
          <c:cat>
            <c:numRef>
              <c:f>KartFreedom!$A$23:$A$88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KartFreedom!$I$23:$I$88</c:f>
              <c:numCache>
                <c:formatCode>0.00</c:formatCode>
                <c:ptCount val="66"/>
                <c:pt idx="0">
                  <c:v>41.67</c:v>
                </c:pt>
                <c:pt idx="1">
                  <c:v>40.67</c:v>
                </c:pt>
                <c:pt idx="2">
                  <c:v>40.659999999999997</c:v>
                </c:pt>
                <c:pt idx="3">
                  <c:v>40.33</c:v>
                </c:pt>
                <c:pt idx="4">
                  <c:v>40.549999999999997</c:v>
                </c:pt>
                <c:pt idx="5">
                  <c:v>40.68</c:v>
                </c:pt>
                <c:pt idx="6">
                  <c:v>40.520000000000003</c:v>
                </c:pt>
                <c:pt idx="7">
                  <c:v>40.69</c:v>
                </c:pt>
                <c:pt idx="8">
                  <c:v>40.47</c:v>
                </c:pt>
                <c:pt idx="9">
                  <c:v>40.53</c:v>
                </c:pt>
                <c:pt idx="10">
                  <c:v>40.72</c:v>
                </c:pt>
                <c:pt idx="11">
                  <c:v>40.53</c:v>
                </c:pt>
                <c:pt idx="12">
                  <c:v>40.51</c:v>
                </c:pt>
                <c:pt idx="13">
                  <c:v>40.46</c:v>
                </c:pt>
                <c:pt idx="14">
                  <c:v>40.61</c:v>
                </c:pt>
                <c:pt idx="15">
                  <c:v>40.44</c:v>
                </c:pt>
                <c:pt idx="16">
                  <c:v>40.68</c:v>
                </c:pt>
                <c:pt idx="17">
                  <c:v>40.549999999999997</c:v>
                </c:pt>
                <c:pt idx="18">
                  <c:v>40.49</c:v>
                </c:pt>
                <c:pt idx="19">
                  <c:v>40.35</c:v>
                </c:pt>
                <c:pt idx="20">
                  <c:v>40.69</c:v>
                </c:pt>
                <c:pt idx="21">
                  <c:v>43.03</c:v>
                </c:pt>
                <c:pt idx="22">
                  <c:v>40.67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111680"/>
        <c:axId val="101113216"/>
      </c:lineChart>
      <c:catAx>
        <c:axId val="101111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1113216"/>
        <c:crosses val="autoZero"/>
        <c:auto val="1"/>
        <c:lblAlgn val="ctr"/>
        <c:lblOffset val="100"/>
        <c:noMultiLvlLbl val="0"/>
      </c:catAx>
      <c:valAx>
        <c:axId val="101113216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11116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'Skylum  Racing'!$B$23</c:f>
              <c:strCache>
                <c:ptCount val="1"/>
                <c:pt idx="0">
                  <c:v>Житомирский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'Skylum  Racing'!$A$24:$A$79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'Skylum  Racing'!$B$24:$B$79</c:f>
              <c:numCache>
                <c:formatCode>0.00</c:formatCode>
                <c:ptCount val="56"/>
                <c:pt idx="0">
                  <c:v>43.05</c:v>
                </c:pt>
                <c:pt idx="1">
                  <c:v>42.06</c:v>
                </c:pt>
                <c:pt idx="2">
                  <c:v>41.15</c:v>
                </c:pt>
                <c:pt idx="3">
                  <c:v>41.44</c:v>
                </c:pt>
                <c:pt idx="4">
                  <c:v>41.52</c:v>
                </c:pt>
                <c:pt idx="5">
                  <c:v>41.54</c:v>
                </c:pt>
                <c:pt idx="6">
                  <c:v>41.36</c:v>
                </c:pt>
                <c:pt idx="7">
                  <c:v>41.51</c:v>
                </c:pt>
                <c:pt idx="8">
                  <c:v>41.28</c:v>
                </c:pt>
                <c:pt idx="9">
                  <c:v>41.35</c:v>
                </c:pt>
                <c:pt idx="10">
                  <c:v>41.6</c:v>
                </c:pt>
                <c:pt idx="11">
                  <c:v>41.44</c:v>
                </c:pt>
                <c:pt idx="12">
                  <c:v>41.34</c:v>
                </c:pt>
                <c:pt idx="13">
                  <c:v>41.56</c:v>
                </c:pt>
                <c:pt idx="14">
                  <c:v>42.28</c:v>
                </c:pt>
                <c:pt idx="15">
                  <c:v>42.23</c:v>
                </c:pt>
                <c:pt idx="16">
                  <c:v>41.05</c:v>
                </c:pt>
                <c:pt idx="17" formatCode="General">
                  <c:v>40.85</c:v>
                </c:pt>
                <c:pt idx="18">
                  <c:v>40.94</c:v>
                </c:pt>
                <c:pt idx="19">
                  <c:v>40.94</c:v>
                </c:pt>
                <c:pt idx="20">
                  <c:v>41.58</c:v>
                </c:pt>
                <c:pt idx="21">
                  <c:v>41.36</c:v>
                </c:pt>
                <c:pt idx="22">
                  <c:v>41.73</c:v>
                </c:pt>
                <c:pt idx="23">
                  <c:v>42.37</c:v>
                </c:pt>
                <c:pt idx="24">
                  <c:v>41.22</c:v>
                </c:pt>
                <c:pt idx="25">
                  <c:v>41.2</c:v>
                </c:pt>
                <c:pt idx="26">
                  <c:v>42.05</c:v>
                </c:pt>
                <c:pt idx="27">
                  <c:v>41.32</c:v>
                </c:pt>
                <c:pt idx="28">
                  <c:v>41.96</c:v>
                </c:pt>
                <c:pt idx="29">
                  <c:v>42.23</c:v>
                </c:pt>
                <c:pt idx="30">
                  <c:v>41.09</c:v>
                </c:pt>
                <c:pt idx="31">
                  <c:v>42.19</c:v>
                </c:pt>
                <c:pt idx="32">
                  <c:v>41.53</c:v>
                </c:pt>
                <c:pt idx="33">
                  <c:v>43</c:v>
                </c:pt>
                <c:pt idx="34">
                  <c:v>41.25</c:v>
                </c:pt>
                <c:pt idx="35">
                  <c:v>41.37</c:v>
                </c:pt>
                <c:pt idx="36">
                  <c:v>43.15</c:v>
                </c:pt>
                <c:pt idx="37">
                  <c:v>41.1</c:v>
                </c:pt>
                <c:pt idx="38">
                  <c:v>43.35</c:v>
                </c:pt>
                <c:pt idx="39">
                  <c:v>45.85</c:v>
                </c:pt>
                <c:pt idx="40">
                  <c:v>41.55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'Skylum  Racing'!$C$23</c:f>
              <c:strCache>
                <c:ptCount val="1"/>
                <c:pt idx="0">
                  <c:v>Доканин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'Skylum  Racing'!$A$24:$A$79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'Skylum  Racing'!$C$24:$C$79</c:f>
              <c:numCache>
                <c:formatCode>0.00</c:formatCode>
                <c:ptCount val="56"/>
                <c:pt idx="0">
                  <c:v>44.62</c:v>
                </c:pt>
                <c:pt idx="1">
                  <c:v>42.23</c:v>
                </c:pt>
                <c:pt idx="2">
                  <c:v>42.63</c:v>
                </c:pt>
                <c:pt idx="3">
                  <c:v>42.42</c:v>
                </c:pt>
                <c:pt idx="4">
                  <c:v>43.13</c:v>
                </c:pt>
                <c:pt idx="5">
                  <c:v>42.18</c:v>
                </c:pt>
                <c:pt idx="6">
                  <c:v>42.48</c:v>
                </c:pt>
                <c:pt idx="7">
                  <c:v>42.47</c:v>
                </c:pt>
                <c:pt idx="8">
                  <c:v>42.25</c:v>
                </c:pt>
                <c:pt idx="9">
                  <c:v>44.43</c:v>
                </c:pt>
                <c:pt idx="10">
                  <c:v>42.29</c:v>
                </c:pt>
                <c:pt idx="11">
                  <c:v>41.99</c:v>
                </c:pt>
                <c:pt idx="12">
                  <c:v>42.03</c:v>
                </c:pt>
                <c:pt idx="13">
                  <c:v>42.42</c:v>
                </c:pt>
                <c:pt idx="14">
                  <c:v>41.88</c:v>
                </c:pt>
                <c:pt idx="15">
                  <c:v>42.58</c:v>
                </c:pt>
                <c:pt idx="16">
                  <c:v>42.21</c:v>
                </c:pt>
                <c:pt idx="17">
                  <c:v>43.05</c:v>
                </c:pt>
                <c:pt idx="18">
                  <c:v>42.53</c:v>
                </c:pt>
                <c:pt idx="19">
                  <c:v>42.03</c:v>
                </c:pt>
                <c:pt idx="20">
                  <c:v>42.98</c:v>
                </c:pt>
                <c:pt idx="21">
                  <c:v>42.23</c:v>
                </c:pt>
                <c:pt idx="22">
                  <c:v>42.34</c:v>
                </c:pt>
                <c:pt idx="23">
                  <c:v>42.06</c:v>
                </c:pt>
                <c:pt idx="24">
                  <c:v>42.28</c:v>
                </c:pt>
                <c:pt idx="25">
                  <c:v>42.39</c:v>
                </c:pt>
                <c:pt idx="26">
                  <c:v>42.32</c:v>
                </c:pt>
                <c:pt idx="27">
                  <c:v>43.14</c:v>
                </c:pt>
                <c:pt idx="28">
                  <c:v>43.15</c:v>
                </c:pt>
                <c:pt idx="29">
                  <c:v>41.79</c:v>
                </c:pt>
                <c:pt idx="30">
                  <c:v>43.27</c:v>
                </c:pt>
                <c:pt idx="31">
                  <c:v>42.24</c:v>
                </c:pt>
                <c:pt idx="32">
                  <c:v>43.44</c:v>
                </c:pt>
                <c:pt idx="33">
                  <c:v>42.33</c:v>
                </c:pt>
                <c:pt idx="34">
                  <c:v>42.79</c:v>
                </c:pt>
                <c:pt idx="35">
                  <c:v>42.28</c:v>
                </c:pt>
                <c:pt idx="36">
                  <c:v>42.15</c:v>
                </c:pt>
                <c:pt idx="37">
                  <c:v>42.52</c:v>
                </c:pt>
                <c:pt idx="38">
                  <c:v>42.02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'Skylum  Racing'!$D$23</c:f>
              <c:strCache>
                <c:ptCount val="1"/>
                <c:pt idx="0">
                  <c:v>Кошарук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'Skylum  Racing'!$A$24:$A$79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'Skylum  Racing'!$D$24:$D$79</c:f>
              <c:numCache>
                <c:formatCode>0.00</c:formatCode>
                <c:ptCount val="56"/>
                <c:pt idx="0">
                  <c:v>44.4</c:v>
                </c:pt>
                <c:pt idx="1">
                  <c:v>41.73</c:v>
                </c:pt>
                <c:pt idx="2">
                  <c:v>41.73</c:v>
                </c:pt>
                <c:pt idx="3">
                  <c:v>41.65</c:v>
                </c:pt>
                <c:pt idx="4">
                  <c:v>41.71</c:v>
                </c:pt>
                <c:pt idx="5">
                  <c:v>42.45</c:v>
                </c:pt>
                <c:pt idx="6">
                  <c:v>42.3</c:v>
                </c:pt>
                <c:pt idx="7">
                  <c:v>42.16</c:v>
                </c:pt>
                <c:pt idx="8">
                  <c:v>42.4</c:v>
                </c:pt>
                <c:pt idx="9">
                  <c:v>41.86</c:v>
                </c:pt>
                <c:pt idx="10">
                  <c:v>41.74</c:v>
                </c:pt>
                <c:pt idx="11">
                  <c:v>41.93</c:v>
                </c:pt>
                <c:pt idx="12">
                  <c:v>41.95</c:v>
                </c:pt>
                <c:pt idx="13">
                  <c:v>41.79</c:v>
                </c:pt>
                <c:pt idx="14">
                  <c:v>42.41</c:v>
                </c:pt>
                <c:pt idx="15">
                  <c:v>41.76</c:v>
                </c:pt>
                <c:pt idx="16">
                  <c:v>41.86</c:v>
                </c:pt>
                <c:pt idx="17">
                  <c:v>41.77</c:v>
                </c:pt>
                <c:pt idx="18">
                  <c:v>41.72</c:v>
                </c:pt>
                <c:pt idx="19">
                  <c:v>41.84</c:v>
                </c:pt>
                <c:pt idx="20">
                  <c:v>41.61</c:v>
                </c:pt>
                <c:pt idx="21">
                  <c:v>42.47</c:v>
                </c:pt>
                <c:pt idx="22">
                  <c:v>41.96</c:v>
                </c:pt>
                <c:pt idx="23">
                  <c:v>42.35</c:v>
                </c:pt>
                <c:pt idx="24">
                  <c:v>41.69</c:v>
                </c:pt>
                <c:pt idx="25">
                  <c:v>41.75</c:v>
                </c:pt>
                <c:pt idx="26">
                  <c:v>42.61</c:v>
                </c:pt>
                <c:pt idx="27">
                  <c:v>42.49</c:v>
                </c:pt>
                <c:pt idx="28">
                  <c:v>41.76</c:v>
                </c:pt>
                <c:pt idx="29">
                  <c:v>42.01</c:v>
                </c:pt>
                <c:pt idx="30">
                  <c:v>41.82</c:v>
                </c:pt>
                <c:pt idx="31">
                  <c:v>41.72</c:v>
                </c:pt>
                <c:pt idx="32">
                  <c:v>41.96</c:v>
                </c:pt>
                <c:pt idx="33">
                  <c:v>42.13</c:v>
                </c:pt>
                <c:pt idx="34">
                  <c:v>41.55</c:v>
                </c:pt>
                <c:pt idx="35">
                  <c:v>42.04</c:v>
                </c:pt>
                <c:pt idx="36">
                  <c:v>41.63</c:v>
                </c:pt>
                <c:pt idx="37">
                  <c:v>41.97</c:v>
                </c:pt>
                <c:pt idx="38">
                  <c:v>42.26</c:v>
                </c:pt>
                <c:pt idx="39">
                  <c:v>41.67</c:v>
                </c:pt>
                <c:pt idx="40">
                  <c:v>41.49</c:v>
                </c:pt>
                <c:pt idx="41">
                  <c:v>42.11</c:v>
                </c:pt>
                <c:pt idx="42">
                  <c:v>41.53</c:v>
                </c:pt>
                <c:pt idx="43">
                  <c:v>41.84</c:v>
                </c:pt>
                <c:pt idx="44">
                  <c:v>41.57</c:v>
                </c:pt>
                <c:pt idx="45">
                  <c:v>41.56</c:v>
                </c:pt>
                <c:pt idx="46">
                  <c:v>41.62</c:v>
                </c:pt>
                <c:pt idx="47">
                  <c:v>41.45</c:v>
                </c:pt>
                <c:pt idx="48">
                  <c:v>41.66</c:v>
                </c:pt>
                <c:pt idx="49">
                  <c:v>41.57</c:v>
                </c:pt>
                <c:pt idx="50">
                  <c:v>41.77</c:v>
                </c:pt>
                <c:pt idx="51">
                  <c:v>41.59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'Skylum  Racing'!$E$23</c:f>
              <c:strCache>
                <c:ptCount val="1"/>
                <c:pt idx="0">
                  <c:v>Житомирский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'Skylum  Racing'!$A$24:$A$79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'Skylum  Racing'!$E$24:$E$79</c:f>
              <c:numCache>
                <c:formatCode>0.00</c:formatCode>
                <c:ptCount val="56"/>
                <c:pt idx="0">
                  <c:v>42.18</c:v>
                </c:pt>
                <c:pt idx="1">
                  <c:v>41.26</c:v>
                </c:pt>
                <c:pt idx="2">
                  <c:v>42.19</c:v>
                </c:pt>
                <c:pt idx="3">
                  <c:v>41.15</c:v>
                </c:pt>
                <c:pt idx="4">
                  <c:v>41.47</c:v>
                </c:pt>
                <c:pt idx="5">
                  <c:v>41.35</c:v>
                </c:pt>
                <c:pt idx="6">
                  <c:v>41.37</c:v>
                </c:pt>
                <c:pt idx="7">
                  <c:v>42.11</c:v>
                </c:pt>
                <c:pt idx="8">
                  <c:v>41.97</c:v>
                </c:pt>
                <c:pt idx="9">
                  <c:v>41.64</c:v>
                </c:pt>
                <c:pt idx="10">
                  <c:v>41.53</c:v>
                </c:pt>
                <c:pt idx="11">
                  <c:v>41.11</c:v>
                </c:pt>
                <c:pt idx="12">
                  <c:v>41.84</c:v>
                </c:pt>
                <c:pt idx="13">
                  <c:v>41.08</c:v>
                </c:pt>
                <c:pt idx="14">
                  <c:v>41.21</c:v>
                </c:pt>
                <c:pt idx="15">
                  <c:v>41.4</c:v>
                </c:pt>
                <c:pt idx="16">
                  <c:v>41.27</c:v>
                </c:pt>
                <c:pt idx="17">
                  <c:v>41.32</c:v>
                </c:pt>
                <c:pt idx="18">
                  <c:v>41.29</c:v>
                </c:pt>
                <c:pt idx="19">
                  <c:v>41.52</c:v>
                </c:pt>
                <c:pt idx="20">
                  <c:v>41.37</c:v>
                </c:pt>
                <c:pt idx="21">
                  <c:v>41.86</c:v>
                </c:pt>
                <c:pt idx="22">
                  <c:v>41.99</c:v>
                </c:pt>
                <c:pt idx="23">
                  <c:v>42.15</c:v>
                </c:pt>
                <c:pt idx="24">
                  <c:v>41.55</c:v>
                </c:pt>
                <c:pt idx="25">
                  <c:v>41.44</c:v>
                </c:pt>
                <c:pt idx="26">
                  <c:v>41.36</c:v>
                </c:pt>
                <c:pt idx="27">
                  <c:v>41.74</c:v>
                </c:pt>
                <c:pt idx="28">
                  <c:v>41.99</c:v>
                </c:pt>
                <c:pt idx="29">
                  <c:v>41.62</c:v>
                </c:pt>
                <c:pt idx="30">
                  <c:v>41.52</c:v>
                </c:pt>
                <c:pt idx="31">
                  <c:v>42.06</c:v>
                </c:pt>
                <c:pt idx="32">
                  <c:v>41.64</c:v>
                </c:pt>
                <c:pt idx="33">
                  <c:v>41.91</c:v>
                </c:pt>
                <c:pt idx="34">
                  <c:v>41.72</c:v>
                </c:pt>
                <c:pt idx="35">
                  <c:v>41.86</c:v>
                </c:pt>
                <c:pt idx="36">
                  <c:v>42.07</c:v>
                </c:pt>
                <c:pt idx="37">
                  <c:v>41.21</c:v>
                </c:pt>
                <c:pt idx="38">
                  <c:v>41.97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'Skylum  Racing'!$F$23</c:f>
              <c:strCache>
                <c:ptCount val="1"/>
                <c:pt idx="0">
                  <c:v>Доканин Женя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'Skylum  Racing'!$A$24:$A$79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'Skylum  Racing'!$F$24:$F$79</c:f>
              <c:numCache>
                <c:formatCode>0.00</c:formatCode>
                <c:ptCount val="56"/>
                <c:pt idx="0">
                  <c:v>42.06</c:v>
                </c:pt>
                <c:pt idx="1">
                  <c:v>41.22</c:v>
                </c:pt>
                <c:pt idx="2">
                  <c:v>41.37</c:v>
                </c:pt>
                <c:pt idx="3">
                  <c:v>41.54</c:v>
                </c:pt>
                <c:pt idx="4">
                  <c:v>41.12</c:v>
                </c:pt>
                <c:pt idx="5">
                  <c:v>41.05</c:v>
                </c:pt>
                <c:pt idx="6">
                  <c:v>41.11</c:v>
                </c:pt>
                <c:pt idx="7">
                  <c:v>41.37</c:v>
                </c:pt>
                <c:pt idx="8">
                  <c:v>41.04</c:v>
                </c:pt>
                <c:pt idx="9">
                  <c:v>41.12</c:v>
                </c:pt>
                <c:pt idx="10">
                  <c:v>41.09</c:v>
                </c:pt>
                <c:pt idx="11">
                  <c:v>41.21</c:v>
                </c:pt>
                <c:pt idx="12">
                  <c:v>40.869999999999997</c:v>
                </c:pt>
                <c:pt idx="13">
                  <c:v>41.21</c:v>
                </c:pt>
                <c:pt idx="14">
                  <c:v>41.11</c:v>
                </c:pt>
                <c:pt idx="15">
                  <c:v>41.05</c:v>
                </c:pt>
                <c:pt idx="16">
                  <c:v>41.17</c:v>
                </c:pt>
                <c:pt idx="17">
                  <c:v>41.28</c:v>
                </c:pt>
                <c:pt idx="18">
                  <c:v>41.35</c:v>
                </c:pt>
                <c:pt idx="19">
                  <c:v>42</c:v>
                </c:pt>
                <c:pt idx="20">
                  <c:v>41.09</c:v>
                </c:pt>
                <c:pt idx="21">
                  <c:v>40.9</c:v>
                </c:pt>
                <c:pt idx="22">
                  <c:v>41.14</c:v>
                </c:pt>
                <c:pt idx="23">
                  <c:v>41.56</c:v>
                </c:pt>
                <c:pt idx="24">
                  <c:v>41.04</c:v>
                </c:pt>
                <c:pt idx="25">
                  <c:v>41.28</c:v>
                </c:pt>
                <c:pt idx="26">
                  <c:v>41.08</c:v>
                </c:pt>
                <c:pt idx="27">
                  <c:v>41.09</c:v>
                </c:pt>
                <c:pt idx="28">
                  <c:v>41.16</c:v>
                </c:pt>
                <c:pt idx="29">
                  <c:v>41.05</c:v>
                </c:pt>
                <c:pt idx="30">
                  <c:v>42.19</c:v>
                </c:pt>
                <c:pt idx="31">
                  <c:v>42.05</c:v>
                </c:pt>
                <c:pt idx="32">
                  <c:v>40.93</c:v>
                </c:pt>
                <c:pt idx="33">
                  <c:v>41.21</c:v>
                </c:pt>
                <c:pt idx="34">
                  <c:v>41.28</c:v>
                </c:pt>
                <c:pt idx="35">
                  <c:v>42.37</c:v>
                </c:pt>
                <c:pt idx="36">
                  <c:v>41.25</c:v>
                </c:pt>
                <c:pt idx="37">
                  <c:v>41.68</c:v>
                </c:pt>
                <c:pt idx="38">
                  <c:v>41.63</c:v>
                </c:pt>
                <c:pt idx="39">
                  <c:v>41.25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'Skylum  Racing'!$G$23</c:f>
              <c:strCache>
                <c:ptCount val="1"/>
                <c:pt idx="0">
                  <c:v>Житомирский Дима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'Skylum  Racing'!$A$24:$A$79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'Skylum  Racing'!$G$24:$G$79</c:f>
              <c:numCache>
                <c:formatCode>0.00</c:formatCode>
                <c:ptCount val="56"/>
                <c:pt idx="0">
                  <c:v>43.02</c:v>
                </c:pt>
                <c:pt idx="1">
                  <c:v>42.64</c:v>
                </c:pt>
                <c:pt idx="2">
                  <c:v>42.35</c:v>
                </c:pt>
                <c:pt idx="3">
                  <c:v>41.99</c:v>
                </c:pt>
                <c:pt idx="4">
                  <c:v>41.87</c:v>
                </c:pt>
                <c:pt idx="5">
                  <c:v>42.75</c:v>
                </c:pt>
                <c:pt idx="6">
                  <c:v>42.79</c:v>
                </c:pt>
                <c:pt idx="7">
                  <c:v>41.7</c:v>
                </c:pt>
                <c:pt idx="8">
                  <c:v>43.16</c:v>
                </c:pt>
                <c:pt idx="9">
                  <c:v>42.34</c:v>
                </c:pt>
                <c:pt idx="10">
                  <c:v>42.01</c:v>
                </c:pt>
                <c:pt idx="11">
                  <c:v>42.6</c:v>
                </c:pt>
                <c:pt idx="12">
                  <c:v>42.09</c:v>
                </c:pt>
                <c:pt idx="13">
                  <c:v>43.16</c:v>
                </c:pt>
                <c:pt idx="14">
                  <c:v>41.85</c:v>
                </c:pt>
                <c:pt idx="15">
                  <c:v>42.35</c:v>
                </c:pt>
                <c:pt idx="16">
                  <c:v>41.92</c:v>
                </c:pt>
                <c:pt idx="17">
                  <c:v>42.59</c:v>
                </c:pt>
                <c:pt idx="18">
                  <c:v>42.69</c:v>
                </c:pt>
                <c:pt idx="19">
                  <c:v>42.6</c:v>
                </c:pt>
                <c:pt idx="20">
                  <c:v>42.62</c:v>
                </c:pt>
                <c:pt idx="21">
                  <c:v>41.89</c:v>
                </c:pt>
                <c:pt idx="22">
                  <c:v>44.75</c:v>
                </c:pt>
                <c:pt idx="23">
                  <c:v>42.72</c:v>
                </c:pt>
                <c:pt idx="24">
                  <c:v>42.56</c:v>
                </c:pt>
                <c:pt idx="25">
                  <c:v>42.49</c:v>
                </c:pt>
                <c:pt idx="26">
                  <c:v>42.61</c:v>
                </c:pt>
                <c:pt idx="27">
                  <c:v>44.72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'Skylum  Racing'!$H$23</c:f>
              <c:strCache>
                <c:ptCount val="1"/>
                <c:pt idx="0">
                  <c:v>Доканин Женя</c:v>
                </c:pt>
              </c:strCache>
            </c:strRef>
          </c:tx>
          <c:marker>
            <c:symbol val="none"/>
          </c:marker>
          <c:cat>
            <c:numRef>
              <c:f>'Skylum  Racing'!$A$24:$A$79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'Skylum  Racing'!$H$24:$H$79</c:f>
              <c:numCache>
                <c:formatCode>0.00</c:formatCode>
                <c:ptCount val="56"/>
                <c:pt idx="0">
                  <c:v>42.79</c:v>
                </c:pt>
                <c:pt idx="1">
                  <c:v>41.5</c:v>
                </c:pt>
                <c:pt idx="2">
                  <c:v>42.19</c:v>
                </c:pt>
                <c:pt idx="3">
                  <c:v>41.71</c:v>
                </c:pt>
                <c:pt idx="4">
                  <c:v>41.99</c:v>
                </c:pt>
                <c:pt idx="5">
                  <c:v>41.72</c:v>
                </c:pt>
                <c:pt idx="6">
                  <c:v>42.16</c:v>
                </c:pt>
                <c:pt idx="7">
                  <c:v>42.06</c:v>
                </c:pt>
                <c:pt idx="8">
                  <c:v>42.01</c:v>
                </c:pt>
                <c:pt idx="9">
                  <c:v>41.3</c:v>
                </c:pt>
                <c:pt idx="10">
                  <c:v>41.62</c:v>
                </c:pt>
                <c:pt idx="11">
                  <c:v>41.44</c:v>
                </c:pt>
                <c:pt idx="12">
                  <c:v>41.39</c:v>
                </c:pt>
                <c:pt idx="13">
                  <c:v>41.64</c:v>
                </c:pt>
                <c:pt idx="14">
                  <c:v>41.17</c:v>
                </c:pt>
                <c:pt idx="15">
                  <c:v>42.66</c:v>
                </c:pt>
                <c:pt idx="16">
                  <c:v>41.61</c:v>
                </c:pt>
                <c:pt idx="17">
                  <c:v>41.6</c:v>
                </c:pt>
                <c:pt idx="18">
                  <c:v>41.57</c:v>
                </c:pt>
                <c:pt idx="19">
                  <c:v>41.51</c:v>
                </c:pt>
                <c:pt idx="20">
                  <c:v>41.33</c:v>
                </c:pt>
                <c:pt idx="21">
                  <c:v>42.26</c:v>
                </c:pt>
                <c:pt idx="22">
                  <c:v>41.21</c:v>
                </c:pt>
                <c:pt idx="23">
                  <c:v>41.43</c:v>
                </c:pt>
                <c:pt idx="24">
                  <c:v>42.09</c:v>
                </c:pt>
                <c:pt idx="25">
                  <c:v>41.52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'Skylum  Racing'!$I$23</c:f>
              <c:strCache>
                <c:ptCount val="1"/>
                <c:pt idx="0">
                  <c:v>Кошарук Женя</c:v>
                </c:pt>
              </c:strCache>
            </c:strRef>
          </c:tx>
          <c:marker>
            <c:symbol val="none"/>
          </c:marker>
          <c:cat>
            <c:numRef>
              <c:f>'Skylum  Racing'!$A$24:$A$79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'Skylum  Racing'!$I$24:$I$79</c:f>
              <c:numCache>
                <c:formatCode>0.00</c:formatCode>
                <c:ptCount val="56"/>
                <c:pt idx="0">
                  <c:v>45.65</c:v>
                </c:pt>
                <c:pt idx="1">
                  <c:v>41.3</c:v>
                </c:pt>
                <c:pt idx="2">
                  <c:v>40.74</c:v>
                </c:pt>
                <c:pt idx="3">
                  <c:v>40.96</c:v>
                </c:pt>
                <c:pt idx="4">
                  <c:v>42.87</c:v>
                </c:pt>
                <c:pt idx="5">
                  <c:v>41.22</c:v>
                </c:pt>
                <c:pt idx="6">
                  <c:v>41.1</c:v>
                </c:pt>
                <c:pt idx="7">
                  <c:v>41.27</c:v>
                </c:pt>
                <c:pt idx="8">
                  <c:v>40.94</c:v>
                </c:pt>
                <c:pt idx="9">
                  <c:v>40.94</c:v>
                </c:pt>
                <c:pt idx="10">
                  <c:v>41.02</c:v>
                </c:pt>
                <c:pt idx="11">
                  <c:v>41.14</c:v>
                </c:pt>
                <c:pt idx="12">
                  <c:v>41.09</c:v>
                </c:pt>
                <c:pt idx="13">
                  <c:v>41.13</c:v>
                </c:pt>
                <c:pt idx="14">
                  <c:v>40.869999999999997</c:v>
                </c:pt>
                <c:pt idx="15">
                  <c:v>40.92</c:v>
                </c:pt>
                <c:pt idx="16">
                  <c:v>41.53</c:v>
                </c:pt>
                <c:pt idx="17">
                  <c:v>41.1</c:v>
                </c:pt>
                <c:pt idx="18">
                  <c:v>41.36</c:v>
                </c:pt>
                <c:pt idx="19">
                  <c:v>41.21</c:v>
                </c:pt>
                <c:pt idx="20">
                  <c:v>41.19</c:v>
                </c:pt>
                <c:pt idx="21">
                  <c:v>41.71</c:v>
                </c:pt>
                <c:pt idx="22">
                  <c:v>41.21</c:v>
                </c:pt>
                <c:pt idx="23">
                  <c:v>41.8</c:v>
                </c:pt>
                <c:pt idx="24">
                  <c:v>41.13</c:v>
                </c:pt>
                <c:pt idx="25">
                  <c:v>42.35</c:v>
                </c:pt>
                <c:pt idx="26">
                  <c:v>41.38</c:v>
                </c:pt>
                <c:pt idx="27">
                  <c:v>40.869999999999997</c:v>
                </c:pt>
                <c:pt idx="28">
                  <c:v>40.76</c:v>
                </c:pt>
                <c:pt idx="29">
                  <c:v>40.9</c:v>
                </c:pt>
                <c:pt idx="30">
                  <c:v>41.11</c:v>
                </c:pt>
                <c:pt idx="31">
                  <c:v>41</c:v>
                </c:pt>
                <c:pt idx="32">
                  <c:v>40.83</c:v>
                </c:pt>
                <c:pt idx="33">
                  <c:v>40.869999999999997</c:v>
                </c:pt>
                <c:pt idx="34">
                  <c:v>40.85</c:v>
                </c:pt>
                <c:pt idx="35">
                  <c:v>40.75</c:v>
                </c:pt>
                <c:pt idx="36">
                  <c:v>40.729999999999997</c:v>
                </c:pt>
                <c:pt idx="37">
                  <c:v>41.56</c:v>
                </c:pt>
                <c:pt idx="38">
                  <c:v>41.03</c:v>
                </c:pt>
                <c:pt idx="39">
                  <c:v>40.93</c:v>
                </c:pt>
                <c:pt idx="40">
                  <c:v>40.53</c:v>
                </c:pt>
                <c:pt idx="41">
                  <c:v>40.92</c:v>
                </c:pt>
                <c:pt idx="42">
                  <c:v>40.840000000000003</c:v>
                </c:pt>
                <c:pt idx="43">
                  <c:v>42.25</c:v>
                </c:pt>
                <c:pt idx="44">
                  <c:v>41.36</c:v>
                </c:pt>
                <c:pt idx="45">
                  <c:v>42.03</c:v>
                </c:pt>
                <c:pt idx="46">
                  <c:v>41.22</c:v>
                </c:pt>
                <c:pt idx="47">
                  <c:v>41.89</c:v>
                </c:pt>
                <c:pt idx="48">
                  <c:v>40.97</c:v>
                </c:pt>
                <c:pt idx="49">
                  <c:v>42.24</c:v>
                </c:pt>
                <c:pt idx="50">
                  <c:v>41.03</c:v>
                </c:pt>
                <c:pt idx="51">
                  <c:v>40.97</c:v>
                </c:pt>
                <c:pt idx="52">
                  <c:v>41.01</c:v>
                </c:pt>
                <c:pt idx="53">
                  <c:v>40.83</c:v>
                </c:pt>
                <c:pt idx="54">
                  <c:v>40.92</c:v>
                </c:pt>
                <c:pt idx="55">
                  <c:v>58.73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861440"/>
        <c:axId val="100862976"/>
      </c:lineChart>
      <c:catAx>
        <c:axId val="100861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0862976"/>
        <c:crosses val="autoZero"/>
        <c:auto val="1"/>
        <c:lblAlgn val="ctr"/>
        <c:lblOffset val="100"/>
        <c:noMultiLvlLbl val="0"/>
      </c:catAx>
      <c:valAx>
        <c:axId val="100862976"/>
        <c:scaling>
          <c:orientation val="minMax"/>
          <c:max val="46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08614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228600</xdr:colOff>
      <xdr:row>23</xdr:row>
      <xdr:rowOff>177800</xdr:rowOff>
    </xdr:from>
    <xdr:to>
      <xdr:col>21</xdr:col>
      <xdr:colOff>165100</xdr:colOff>
      <xdr:row>55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21</xdr:row>
      <xdr:rowOff>76200</xdr:rowOff>
    </xdr:from>
    <xdr:to>
      <xdr:col>22</xdr:col>
      <xdr:colOff>292100</xdr:colOff>
      <xdr:row>51</xdr:row>
      <xdr:rowOff>38100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266700</xdr:colOff>
      <xdr:row>20</xdr:row>
      <xdr:rowOff>152400</xdr:rowOff>
    </xdr:from>
    <xdr:to>
      <xdr:col>24</xdr:col>
      <xdr:colOff>558800</xdr:colOff>
      <xdr:row>51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241300</xdr:colOff>
      <xdr:row>20</xdr:row>
      <xdr:rowOff>101600</xdr:rowOff>
    </xdr:from>
    <xdr:to>
      <xdr:col>22</xdr:col>
      <xdr:colOff>584200</xdr:colOff>
      <xdr:row>48</xdr:row>
      <xdr:rowOff>177800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266700</xdr:colOff>
      <xdr:row>20</xdr:row>
      <xdr:rowOff>177800</xdr:rowOff>
    </xdr:from>
    <xdr:to>
      <xdr:col>22</xdr:col>
      <xdr:colOff>165100</xdr:colOff>
      <xdr:row>49</xdr:row>
      <xdr:rowOff>12700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330200</xdr:colOff>
      <xdr:row>21</xdr:row>
      <xdr:rowOff>177800</xdr:rowOff>
    </xdr:from>
    <xdr:to>
      <xdr:col>23</xdr:col>
      <xdr:colOff>355600</xdr:colOff>
      <xdr:row>49</xdr:row>
      <xdr:rowOff>165100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149680</xdr:colOff>
      <xdr:row>23</xdr:row>
      <xdr:rowOff>15421</xdr:rowOff>
    </xdr:from>
    <xdr:to>
      <xdr:col>23</xdr:col>
      <xdr:colOff>517072</xdr:colOff>
      <xdr:row>51</xdr:row>
      <xdr:rowOff>122465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228600</xdr:colOff>
      <xdr:row>21</xdr:row>
      <xdr:rowOff>12700</xdr:rowOff>
    </xdr:from>
    <xdr:to>
      <xdr:col>24</xdr:col>
      <xdr:colOff>127000</xdr:colOff>
      <xdr:row>51</xdr:row>
      <xdr:rowOff>101600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469900</xdr:colOff>
      <xdr:row>21</xdr:row>
      <xdr:rowOff>25400</xdr:rowOff>
    </xdr:from>
    <xdr:to>
      <xdr:col>22</xdr:col>
      <xdr:colOff>508000</xdr:colOff>
      <xdr:row>50</xdr:row>
      <xdr:rowOff>25400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279400</xdr:colOff>
      <xdr:row>20</xdr:row>
      <xdr:rowOff>165100</xdr:rowOff>
    </xdr:from>
    <xdr:to>
      <xdr:col>24</xdr:col>
      <xdr:colOff>520700</xdr:colOff>
      <xdr:row>48</xdr:row>
      <xdr:rowOff>139700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254000</xdr:colOff>
      <xdr:row>20</xdr:row>
      <xdr:rowOff>25400</xdr:rowOff>
    </xdr:from>
    <xdr:to>
      <xdr:col>23</xdr:col>
      <xdr:colOff>317500</xdr:colOff>
      <xdr:row>49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292100</xdr:colOff>
      <xdr:row>20</xdr:row>
      <xdr:rowOff>368300</xdr:rowOff>
    </xdr:from>
    <xdr:to>
      <xdr:col>24</xdr:col>
      <xdr:colOff>127000</xdr:colOff>
      <xdr:row>49</xdr:row>
      <xdr:rowOff>50800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D22" sqref="D22"/>
    </sheetView>
  </sheetViews>
  <sheetFormatPr defaultRowHeight="15" x14ac:dyDescent="0.25"/>
  <cols>
    <col min="1" max="1" width="9.140625" style="2"/>
    <col min="2" max="2" width="21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85" t="s">
        <v>290</v>
      </c>
      <c r="B1" s="185"/>
      <c r="C1" s="185"/>
      <c r="D1" s="185"/>
      <c r="E1" s="185"/>
      <c r="F1" s="185"/>
      <c r="G1" s="185"/>
      <c r="H1" s="185"/>
      <c r="I1" s="185"/>
      <c r="J1" s="185"/>
    </row>
    <row r="2" spans="1:12" ht="17.25" x14ac:dyDescent="0.3">
      <c r="A2" s="186" t="s">
        <v>291</v>
      </c>
      <c r="B2" s="186"/>
      <c r="C2" s="186"/>
      <c r="D2" s="186"/>
      <c r="E2" s="186"/>
      <c r="F2" s="186"/>
      <c r="G2" s="186"/>
      <c r="H2" s="186"/>
      <c r="I2" s="186"/>
      <c r="J2" s="186"/>
    </row>
    <row r="3" spans="1:12" ht="6" customHeight="1" thickBot="1" x14ac:dyDescent="0.3"/>
    <row r="4" spans="1:12" s="3" customFormat="1" ht="15" customHeight="1" x14ac:dyDescent="0.25">
      <c r="A4" s="187" t="s">
        <v>0</v>
      </c>
      <c r="B4" s="189" t="s">
        <v>1</v>
      </c>
      <c r="C4" s="191" t="s">
        <v>2</v>
      </c>
      <c r="D4" s="193" t="s">
        <v>3</v>
      </c>
      <c r="E4" s="194"/>
      <c r="F4" s="195" t="s">
        <v>4</v>
      </c>
      <c r="G4" s="196"/>
      <c r="H4" s="189"/>
      <c r="I4" s="197" t="s">
        <v>5</v>
      </c>
      <c r="J4" s="198"/>
    </row>
    <row r="5" spans="1:12" s="8" customFormat="1" ht="15.75" thickBot="1" x14ac:dyDescent="0.3">
      <c r="A5" s="188"/>
      <c r="B5" s="190"/>
      <c r="C5" s="192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84" t="s">
        <v>91</v>
      </c>
      <c r="C6" s="10">
        <v>1</v>
      </c>
      <c r="D6" s="100">
        <v>40.380000000000003</v>
      </c>
      <c r="E6" s="11">
        <v>2</v>
      </c>
      <c r="F6" s="103">
        <v>340</v>
      </c>
      <c r="G6" s="139">
        <v>0.16685185185185183</v>
      </c>
      <c r="H6" s="142"/>
      <c r="I6" s="293">
        <v>39.78</v>
      </c>
      <c r="J6" s="11">
        <v>236</v>
      </c>
    </row>
    <row r="7" spans="1:12" s="3" customFormat="1" ht="24.95" customHeight="1" x14ac:dyDescent="0.25">
      <c r="A7" s="12">
        <v>2</v>
      </c>
      <c r="B7" s="285" t="s">
        <v>115</v>
      </c>
      <c r="C7" s="13">
        <v>8</v>
      </c>
      <c r="D7" s="20">
        <v>40.619999999999997</v>
      </c>
      <c r="E7" s="15">
        <v>8</v>
      </c>
      <c r="F7" s="19">
        <v>340</v>
      </c>
      <c r="G7" s="140">
        <v>26.68</v>
      </c>
      <c r="H7" s="143">
        <v>26.68</v>
      </c>
      <c r="I7" s="141">
        <v>39.869999999999997</v>
      </c>
      <c r="J7" s="15">
        <v>13</v>
      </c>
    </row>
    <row r="8" spans="1:12" s="3" customFormat="1" ht="24.95" customHeight="1" x14ac:dyDescent="0.25">
      <c r="A8" s="12">
        <v>3</v>
      </c>
      <c r="B8" s="285" t="s">
        <v>61</v>
      </c>
      <c r="C8" s="13">
        <v>11</v>
      </c>
      <c r="D8" s="14">
        <v>40.409999999999997</v>
      </c>
      <c r="E8" s="15">
        <v>4</v>
      </c>
      <c r="F8" s="16">
        <v>339</v>
      </c>
      <c r="G8" s="288" t="s">
        <v>284</v>
      </c>
      <c r="H8" s="143">
        <v>30</v>
      </c>
      <c r="I8" s="17">
        <v>39.97</v>
      </c>
      <c r="J8" s="15">
        <v>151</v>
      </c>
    </row>
    <row r="9" spans="1:12" s="3" customFormat="1" ht="24.95" customHeight="1" x14ac:dyDescent="0.25">
      <c r="A9" s="12">
        <v>4</v>
      </c>
      <c r="B9" s="286" t="s">
        <v>83</v>
      </c>
      <c r="C9" s="13">
        <v>12</v>
      </c>
      <c r="D9" s="14">
        <v>40.465000000000003</v>
      </c>
      <c r="E9" s="15">
        <v>6</v>
      </c>
      <c r="F9" s="16">
        <v>338</v>
      </c>
      <c r="G9" s="288" t="s">
        <v>284</v>
      </c>
      <c r="H9" s="143">
        <v>26</v>
      </c>
      <c r="I9" s="19">
        <v>40.130000000000003</v>
      </c>
      <c r="J9" s="15">
        <v>258</v>
      </c>
      <c r="L9" s="18"/>
    </row>
    <row r="10" spans="1:12" s="3" customFormat="1" ht="24.95" customHeight="1" x14ac:dyDescent="0.25">
      <c r="A10" s="12">
        <v>5</v>
      </c>
      <c r="B10" s="285" t="s">
        <v>88</v>
      </c>
      <c r="C10" s="13">
        <v>2</v>
      </c>
      <c r="D10" s="14">
        <v>40.585000000000001</v>
      </c>
      <c r="E10" s="15">
        <v>7</v>
      </c>
      <c r="F10" s="16">
        <v>338</v>
      </c>
      <c r="G10" s="289" t="s">
        <v>285</v>
      </c>
      <c r="H10" s="143">
        <v>1.5</v>
      </c>
      <c r="I10" s="17">
        <v>40</v>
      </c>
      <c r="J10" s="15">
        <v>87</v>
      </c>
      <c r="L10" s="18"/>
    </row>
    <row r="11" spans="1:12" s="3" customFormat="1" ht="24.95" customHeight="1" x14ac:dyDescent="0.25">
      <c r="A11" s="12">
        <v>6</v>
      </c>
      <c r="B11" s="285" t="s">
        <v>103</v>
      </c>
      <c r="C11" s="13">
        <v>5</v>
      </c>
      <c r="D11" s="14">
        <v>40.395000000000003</v>
      </c>
      <c r="E11" s="15">
        <v>3</v>
      </c>
      <c r="F11" s="16">
        <v>338</v>
      </c>
      <c r="G11" s="289" t="s">
        <v>285</v>
      </c>
      <c r="H11" s="108">
        <v>14.5</v>
      </c>
      <c r="I11" s="17">
        <v>40.049999999999997</v>
      </c>
      <c r="J11" s="15">
        <v>143</v>
      </c>
    </row>
    <row r="12" spans="1:12" s="3" customFormat="1" ht="24.95" customHeight="1" x14ac:dyDescent="0.25">
      <c r="A12" s="12">
        <v>7</v>
      </c>
      <c r="B12" s="285" t="s">
        <v>121</v>
      </c>
      <c r="C12" s="13">
        <v>13</v>
      </c>
      <c r="D12" s="14">
        <v>40.229999999999997</v>
      </c>
      <c r="E12" s="15">
        <v>1</v>
      </c>
      <c r="F12" s="16">
        <v>335</v>
      </c>
      <c r="G12" s="289" t="s">
        <v>286</v>
      </c>
      <c r="H12" s="290" t="s">
        <v>284</v>
      </c>
      <c r="I12" s="16">
        <v>40.01</v>
      </c>
      <c r="J12" s="15">
        <v>66</v>
      </c>
    </row>
    <row r="13" spans="1:12" s="3" customFormat="1" ht="24.95" customHeight="1" x14ac:dyDescent="0.25">
      <c r="A13" s="12">
        <v>8</v>
      </c>
      <c r="B13" s="285" t="s">
        <v>99</v>
      </c>
      <c r="C13" s="13">
        <v>6</v>
      </c>
      <c r="D13" s="16">
        <v>40.715000000000003</v>
      </c>
      <c r="E13" s="15">
        <v>11</v>
      </c>
      <c r="F13" s="16">
        <v>337</v>
      </c>
      <c r="G13" s="289" t="s">
        <v>286</v>
      </c>
      <c r="H13" s="108">
        <v>9</v>
      </c>
      <c r="I13" s="16">
        <v>40.15</v>
      </c>
      <c r="J13" s="15">
        <v>255</v>
      </c>
    </row>
    <row r="14" spans="1:12" s="3" customFormat="1" ht="26.25" customHeight="1" x14ac:dyDescent="0.25">
      <c r="A14" s="12">
        <v>9</v>
      </c>
      <c r="B14" s="285" t="s">
        <v>112</v>
      </c>
      <c r="C14" s="13">
        <v>9</v>
      </c>
      <c r="D14" s="14">
        <v>40.69</v>
      </c>
      <c r="E14" s="15">
        <v>10</v>
      </c>
      <c r="F14" s="16">
        <v>337</v>
      </c>
      <c r="G14" s="288" t="s">
        <v>286</v>
      </c>
      <c r="H14" s="122">
        <v>4</v>
      </c>
      <c r="I14" s="17">
        <v>40.07</v>
      </c>
      <c r="J14" s="15">
        <v>325</v>
      </c>
    </row>
    <row r="15" spans="1:12" s="3" customFormat="1" ht="24.95" customHeight="1" x14ac:dyDescent="0.25">
      <c r="A15" s="12">
        <v>10</v>
      </c>
      <c r="B15" s="285" t="s">
        <v>96</v>
      </c>
      <c r="C15" s="13">
        <v>10</v>
      </c>
      <c r="D15" s="14">
        <v>40.450000000000003</v>
      </c>
      <c r="E15" s="15">
        <v>5</v>
      </c>
      <c r="F15" s="16">
        <v>336</v>
      </c>
      <c r="G15" s="288" t="s">
        <v>287</v>
      </c>
      <c r="H15" s="109">
        <v>11</v>
      </c>
      <c r="I15" s="16">
        <v>40.17</v>
      </c>
      <c r="J15" s="15">
        <v>255</v>
      </c>
    </row>
    <row r="16" spans="1:12" ht="24" customHeight="1" x14ac:dyDescent="0.25">
      <c r="A16" s="12">
        <v>11</v>
      </c>
      <c r="B16" s="285" t="s">
        <v>77</v>
      </c>
      <c r="C16" s="13">
        <v>4</v>
      </c>
      <c r="D16" s="14">
        <v>40.67</v>
      </c>
      <c r="E16" s="15">
        <v>9</v>
      </c>
      <c r="F16" s="19">
        <v>335</v>
      </c>
      <c r="G16" s="288" t="s">
        <v>288</v>
      </c>
      <c r="H16" s="290" t="s">
        <v>285</v>
      </c>
      <c r="I16" s="17">
        <v>40.26</v>
      </c>
      <c r="J16" s="15">
        <v>57</v>
      </c>
    </row>
    <row r="17" spans="1:10" ht="23.25" customHeight="1" thickBot="1" x14ac:dyDescent="0.3">
      <c r="A17" s="21">
        <v>12</v>
      </c>
      <c r="B17" s="287" t="s">
        <v>283</v>
      </c>
      <c r="C17" s="99">
        <v>3</v>
      </c>
      <c r="D17" s="101">
        <v>41.71</v>
      </c>
      <c r="E17" s="102">
        <v>12</v>
      </c>
      <c r="F17" s="110">
        <f>328+1</f>
        <v>329</v>
      </c>
      <c r="G17" s="291" t="s">
        <v>289</v>
      </c>
      <c r="H17" s="292" t="s">
        <v>288</v>
      </c>
      <c r="I17" s="104">
        <v>40.53</v>
      </c>
      <c r="J17" s="102">
        <v>313</v>
      </c>
    </row>
    <row r="18" spans="1:10" ht="2.25" customHeight="1" x14ac:dyDescent="0.25">
      <c r="A18" s="22"/>
    </row>
    <row r="19" spans="1:10" s="2" customFormat="1" x14ac:dyDescent="0.25">
      <c r="A19" s="22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48"/>
  <sheetViews>
    <sheetView zoomScale="50" zoomScaleNormal="50" workbookViewId="0">
      <selection activeCell="H21" sqref="H21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3" width="9.140625" style="1"/>
    <col min="14" max="14" width="14.28515625" style="1" customWidth="1"/>
    <col min="15" max="15" width="9.140625" style="1"/>
    <col min="16" max="16" width="11.140625" style="1" customWidth="1"/>
    <col min="17" max="16384" width="9.140625" style="1"/>
  </cols>
  <sheetData>
    <row r="1" spans="1:21" ht="48" customHeight="1" x14ac:dyDescent="0.25">
      <c r="A1" s="199" t="s">
        <v>76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</row>
    <row r="2" spans="1:21" ht="5.25" customHeight="1" x14ac:dyDescent="0.25"/>
    <row r="3" spans="1:21" ht="19.5" customHeight="1" x14ac:dyDescent="0.35">
      <c r="A3" s="200" t="s">
        <v>12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</row>
    <row r="4" spans="1:21" ht="15.75" customHeight="1" thickBot="1" x14ac:dyDescent="0.35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21" s="2" customFormat="1" ht="30" customHeight="1" x14ac:dyDescent="0.25">
      <c r="A5" s="201" t="s">
        <v>2</v>
      </c>
      <c r="B5" s="203" t="s">
        <v>1</v>
      </c>
      <c r="C5" s="205" t="s">
        <v>13</v>
      </c>
      <c r="D5" s="207" t="s">
        <v>14</v>
      </c>
      <c r="E5" s="209" t="s">
        <v>15</v>
      </c>
      <c r="F5" s="209" t="s">
        <v>16</v>
      </c>
      <c r="G5" s="211" t="s">
        <v>17</v>
      </c>
      <c r="H5" s="207"/>
      <c r="I5" s="207"/>
      <c r="J5" s="212"/>
      <c r="K5" s="212"/>
      <c r="L5" s="213"/>
    </row>
    <row r="6" spans="1:21" s="2" customFormat="1" ht="30" customHeight="1" thickBot="1" x14ac:dyDescent="0.3">
      <c r="A6" s="202"/>
      <c r="B6" s="204"/>
      <c r="C6" s="206"/>
      <c r="D6" s="208"/>
      <c r="E6" s="210"/>
      <c r="F6" s="210"/>
      <c r="G6" s="160" t="s">
        <v>18</v>
      </c>
      <c r="H6" s="161" t="s">
        <v>6</v>
      </c>
      <c r="I6" s="161" t="s">
        <v>19</v>
      </c>
      <c r="J6" s="159" t="s">
        <v>20</v>
      </c>
      <c r="K6" s="162" t="s">
        <v>21</v>
      </c>
      <c r="L6" s="135" t="s">
        <v>7</v>
      </c>
      <c r="N6" s="111">
        <v>82.5</v>
      </c>
      <c r="O6" s="111">
        <v>85</v>
      </c>
      <c r="P6" s="111">
        <v>87.5</v>
      </c>
      <c r="Q6" s="111">
        <v>90</v>
      </c>
      <c r="R6" s="111">
        <v>92.5</v>
      </c>
      <c r="S6" s="111">
        <v>95</v>
      </c>
      <c r="T6" s="111">
        <v>97.5</v>
      </c>
      <c r="U6" s="111">
        <v>100</v>
      </c>
    </row>
    <row r="7" spans="1:21" s="3" customFormat="1" ht="30" customHeight="1" x14ac:dyDescent="0.25">
      <c r="A7" s="214">
        <v>1</v>
      </c>
      <c r="B7" s="217" t="s">
        <v>91</v>
      </c>
      <c r="C7" s="147" t="s">
        <v>92</v>
      </c>
      <c r="D7" s="25" t="s">
        <v>62</v>
      </c>
      <c r="E7" s="118">
        <v>78.7</v>
      </c>
      <c r="F7" s="26"/>
      <c r="G7" s="27">
        <v>69</v>
      </c>
      <c r="H7" s="28">
        <v>40.17</v>
      </c>
      <c r="I7" s="27"/>
      <c r="J7" s="163">
        <f t="shared" ref="J7:J42" si="0">H7-I7</f>
        <v>40.17</v>
      </c>
      <c r="K7" s="220">
        <f>AVERAGE(J7:J8)</f>
        <v>40.380000000000003</v>
      </c>
      <c r="L7" s="223">
        <f t="shared" ref="L7" si="1">RANK(K7,$K$7:$K$48,1)</f>
        <v>2</v>
      </c>
      <c r="M7" s="112" t="s">
        <v>60</v>
      </c>
      <c r="N7" s="114">
        <v>0.05</v>
      </c>
      <c r="O7" s="114">
        <v>0.1</v>
      </c>
      <c r="P7" s="114">
        <v>0.15</v>
      </c>
      <c r="Q7" s="114">
        <v>0.2</v>
      </c>
      <c r="R7" s="114">
        <v>0.25</v>
      </c>
      <c r="S7" s="114">
        <v>0.3</v>
      </c>
      <c r="T7" s="114">
        <v>0.35</v>
      </c>
      <c r="U7" s="114">
        <f>N7*8</f>
        <v>0.4</v>
      </c>
    </row>
    <row r="8" spans="1:21" s="3" customFormat="1" ht="30" customHeight="1" x14ac:dyDescent="0.25">
      <c r="A8" s="215"/>
      <c r="B8" s="218"/>
      <c r="C8" s="153" t="s">
        <v>93</v>
      </c>
      <c r="D8" s="34" t="s">
        <v>63</v>
      </c>
      <c r="E8" s="144">
        <v>72.900000000000006</v>
      </c>
      <c r="F8" s="154"/>
      <c r="G8" s="54">
        <v>1</v>
      </c>
      <c r="H8" s="155">
        <v>40.590000000000003</v>
      </c>
      <c r="I8" s="54"/>
      <c r="J8" s="30">
        <f t="shared" si="0"/>
        <v>40.590000000000003</v>
      </c>
      <c r="K8" s="221"/>
      <c r="L8" s="224"/>
      <c r="M8" s="113">
        <v>1</v>
      </c>
      <c r="N8" s="114">
        <v>4.5</v>
      </c>
      <c r="O8" s="114">
        <f>N8*2</f>
        <v>9</v>
      </c>
      <c r="P8" s="114">
        <f>N8*3</f>
        <v>13.5</v>
      </c>
      <c r="Q8" s="114">
        <f>N8*4</f>
        <v>18</v>
      </c>
      <c r="R8" s="114">
        <f>N8*5</f>
        <v>22.5</v>
      </c>
      <c r="S8" s="114">
        <f>N8*6</f>
        <v>27</v>
      </c>
      <c r="T8" s="114">
        <f>N8*7</f>
        <v>31.5</v>
      </c>
      <c r="U8" s="114">
        <f>N8*8</f>
        <v>36</v>
      </c>
    </row>
    <row r="9" spans="1:21" s="3" customFormat="1" ht="30" customHeight="1" thickBot="1" x14ac:dyDescent="0.3">
      <c r="A9" s="216"/>
      <c r="B9" s="219"/>
      <c r="C9" s="164"/>
      <c r="D9" s="49" t="s">
        <v>64</v>
      </c>
      <c r="E9" s="24"/>
      <c r="F9" s="165"/>
      <c r="G9" s="121"/>
      <c r="H9" s="166"/>
      <c r="I9" s="121"/>
      <c r="J9" s="167">
        <f t="shared" si="0"/>
        <v>0</v>
      </c>
      <c r="K9" s="222"/>
      <c r="L9" s="225"/>
      <c r="M9" s="113">
        <v>2</v>
      </c>
      <c r="N9" s="114">
        <v>9</v>
      </c>
      <c r="O9" s="114">
        <f>N9*2</f>
        <v>18</v>
      </c>
      <c r="P9" s="114">
        <f>N9*3</f>
        <v>27</v>
      </c>
      <c r="Q9" s="114">
        <f>N9*4</f>
        <v>36</v>
      </c>
      <c r="R9" s="114">
        <f>N9*5</f>
        <v>45</v>
      </c>
      <c r="S9" s="114">
        <f>N9*6</f>
        <v>54</v>
      </c>
      <c r="T9" s="114">
        <f>N9*7</f>
        <v>63</v>
      </c>
      <c r="U9" s="114">
        <f>N9*8</f>
        <v>72</v>
      </c>
    </row>
    <row r="10" spans="1:21" s="3" customFormat="1" ht="30" customHeight="1" x14ac:dyDescent="0.25">
      <c r="A10" s="215">
        <v>2</v>
      </c>
      <c r="B10" s="215" t="s">
        <v>88</v>
      </c>
      <c r="C10" s="149" t="s">
        <v>89</v>
      </c>
      <c r="D10" s="34" t="s">
        <v>22</v>
      </c>
      <c r="E10" s="35">
        <v>77.8</v>
      </c>
      <c r="F10" s="154"/>
      <c r="G10" s="54">
        <v>1</v>
      </c>
      <c r="H10" s="155">
        <v>40.57</v>
      </c>
      <c r="I10" s="54"/>
      <c r="J10" s="35">
        <f t="shared" si="0"/>
        <v>40.57</v>
      </c>
      <c r="K10" s="221">
        <f>AVERAGE(J10:J11)</f>
        <v>40.585000000000001</v>
      </c>
      <c r="L10" s="223">
        <f t="shared" ref="L10" si="2">RANK(K10,$K$7:$K$48,1)</f>
        <v>7</v>
      </c>
    </row>
    <row r="11" spans="1:21" s="3" customFormat="1" ht="30" customHeight="1" x14ac:dyDescent="0.25">
      <c r="A11" s="215"/>
      <c r="B11" s="215"/>
      <c r="C11" s="149" t="s">
        <v>90</v>
      </c>
      <c r="D11" s="34" t="s">
        <v>23</v>
      </c>
      <c r="E11" s="35">
        <v>75.2</v>
      </c>
      <c r="F11" s="31"/>
      <c r="G11" s="32">
        <v>2</v>
      </c>
      <c r="H11" s="33">
        <v>40.6</v>
      </c>
      <c r="I11" s="32"/>
      <c r="J11" s="30">
        <f t="shared" si="0"/>
        <v>40.6</v>
      </c>
      <c r="K11" s="227"/>
      <c r="L11" s="224"/>
    </row>
    <row r="12" spans="1:21" s="3" customFormat="1" ht="30" customHeight="1" thickBot="1" x14ac:dyDescent="0.3">
      <c r="A12" s="216"/>
      <c r="B12" s="226"/>
      <c r="C12" s="151"/>
      <c r="D12" s="44" t="s">
        <v>65</v>
      </c>
      <c r="E12" s="168"/>
      <c r="F12" s="169"/>
      <c r="G12" s="170"/>
      <c r="H12" s="171"/>
      <c r="I12" s="170"/>
      <c r="J12" s="172">
        <f t="shared" si="0"/>
        <v>0</v>
      </c>
      <c r="K12" s="228"/>
      <c r="L12" s="225"/>
      <c r="P12" s="107"/>
      <c r="Q12" s="107"/>
    </row>
    <row r="13" spans="1:21" s="3" customFormat="1" ht="30" customHeight="1" x14ac:dyDescent="0.25">
      <c r="A13" s="216">
        <v>3</v>
      </c>
      <c r="B13" s="214" t="s">
        <v>80</v>
      </c>
      <c r="C13" s="173" t="s">
        <v>81</v>
      </c>
      <c r="D13" s="25" t="s">
        <v>24</v>
      </c>
      <c r="E13" s="174">
        <v>78.7</v>
      </c>
      <c r="F13" s="26"/>
      <c r="G13" s="27"/>
      <c r="H13" s="28"/>
      <c r="I13" s="27"/>
      <c r="J13" s="163">
        <f t="shared" si="0"/>
        <v>0</v>
      </c>
      <c r="K13" s="220">
        <f>AVERAGE(J14:J15)</f>
        <v>41.71</v>
      </c>
      <c r="L13" s="223">
        <f t="shared" ref="L13" si="3">RANK(K13,$K$7:$K$48,1)</f>
        <v>14</v>
      </c>
      <c r="P13" s="107"/>
      <c r="Q13" s="107"/>
    </row>
    <row r="14" spans="1:21" s="3" customFormat="1" ht="30" customHeight="1" x14ac:dyDescent="0.25">
      <c r="A14" s="216"/>
      <c r="B14" s="216"/>
      <c r="C14" s="150" t="s">
        <v>141</v>
      </c>
      <c r="D14" s="29" t="s">
        <v>25</v>
      </c>
      <c r="E14" s="36">
        <v>74</v>
      </c>
      <c r="F14" s="31"/>
      <c r="G14" s="32">
        <v>2</v>
      </c>
      <c r="H14" s="33">
        <v>41.77</v>
      </c>
      <c r="I14" s="32"/>
      <c r="J14" s="30">
        <f t="shared" si="0"/>
        <v>41.77</v>
      </c>
      <c r="K14" s="227"/>
      <c r="L14" s="224"/>
      <c r="P14" s="107"/>
      <c r="Q14" s="107"/>
    </row>
    <row r="15" spans="1:21" s="3" customFormat="1" ht="30" customHeight="1" thickBot="1" x14ac:dyDescent="0.3">
      <c r="A15" s="216"/>
      <c r="B15" s="229"/>
      <c r="C15" s="152" t="s">
        <v>82</v>
      </c>
      <c r="D15" s="49" t="s">
        <v>66</v>
      </c>
      <c r="E15" s="175">
        <v>82.5</v>
      </c>
      <c r="F15" s="165">
        <v>0.05</v>
      </c>
      <c r="G15" s="121">
        <v>1</v>
      </c>
      <c r="H15" s="166">
        <v>41.65</v>
      </c>
      <c r="I15" s="165"/>
      <c r="J15" s="167">
        <f t="shared" si="0"/>
        <v>41.65</v>
      </c>
      <c r="K15" s="222"/>
      <c r="L15" s="225"/>
      <c r="N15" s="107"/>
      <c r="O15" s="107"/>
      <c r="P15" s="107"/>
      <c r="Q15" s="107"/>
    </row>
    <row r="16" spans="1:21" s="3" customFormat="1" ht="30" customHeight="1" x14ac:dyDescent="0.25">
      <c r="A16" s="215">
        <v>4</v>
      </c>
      <c r="B16" s="215" t="s">
        <v>77</v>
      </c>
      <c r="C16" s="149" t="s">
        <v>78</v>
      </c>
      <c r="D16" s="34" t="s">
        <v>26</v>
      </c>
      <c r="E16" s="37">
        <v>80.599999999999994</v>
      </c>
      <c r="F16" s="125"/>
      <c r="G16" s="54">
        <v>3</v>
      </c>
      <c r="H16" s="155">
        <v>40.11</v>
      </c>
      <c r="I16" s="54"/>
      <c r="J16" s="35">
        <f t="shared" si="0"/>
        <v>40.11</v>
      </c>
      <c r="K16" s="221">
        <f>AVERAGE(J16:J17)</f>
        <v>40.67</v>
      </c>
      <c r="L16" s="223">
        <f t="shared" ref="L16" si="4">RANK(K16,$K$7:$K$48,1)</f>
        <v>9</v>
      </c>
      <c r="N16" s="107"/>
      <c r="O16" s="107"/>
      <c r="P16" s="107"/>
      <c r="Q16" s="107"/>
    </row>
    <row r="17" spans="1:17" s="3" customFormat="1" ht="30" customHeight="1" x14ac:dyDescent="0.25">
      <c r="A17" s="215"/>
      <c r="B17" s="215"/>
      <c r="C17" s="149" t="s">
        <v>79</v>
      </c>
      <c r="D17" s="34" t="s">
        <v>28</v>
      </c>
      <c r="E17" s="37"/>
      <c r="F17" s="125"/>
      <c r="G17" s="32">
        <v>2</v>
      </c>
      <c r="H17" s="33">
        <v>41.23</v>
      </c>
      <c r="I17" s="32"/>
      <c r="J17" s="30">
        <f t="shared" si="0"/>
        <v>41.23</v>
      </c>
      <c r="K17" s="227"/>
      <c r="L17" s="224"/>
      <c r="N17" s="107"/>
      <c r="O17" s="107"/>
      <c r="P17" s="107"/>
      <c r="Q17" s="107"/>
    </row>
    <row r="18" spans="1:17" s="3" customFormat="1" ht="30" customHeight="1" thickBot="1" x14ac:dyDescent="0.3">
      <c r="A18" s="216"/>
      <c r="B18" s="226"/>
      <c r="C18" s="151"/>
      <c r="D18" s="44" t="s">
        <v>67</v>
      </c>
      <c r="E18" s="168"/>
      <c r="F18" s="176"/>
      <c r="G18" s="170"/>
      <c r="H18" s="171"/>
      <c r="I18" s="170"/>
      <c r="J18" s="172">
        <f t="shared" si="0"/>
        <v>0</v>
      </c>
      <c r="K18" s="228"/>
      <c r="L18" s="225"/>
      <c r="N18" s="107"/>
      <c r="O18" s="107"/>
      <c r="P18" s="107"/>
      <c r="Q18" s="107"/>
    </row>
    <row r="19" spans="1:17" s="3" customFormat="1" ht="30" customHeight="1" x14ac:dyDescent="0.25">
      <c r="A19" s="216">
        <v>5</v>
      </c>
      <c r="B19" s="214" t="s">
        <v>103</v>
      </c>
      <c r="C19" s="173" t="s">
        <v>104</v>
      </c>
      <c r="D19" s="25" t="s">
        <v>29</v>
      </c>
      <c r="E19" s="163"/>
      <c r="F19" s="26"/>
      <c r="G19" s="27">
        <v>4</v>
      </c>
      <c r="H19" s="28">
        <v>40.57</v>
      </c>
      <c r="I19" s="27"/>
      <c r="J19" s="163">
        <f t="shared" si="0"/>
        <v>40.57</v>
      </c>
      <c r="K19" s="220">
        <f>AVERAGE(J19:J20)</f>
        <v>40.394999999999996</v>
      </c>
      <c r="L19" s="223">
        <f t="shared" ref="L19" si="5">RANK(K19,$K$7:$K$48,1)</f>
        <v>3</v>
      </c>
      <c r="N19" s="107"/>
      <c r="O19" s="107"/>
      <c r="P19" s="107"/>
      <c r="Q19" s="107"/>
    </row>
    <row r="20" spans="1:17" s="3" customFormat="1" ht="30" customHeight="1" x14ac:dyDescent="0.25">
      <c r="A20" s="216"/>
      <c r="B20" s="216"/>
      <c r="C20" s="150" t="s">
        <v>105</v>
      </c>
      <c r="D20" s="29" t="s">
        <v>30</v>
      </c>
      <c r="E20" s="30">
        <v>81.099999999999994</v>
      </c>
      <c r="F20" s="31"/>
      <c r="G20" s="32">
        <v>3</v>
      </c>
      <c r="H20" s="33">
        <v>40.22</v>
      </c>
      <c r="I20" s="32"/>
      <c r="J20" s="30">
        <f t="shared" si="0"/>
        <v>40.22</v>
      </c>
      <c r="K20" s="227"/>
      <c r="L20" s="224"/>
      <c r="N20" s="107"/>
      <c r="O20" s="107"/>
      <c r="P20" s="107"/>
      <c r="Q20" s="107"/>
    </row>
    <row r="21" spans="1:17" s="3" customFormat="1" ht="30" customHeight="1" thickBot="1" x14ac:dyDescent="0.3">
      <c r="A21" s="216"/>
      <c r="B21" s="229"/>
      <c r="C21" s="152"/>
      <c r="D21" s="49" t="s">
        <v>68</v>
      </c>
      <c r="E21" s="167"/>
      <c r="F21" s="165"/>
      <c r="G21" s="121"/>
      <c r="H21" s="166"/>
      <c r="I21" s="121"/>
      <c r="J21" s="167">
        <f t="shared" si="0"/>
        <v>0</v>
      </c>
      <c r="K21" s="222"/>
      <c r="L21" s="225"/>
      <c r="N21" s="131"/>
      <c r="O21" s="1"/>
      <c r="P21" s="107"/>
      <c r="Q21" s="107"/>
    </row>
    <row r="22" spans="1:17" ht="27.75" customHeight="1" x14ac:dyDescent="0.25">
      <c r="A22" s="216">
        <v>6</v>
      </c>
      <c r="B22" s="215" t="s">
        <v>99</v>
      </c>
      <c r="C22" s="149" t="s">
        <v>101</v>
      </c>
      <c r="D22" s="34" t="s">
        <v>31</v>
      </c>
      <c r="E22" s="42" t="s">
        <v>100</v>
      </c>
      <c r="F22" s="96"/>
      <c r="G22" s="97">
        <v>4</v>
      </c>
      <c r="H22" s="98">
        <v>40.58</v>
      </c>
      <c r="I22" s="54"/>
      <c r="J22" s="35">
        <f t="shared" si="0"/>
        <v>40.58</v>
      </c>
      <c r="K22" s="221">
        <f>AVERAGE(J22:J23)</f>
        <v>40.715000000000003</v>
      </c>
      <c r="L22" s="223">
        <f t="shared" ref="L22" si="6">RANK(K22,$K$7:$K$48,1)</f>
        <v>11</v>
      </c>
      <c r="M22" s="3"/>
      <c r="O22" s="117"/>
      <c r="P22" s="131"/>
    </row>
    <row r="23" spans="1:17" ht="27.75" customHeight="1" x14ac:dyDescent="0.25">
      <c r="A23" s="216"/>
      <c r="B23" s="216"/>
      <c r="C23" s="150" t="s">
        <v>102</v>
      </c>
      <c r="D23" s="29" t="s">
        <v>32</v>
      </c>
      <c r="E23" s="38" t="s">
        <v>106</v>
      </c>
      <c r="F23" s="39"/>
      <c r="G23" s="40">
        <v>6</v>
      </c>
      <c r="H23" s="41">
        <v>40.85</v>
      </c>
      <c r="I23" s="32"/>
      <c r="J23" s="30">
        <f t="shared" si="0"/>
        <v>40.85</v>
      </c>
      <c r="K23" s="227"/>
      <c r="L23" s="224"/>
      <c r="M23" s="3"/>
      <c r="O23" s="117"/>
      <c r="P23" s="131"/>
    </row>
    <row r="24" spans="1:17" ht="27.75" customHeight="1" thickBot="1" x14ac:dyDescent="0.3">
      <c r="A24" s="216"/>
      <c r="B24" s="226"/>
      <c r="C24" s="151"/>
      <c r="D24" s="44" t="s">
        <v>69</v>
      </c>
      <c r="E24" s="45"/>
      <c r="F24" s="177"/>
      <c r="G24" s="47"/>
      <c r="H24" s="48"/>
      <c r="I24" s="170"/>
      <c r="J24" s="172">
        <f t="shared" si="0"/>
        <v>0</v>
      </c>
      <c r="K24" s="228"/>
      <c r="L24" s="225"/>
      <c r="M24" s="3"/>
    </row>
    <row r="25" spans="1:17" ht="29.25" customHeight="1" x14ac:dyDescent="0.3">
      <c r="A25" s="215">
        <v>7</v>
      </c>
      <c r="B25" s="214" t="s">
        <v>107</v>
      </c>
      <c r="C25" s="173" t="s">
        <v>108</v>
      </c>
      <c r="D25" s="25" t="s">
        <v>33</v>
      </c>
      <c r="E25" s="178" t="s">
        <v>111</v>
      </c>
      <c r="F25" s="179"/>
      <c r="G25" s="180">
        <v>7</v>
      </c>
      <c r="H25" s="181">
        <v>41.18</v>
      </c>
      <c r="I25" s="27"/>
      <c r="J25" s="163">
        <f t="shared" si="0"/>
        <v>41.18</v>
      </c>
      <c r="K25" s="220">
        <f>AVERAGE(J25:J26)</f>
        <v>40.799999999999997</v>
      </c>
      <c r="L25" s="223">
        <f t="shared" ref="L25" si="7">RANK(K25,$K$7:$K$48,1)</f>
        <v>12</v>
      </c>
      <c r="M25" s="3"/>
      <c r="P25" s="43"/>
    </row>
    <row r="26" spans="1:17" ht="29.25" customHeight="1" x14ac:dyDescent="0.3">
      <c r="A26" s="215"/>
      <c r="B26" s="215"/>
      <c r="C26" s="149" t="s">
        <v>109</v>
      </c>
      <c r="D26" s="34" t="s">
        <v>34</v>
      </c>
      <c r="E26" s="42" t="s">
        <v>110</v>
      </c>
      <c r="F26" s="39"/>
      <c r="G26" s="40">
        <v>6</v>
      </c>
      <c r="H26" s="41">
        <v>40.57</v>
      </c>
      <c r="I26" s="39">
        <v>0.15</v>
      </c>
      <c r="J26" s="30">
        <f t="shared" si="0"/>
        <v>40.42</v>
      </c>
      <c r="K26" s="227"/>
      <c r="L26" s="224"/>
      <c r="M26" s="3"/>
      <c r="P26" s="43"/>
    </row>
    <row r="27" spans="1:17" ht="29.25" customHeight="1" thickBot="1" x14ac:dyDescent="0.35">
      <c r="A27" s="216"/>
      <c r="B27" s="229"/>
      <c r="C27" s="152"/>
      <c r="D27" s="49" t="s">
        <v>70</v>
      </c>
      <c r="E27" s="50"/>
      <c r="F27" s="182"/>
      <c r="G27" s="52"/>
      <c r="H27" s="53"/>
      <c r="I27" s="182"/>
      <c r="J27" s="167">
        <f t="shared" si="0"/>
        <v>0</v>
      </c>
      <c r="K27" s="222"/>
      <c r="L27" s="225"/>
      <c r="M27" s="3"/>
      <c r="P27" s="43"/>
    </row>
    <row r="28" spans="1:17" ht="29.25" customHeight="1" x14ac:dyDescent="0.25">
      <c r="A28" s="216">
        <v>8</v>
      </c>
      <c r="B28" s="215" t="s">
        <v>115</v>
      </c>
      <c r="C28" s="149" t="s">
        <v>116</v>
      </c>
      <c r="D28" s="34" t="s">
        <v>35</v>
      </c>
      <c r="E28" s="42" t="s">
        <v>130</v>
      </c>
      <c r="F28" s="96"/>
      <c r="G28" s="97">
        <v>8</v>
      </c>
      <c r="H28" s="98">
        <v>40.33</v>
      </c>
      <c r="I28" s="96"/>
      <c r="J28" s="35">
        <f t="shared" si="0"/>
        <v>40.33</v>
      </c>
      <c r="K28" s="221">
        <f>AVERAGE(J28:J29)</f>
        <v>40.619999999999997</v>
      </c>
      <c r="L28" s="223">
        <f t="shared" ref="L28" si="8">RANK(K28,$K$7:$K$48,1)</f>
        <v>8</v>
      </c>
      <c r="M28" s="3"/>
    </row>
    <row r="29" spans="1:17" ht="29.25" customHeight="1" x14ac:dyDescent="0.25">
      <c r="A29" s="216"/>
      <c r="B29" s="216"/>
      <c r="C29" s="150" t="s">
        <v>129</v>
      </c>
      <c r="D29" s="29" t="s">
        <v>36</v>
      </c>
      <c r="E29" s="38" t="s">
        <v>131</v>
      </c>
      <c r="F29" s="39"/>
      <c r="G29" s="40">
        <v>7</v>
      </c>
      <c r="H29" s="41">
        <v>40.909999999999997</v>
      </c>
      <c r="I29" s="39"/>
      <c r="J29" s="30">
        <f t="shared" si="0"/>
        <v>40.909999999999997</v>
      </c>
      <c r="K29" s="227"/>
      <c r="L29" s="224"/>
      <c r="M29" s="3"/>
    </row>
    <row r="30" spans="1:17" ht="29.25" customHeight="1" thickBot="1" x14ac:dyDescent="0.3">
      <c r="A30" s="216"/>
      <c r="B30" s="226"/>
      <c r="C30" s="151"/>
      <c r="D30" s="44" t="s">
        <v>71</v>
      </c>
      <c r="E30" s="45"/>
      <c r="F30" s="177"/>
      <c r="G30" s="47"/>
      <c r="H30" s="48"/>
      <c r="I30" s="177"/>
      <c r="J30" s="172">
        <f t="shared" si="0"/>
        <v>0</v>
      </c>
      <c r="K30" s="228"/>
      <c r="L30" s="225"/>
      <c r="M30" s="3"/>
    </row>
    <row r="31" spans="1:17" ht="29.25" customHeight="1" x14ac:dyDescent="0.25">
      <c r="A31" s="215">
        <v>9</v>
      </c>
      <c r="B31" s="214" t="s">
        <v>112</v>
      </c>
      <c r="C31" s="173" t="s">
        <v>113</v>
      </c>
      <c r="D31" s="25" t="s">
        <v>37</v>
      </c>
      <c r="E31" s="178" t="s">
        <v>118</v>
      </c>
      <c r="F31" s="179"/>
      <c r="G31" s="180">
        <v>8</v>
      </c>
      <c r="H31" s="181">
        <v>40.98</v>
      </c>
      <c r="I31" s="179">
        <v>0.2</v>
      </c>
      <c r="J31" s="163">
        <f t="shared" si="0"/>
        <v>40.779999999999994</v>
      </c>
      <c r="K31" s="220">
        <f>AVERAGE(J31:J32)</f>
        <v>40.69</v>
      </c>
      <c r="L31" s="223">
        <f t="shared" ref="L31" si="9">RANK(K31,$K$7:$K$48,1)</f>
        <v>10</v>
      </c>
      <c r="M31" s="3"/>
    </row>
    <row r="32" spans="1:17" ht="29.25" customHeight="1" x14ac:dyDescent="0.25">
      <c r="A32" s="230"/>
      <c r="B32" s="230"/>
      <c r="C32" s="156" t="s">
        <v>114</v>
      </c>
      <c r="D32" s="157" t="s">
        <v>38</v>
      </c>
      <c r="E32" s="158" t="s">
        <v>117</v>
      </c>
      <c r="F32" s="39"/>
      <c r="G32" s="47">
        <v>9</v>
      </c>
      <c r="H32" s="48">
        <v>40.6</v>
      </c>
      <c r="I32" s="39"/>
      <c r="J32" s="30">
        <f t="shared" si="0"/>
        <v>40.6</v>
      </c>
      <c r="K32" s="227"/>
      <c r="L32" s="224"/>
      <c r="M32" s="3"/>
    </row>
    <row r="33" spans="1:13" ht="29.25" customHeight="1" thickBot="1" x14ac:dyDescent="0.3">
      <c r="A33" s="226"/>
      <c r="B33" s="229"/>
      <c r="C33" s="152"/>
      <c r="D33" s="49" t="s">
        <v>72</v>
      </c>
      <c r="E33" s="50"/>
      <c r="F33" s="51"/>
      <c r="G33" s="52"/>
      <c r="H33" s="53"/>
      <c r="I33" s="51"/>
      <c r="J33" s="167">
        <f t="shared" si="0"/>
        <v>0</v>
      </c>
      <c r="K33" s="222"/>
      <c r="L33" s="225"/>
      <c r="M33" s="3"/>
    </row>
    <row r="34" spans="1:13" ht="29.25" customHeight="1" x14ac:dyDescent="0.25">
      <c r="A34" s="216">
        <v>10</v>
      </c>
      <c r="B34" s="215" t="s">
        <v>96</v>
      </c>
      <c r="C34" s="149" t="s">
        <v>98</v>
      </c>
      <c r="D34" s="34" t="s">
        <v>39</v>
      </c>
      <c r="E34" s="42"/>
      <c r="F34" s="96"/>
      <c r="G34" s="97">
        <v>9</v>
      </c>
      <c r="H34" s="98">
        <v>40.46</v>
      </c>
      <c r="I34" s="96"/>
      <c r="J34" s="35">
        <f t="shared" si="0"/>
        <v>40.46</v>
      </c>
      <c r="K34" s="221">
        <f>AVERAGE(J34:J35)</f>
        <v>40.450000000000003</v>
      </c>
      <c r="L34" s="223">
        <f t="shared" ref="L34" si="10">RANK(K34,$K$7:$K$48,1)</f>
        <v>5</v>
      </c>
      <c r="M34" s="3"/>
    </row>
    <row r="35" spans="1:13" ht="29.25" customHeight="1" x14ac:dyDescent="0.25">
      <c r="A35" s="216"/>
      <c r="B35" s="216"/>
      <c r="C35" s="150" t="s">
        <v>97</v>
      </c>
      <c r="D35" s="29" t="s">
        <v>40</v>
      </c>
      <c r="E35" s="38" t="s">
        <v>122</v>
      </c>
      <c r="F35" s="96"/>
      <c r="G35" s="40">
        <v>13</v>
      </c>
      <c r="H35" s="41">
        <v>40.44</v>
      </c>
      <c r="I35" s="96"/>
      <c r="J35" s="30">
        <f t="shared" si="0"/>
        <v>40.44</v>
      </c>
      <c r="K35" s="227"/>
      <c r="L35" s="224"/>
      <c r="M35" s="3"/>
    </row>
    <row r="36" spans="1:13" ht="27" customHeight="1" thickBot="1" x14ac:dyDescent="0.3">
      <c r="A36" s="216"/>
      <c r="B36" s="226"/>
      <c r="C36" s="151"/>
      <c r="D36" s="44" t="s">
        <v>73</v>
      </c>
      <c r="E36" s="45"/>
      <c r="F36" s="46"/>
      <c r="G36" s="47"/>
      <c r="H36" s="48"/>
      <c r="I36" s="46"/>
      <c r="J36" s="172">
        <f t="shared" si="0"/>
        <v>0</v>
      </c>
      <c r="K36" s="228"/>
      <c r="L36" s="225"/>
      <c r="M36" s="3"/>
    </row>
    <row r="37" spans="1:13" ht="35.25" customHeight="1" x14ac:dyDescent="0.25">
      <c r="A37" s="231">
        <v>11</v>
      </c>
      <c r="B37" s="217" t="s">
        <v>61</v>
      </c>
      <c r="C37" s="147" t="s">
        <v>94</v>
      </c>
      <c r="D37" s="25" t="s">
        <v>41</v>
      </c>
      <c r="E37" s="118">
        <v>70.7</v>
      </c>
      <c r="F37" s="133"/>
      <c r="G37" s="119">
        <v>21</v>
      </c>
      <c r="H37" s="120">
        <v>40.28</v>
      </c>
      <c r="I37" s="133"/>
      <c r="J37" s="163">
        <f t="shared" si="0"/>
        <v>40.28</v>
      </c>
      <c r="K37" s="220">
        <f>AVERAGE(J37:J38)</f>
        <v>40.409999999999997</v>
      </c>
      <c r="L37" s="223">
        <f t="shared" ref="L37" si="11">RANK(K37,$K$7:$K$48,1)</f>
        <v>4</v>
      </c>
      <c r="M37" s="3"/>
    </row>
    <row r="38" spans="1:13" ht="35.25" customHeight="1" x14ac:dyDescent="0.25">
      <c r="A38" s="232"/>
      <c r="B38" s="233"/>
      <c r="C38" s="148" t="s">
        <v>95</v>
      </c>
      <c r="D38" s="29" t="s">
        <v>42</v>
      </c>
      <c r="E38" s="145">
        <v>84.5</v>
      </c>
      <c r="F38" s="134"/>
      <c r="G38" s="146">
        <v>13</v>
      </c>
      <c r="H38" s="111">
        <v>40.54</v>
      </c>
      <c r="I38" s="134"/>
      <c r="J38" s="30">
        <f t="shared" si="0"/>
        <v>40.54</v>
      </c>
      <c r="K38" s="227"/>
      <c r="L38" s="224"/>
      <c r="M38" s="3"/>
    </row>
    <row r="39" spans="1:13" ht="33.75" customHeight="1" thickBot="1" x14ac:dyDescent="0.3">
      <c r="A39" s="232"/>
      <c r="B39" s="231"/>
      <c r="C39" s="183"/>
      <c r="D39" s="44" t="s">
        <v>74</v>
      </c>
      <c r="E39" s="162"/>
      <c r="F39" s="135"/>
      <c r="G39" s="184"/>
      <c r="H39" s="162"/>
      <c r="I39" s="135"/>
      <c r="J39" s="172">
        <f t="shared" si="0"/>
        <v>0</v>
      </c>
      <c r="K39" s="228"/>
      <c r="L39" s="225"/>
      <c r="M39" s="3"/>
    </row>
    <row r="40" spans="1:13" ht="29.25" customHeight="1" x14ac:dyDescent="0.25">
      <c r="A40" s="214">
        <v>12</v>
      </c>
      <c r="B40" s="214" t="s">
        <v>83</v>
      </c>
      <c r="C40" s="173" t="s">
        <v>84</v>
      </c>
      <c r="D40" s="25" t="s">
        <v>58</v>
      </c>
      <c r="E40" s="178" t="s">
        <v>86</v>
      </c>
      <c r="F40" s="179"/>
      <c r="G40" s="180">
        <v>33</v>
      </c>
      <c r="H40" s="181">
        <v>40.520000000000003</v>
      </c>
      <c r="I40" s="179"/>
      <c r="J40" s="163">
        <f t="shared" si="0"/>
        <v>40.520000000000003</v>
      </c>
      <c r="K40" s="220">
        <f>AVERAGE(J40:J41)</f>
        <v>40.465000000000003</v>
      </c>
      <c r="L40" s="223">
        <f t="shared" ref="L40" si="12">RANK(K40,$K$7:$K$48,1)</f>
        <v>6</v>
      </c>
      <c r="M40" s="3"/>
    </row>
    <row r="41" spans="1:13" ht="29.25" customHeight="1" x14ac:dyDescent="0.25">
      <c r="A41" s="215"/>
      <c r="B41" s="215"/>
      <c r="C41" s="156" t="s">
        <v>85</v>
      </c>
      <c r="D41" s="34" t="s">
        <v>59</v>
      </c>
      <c r="E41" s="42" t="s">
        <v>87</v>
      </c>
      <c r="F41" s="96"/>
      <c r="G41" s="97">
        <v>21</v>
      </c>
      <c r="H41" s="98">
        <v>40.659999999999997</v>
      </c>
      <c r="I41" s="96">
        <v>0.25</v>
      </c>
      <c r="J41" s="30">
        <f t="shared" si="0"/>
        <v>40.409999999999997</v>
      </c>
      <c r="K41" s="221"/>
      <c r="L41" s="224"/>
      <c r="M41" s="3"/>
    </row>
    <row r="42" spans="1:13" ht="33" customHeight="1" thickBot="1" x14ac:dyDescent="0.3">
      <c r="A42" s="229"/>
      <c r="B42" s="229"/>
      <c r="C42" s="152"/>
      <c r="D42" s="49" t="s">
        <v>75</v>
      </c>
      <c r="E42" s="50"/>
      <c r="F42" s="51"/>
      <c r="G42" s="52"/>
      <c r="H42" s="53"/>
      <c r="I42" s="51"/>
      <c r="J42" s="167">
        <f t="shared" si="0"/>
        <v>0</v>
      </c>
      <c r="K42" s="222"/>
      <c r="L42" s="225"/>
      <c r="M42" s="3"/>
    </row>
    <row r="43" spans="1:13" ht="29.25" customHeight="1" x14ac:dyDescent="0.25">
      <c r="A43" s="214">
        <v>13</v>
      </c>
      <c r="B43" s="214" t="s">
        <v>121</v>
      </c>
      <c r="C43" s="173" t="s">
        <v>119</v>
      </c>
      <c r="D43" s="25" t="s">
        <v>135</v>
      </c>
      <c r="E43" s="178"/>
      <c r="F43" s="179"/>
      <c r="G43" s="180">
        <v>3</v>
      </c>
      <c r="H43" s="181">
        <v>40.43</v>
      </c>
      <c r="I43" s="179"/>
      <c r="J43" s="163"/>
      <c r="K43" s="220">
        <f>AVERAGE(J44:J45)</f>
        <v>40.230000000000004</v>
      </c>
      <c r="L43" s="223">
        <f>RANK(K43,$K$7:$K$48,1)</f>
        <v>1</v>
      </c>
      <c r="M43" s="3"/>
    </row>
    <row r="44" spans="1:13" ht="29.25" customHeight="1" x14ac:dyDescent="0.25">
      <c r="A44" s="215"/>
      <c r="B44" s="215"/>
      <c r="C44" s="156" t="s">
        <v>120</v>
      </c>
      <c r="D44" s="34" t="s">
        <v>136</v>
      </c>
      <c r="E44" s="42" t="s">
        <v>134</v>
      </c>
      <c r="F44" s="96"/>
      <c r="G44" s="97">
        <v>33</v>
      </c>
      <c r="H44" s="98">
        <v>40.33</v>
      </c>
      <c r="I44" s="96"/>
      <c r="J44" s="30">
        <f t="shared" ref="J43:J48" si="13">H44-I44</f>
        <v>40.33</v>
      </c>
      <c r="K44" s="221"/>
      <c r="L44" s="224"/>
      <c r="M44" s="3"/>
    </row>
    <row r="45" spans="1:13" ht="33" customHeight="1" thickBot="1" x14ac:dyDescent="0.3">
      <c r="A45" s="229"/>
      <c r="B45" s="229"/>
      <c r="C45" s="152" t="s">
        <v>132</v>
      </c>
      <c r="D45" s="49" t="s">
        <v>137</v>
      </c>
      <c r="E45" s="50"/>
      <c r="F45" s="51"/>
      <c r="G45" s="52">
        <v>21</v>
      </c>
      <c r="H45" s="53">
        <v>40.130000000000003</v>
      </c>
      <c r="I45" s="51"/>
      <c r="J45" s="167">
        <f t="shared" si="13"/>
        <v>40.130000000000003</v>
      </c>
      <c r="K45" s="222"/>
      <c r="L45" s="225"/>
      <c r="M45" s="3"/>
    </row>
    <row r="46" spans="1:13" ht="29.25" customHeight="1" x14ac:dyDescent="0.25">
      <c r="A46" s="214">
        <v>14</v>
      </c>
      <c r="B46" s="214" t="s">
        <v>123</v>
      </c>
      <c r="C46" s="173" t="s">
        <v>124</v>
      </c>
      <c r="D46" s="25" t="s">
        <v>138</v>
      </c>
      <c r="E46" s="178" t="s">
        <v>127</v>
      </c>
      <c r="F46" s="179"/>
      <c r="G46" s="180">
        <v>69</v>
      </c>
      <c r="H46" s="181"/>
      <c r="I46" s="179"/>
      <c r="J46" s="163"/>
      <c r="K46" s="220">
        <f>AVERAGE(J47:J48)</f>
        <v>40.814999999999998</v>
      </c>
      <c r="L46" s="223">
        <f>RANK(K46,$K$7:$K$48,1)</f>
        <v>13</v>
      </c>
      <c r="M46" s="3"/>
    </row>
    <row r="47" spans="1:13" ht="29.25" customHeight="1" x14ac:dyDescent="0.25">
      <c r="A47" s="215"/>
      <c r="B47" s="215"/>
      <c r="C47" s="156" t="s">
        <v>125</v>
      </c>
      <c r="D47" s="34" t="s">
        <v>139</v>
      </c>
      <c r="E47" s="42" t="s">
        <v>126</v>
      </c>
      <c r="F47" s="96"/>
      <c r="G47" s="97">
        <v>69</v>
      </c>
      <c r="H47" s="98">
        <v>40.619999999999997</v>
      </c>
      <c r="I47" s="96">
        <v>0.15</v>
      </c>
      <c r="J47" s="30">
        <f t="shared" si="13"/>
        <v>40.47</v>
      </c>
      <c r="K47" s="221"/>
      <c r="L47" s="224"/>
      <c r="M47" s="3"/>
    </row>
    <row r="48" spans="1:13" ht="33" customHeight="1" thickBot="1" x14ac:dyDescent="0.3">
      <c r="A48" s="229"/>
      <c r="B48" s="229"/>
      <c r="C48" s="152" t="s">
        <v>128</v>
      </c>
      <c r="D48" s="49" t="s">
        <v>140</v>
      </c>
      <c r="E48" s="50" t="s">
        <v>133</v>
      </c>
      <c r="F48" s="51"/>
      <c r="G48" s="52">
        <v>33</v>
      </c>
      <c r="H48" s="53">
        <v>41.16</v>
      </c>
      <c r="I48" s="51"/>
      <c r="J48" s="167">
        <f t="shared" si="13"/>
        <v>41.16</v>
      </c>
      <c r="K48" s="222"/>
      <c r="L48" s="225"/>
      <c r="M48" s="3"/>
    </row>
  </sheetData>
  <mergeCells count="65">
    <mergeCell ref="A43:A45"/>
    <mergeCell ref="B43:B45"/>
    <mergeCell ref="K43:K45"/>
    <mergeCell ref="L43:L45"/>
    <mergeCell ref="A46:A48"/>
    <mergeCell ref="B46:B48"/>
    <mergeCell ref="K46:K48"/>
    <mergeCell ref="L46:L48"/>
    <mergeCell ref="A37:A39"/>
    <mergeCell ref="B37:B39"/>
    <mergeCell ref="K37:K39"/>
    <mergeCell ref="L37:L39"/>
    <mergeCell ref="L40:L42"/>
    <mergeCell ref="A40:A42"/>
    <mergeCell ref="B40:B42"/>
    <mergeCell ref="K40:K42"/>
    <mergeCell ref="A31:A33"/>
    <mergeCell ref="B31:B33"/>
    <mergeCell ref="K31:K33"/>
    <mergeCell ref="L31:L33"/>
    <mergeCell ref="A34:A36"/>
    <mergeCell ref="B34:B36"/>
    <mergeCell ref="K34:K36"/>
    <mergeCell ref="L34:L36"/>
    <mergeCell ref="A25:A27"/>
    <mergeCell ref="B25:B27"/>
    <mergeCell ref="K25:K27"/>
    <mergeCell ref="L25:L27"/>
    <mergeCell ref="A28:A30"/>
    <mergeCell ref="B28:B30"/>
    <mergeCell ref="K28:K30"/>
    <mergeCell ref="L28:L30"/>
    <mergeCell ref="A19:A21"/>
    <mergeCell ref="B19:B21"/>
    <mergeCell ref="K19:K21"/>
    <mergeCell ref="L19:L21"/>
    <mergeCell ref="A22:A24"/>
    <mergeCell ref="B22:B24"/>
    <mergeCell ref="K22:K24"/>
    <mergeCell ref="L22:L24"/>
    <mergeCell ref="A13:A15"/>
    <mergeCell ref="B13:B15"/>
    <mergeCell ref="K13:K15"/>
    <mergeCell ref="L13:L15"/>
    <mergeCell ref="A16:A18"/>
    <mergeCell ref="B16:B18"/>
    <mergeCell ref="K16:K18"/>
    <mergeCell ref="L16:L18"/>
    <mergeCell ref="A7:A9"/>
    <mergeCell ref="B7:B9"/>
    <mergeCell ref="K7:K9"/>
    <mergeCell ref="L7:L9"/>
    <mergeCell ref="A10:A12"/>
    <mergeCell ref="B10:B12"/>
    <mergeCell ref="K10:K12"/>
    <mergeCell ref="L10:L12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41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5"/>
  <sheetViews>
    <sheetView topLeftCell="A3" zoomScale="75" zoomScaleNormal="75" workbookViewId="0">
      <selection activeCell="O12" sqref="O12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4" t="s">
        <v>233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6" ht="7.5" customHeight="1" x14ac:dyDescent="0.25"/>
    <row r="6" spans="1:16" ht="17.25" x14ac:dyDescent="0.3">
      <c r="A6" s="186" t="s">
        <v>91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16" ht="7.5" customHeight="1" x14ac:dyDescent="0.25"/>
    <row r="8" spans="1:16" s="2" customFormat="1" ht="20.25" customHeight="1" x14ac:dyDescent="0.25">
      <c r="A8" s="235" t="s">
        <v>43</v>
      </c>
      <c r="B8" s="236" t="s">
        <v>13</v>
      </c>
      <c r="C8" s="237" t="s">
        <v>18</v>
      </c>
      <c r="D8" s="236" t="s">
        <v>44</v>
      </c>
      <c r="E8" s="239" t="s">
        <v>45</v>
      </c>
      <c r="F8" s="241" t="s">
        <v>46</v>
      </c>
      <c r="G8" s="242"/>
      <c r="H8" s="242"/>
      <c r="I8" s="243"/>
      <c r="J8" s="244" t="s">
        <v>47</v>
      </c>
      <c r="K8" s="235" t="s">
        <v>48</v>
      </c>
      <c r="L8" s="235"/>
      <c r="M8" s="55"/>
      <c r="N8" s="55"/>
    </row>
    <row r="9" spans="1:16" s="2" customFormat="1" ht="27.75" customHeight="1" x14ac:dyDescent="0.25">
      <c r="A9" s="235"/>
      <c r="B9" s="236"/>
      <c r="C9" s="238"/>
      <c r="D9" s="236"/>
      <c r="E9" s="240"/>
      <c r="F9" s="56" t="s">
        <v>49</v>
      </c>
      <c r="G9" s="56" t="s">
        <v>50</v>
      </c>
      <c r="H9" s="56" t="s">
        <v>51</v>
      </c>
      <c r="I9" s="57" t="s">
        <v>52</v>
      </c>
      <c r="J9" s="245"/>
      <c r="K9" s="132" t="s">
        <v>53</v>
      </c>
      <c r="L9" s="132" t="s">
        <v>54</v>
      </c>
      <c r="M9" s="58" t="s">
        <v>55</v>
      </c>
      <c r="N9" s="58" t="s">
        <v>56</v>
      </c>
    </row>
    <row r="10" spans="1:16" s="3" customFormat="1" ht="30" customHeight="1" thickBot="1" x14ac:dyDescent="0.3">
      <c r="A10" s="59">
        <v>1</v>
      </c>
      <c r="B10" s="60" t="s">
        <v>142</v>
      </c>
      <c r="C10" s="61">
        <v>1</v>
      </c>
      <c r="D10" s="61">
        <v>21</v>
      </c>
      <c r="E10" s="62">
        <f>D10</f>
        <v>21</v>
      </c>
      <c r="F10" s="265">
        <f>MIN(B23:B84)</f>
        <v>39.94</v>
      </c>
      <c r="G10" s="115">
        <f>AVERAGE(B23:B87)</f>
        <v>40.525500000000001</v>
      </c>
      <c r="H10" s="63">
        <v>1</v>
      </c>
      <c r="I10" s="115">
        <f>G10-F10</f>
        <v>0.58550000000000324</v>
      </c>
      <c r="J10" s="130">
        <v>9.8495370370370369E-3</v>
      </c>
      <c r="K10" s="263">
        <f>J10</f>
        <v>9.8495370370370369E-3</v>
      </c>
      <c r="L10" s="65">
        <f>K10</f>
        <v>9.8495370370370369E-3</v>
      </c>
      <c r="M10" s="66" t="s">
        <v>154</v>
      </c>
      <c r="N10" s="67"/>
      <c r="O10" s="123"/>
      <c r="P10" s="69"/>
    </row>
    <row r="11" spans="1:16" s="3" customFormat="1" ht="30" customHeight="1" thickBot="1" x14ac:dyDescent="0.3">
      <c r="A11" s="59">
        <v>2</v>
      </c>
      <c r="B11" s="60" t="s">
        <v>143</v>
      </c>
      <c r="C11" s="61">
        <v>9</v>
      </c>
      <c r="D11" s="61">
        <v>72</v>
      </c>
      <c r="E11" s="62">
        <f>D11-D10</f>
        <v>51</v>
      </c>
      <c r="F11" s="268">
        <f>MIN(C23:C83)</f>
        <v>39.92</v>
      </c>
      <c r="G11" s="264">
        <f>AVERAGE(C23:C87)</f>
        <v>40.364399999999982</v>
      </c>
      <c r="H11" s="63">
        <v>1</v>
      </c>
      <c r="I11" s="115">
        <f t="shared" ref="I11:I17" si="0">G11-F11</f>
        <v>0.44439999999998037</v>
      </c>
      <c r="J11" s="130">
        <v>3.4768518518518525E-2</v>
      </c>
      <c r="K11" s="130">
        <f>J11-J10</f>
        <v>2.4918981481481486E-2</v>
      </c>
      <c r="L11" s="65">
        <f>K11</f>
        <v>2.4918981481481486E-2</v>
      </c>
      <c r="M11" s="66" t="s">
        <v>155</v>
      </c>
      <c r="N11" s="67" t="s">
        <v>235</v>
      </c>
      <c r="O11" s="251" t="s">
        <v>239</v>
      </c>
      <c r="P11" s="69"/>
    </row>
    <row r="12" spans="1:16" s="3" customFormat="1" ht="30" customHeight="1" x14ac:dyDescent="0.25">
      <c r="A12" s="59">
        <v>3</v>
      </c>
      <c r="B12" s="60" t="s">
        <v>142</v>
      </c>
      <c r="C12" s="61">
        <v>13</v>
      </c>
      <c r="D12" s="61">
        <v>116</v>
      </c>
      <c r="E12" s="62">
        <f>D12-D11</f>
        <v>44</v>
      </c>
      <c r="F12" s="266">
        <f>MIN(D23:D84)</f>
        <v>39.979999999999997</v>
      </c>
      <c r="G12" s="115">
        <f>AVERAGE(D23:D86)</f>
        <v>40.269302325581386</v>
      </c>
      <c r="H12" s="63">
        <v>7</v>
      </c>
      <c r="I12" s="115">
        <f t="shared" si="0"/>
        <v>0.28930232558138869</v>
      </c>
      <c r="J12" s="130">
        <v>5.6435185185185179E-2</v>
      </c>
      <c r="K12" s="130">
        <f>J12-J11</f>
        <v>2.1666666666666654E-2</v>
      </c>
      <c r="L12" s="65">
        <f>K12+L10</f>
        <v>3.1516203703703692E-2</v>
      </c>
      <c r="M12" s="66" t="s">
        <v>156</v>
      </c>
      <c r="N12" s="67"/>
      <c r="O12" s="249"/>
      <c r="P12" s="69"/>
    </row>
    <row r="13" spans="1:16" s="3" customFormat="1" ht="30" customHeight="1" thickBot="1" x14ac:dyDescent="0.3">
      <c r="A13" s="59">
        <v>4</v>
      </c>
      <c r="B13" s="60" t="s">
        <v>143</v>
      </c>
      <c r="C13" s="61">
        <v>9</v>
      </c>
      <c r="D13" s="61">
        <v>175</v>
      </c>
      <c r="E13" s="62">
        <f t="shared" ref="E13:E14" si="1">D13-D12</f>
        <v>59</v>
      </c>
      <c r="F13" s="265">
        <f>MIN(E23:E84)</f>
        <v>39.979999999999997</v>
      </c>
      <c r="G13" s="115">
        <f>AVERAGE(E23:E85)</f>
        <v>40.31</v>
      </c>
      <c r="H13" s="63">
        <v>6</v>
      </c>
      <c r="I13" s="115">
        <f>G13-F13</f>
        <v>0.3300000000000054</v>
      </c>
      <c r="J13" s="130">
        <v>8.5069444444444434E-2</v>
      </c>
      <c r="K13" s="130">
        <f t="shared" ref="K13:K15" si="2">J13-J12</f>
        <v>2.8634259259259255E-2</v>
      </c>
      <c r="L13" s="65">
        <f>K13+L11</f>
        <v>5.3553240740740742E-2</v>
      </c>
      <c r="M13" s="66" t="s">
        <v>157</v>
      </c>
      <c r="N13" s="67"/>
      <c r="O13" s="138"/>
      <c r="P13" s="69"/>
    </row>
    <row r="14" spans="1:16" s="3" customFormat="1" ht="30" customHeight="1" thickBot="1" x14ac:dyDescent="0.3">
      <c r="A14" s="59">
        <v>5</v>
      </c>
      <c r="B14" s="60" t="s">
        <v>142</v>
      </c>
      <c r="C14" s="61">
        <v>8</v>
      </c>
      <c r="D14" s="61">
        <v>238</v>
      </c>
      <c r="E14" s="62">
        <f t="shared" si="1"/>
        <v>63</v>
      </c>
      <c r="F14" s="267">
        <f>MIN(F23:F84)</f>
        <v>39.78</v>
      </c>
      <c r="G14" s="264">
        <f>AVERAGE(F23:F85)</f>
        <v>40.202741935483864</v>
      </c>
      <c r="H14" s="63">
        <v>3</v>
      </c>
      <c r="I14" s="115">
        <f t="shared" si="0"/>
        <v>0.42274193548386307</v>
      </c>
      <c r="J14" s="130">
        <v>0.11548611111111111</v>
      </c>
      <c r="K14" s="130">
        <f t="shared" si="2"/>
        <v>3.0416666666666675E-2</v>
      </c>
      <c r="L14" s="65">
        <f>K14+L12</f>
        <v>6.1932870370370367E-2</v>
      </c>
      <c r="M14" s="66" t="s">
        <v>158</v>
      </c>
      <c r="N14" s="67"/>
      <c r="O14" s="138"/>
      <c r="P14" s="69"/>
    </row>
    <row r="15" spans="1:16" s="3" customFormat="1" ht="30" customHeight="1" x14ac:dyDescent="0.25">
      <c r="A15" s="59">
        <v>6</v>
      </c>
      <c r="B15" s="60" t="s">
        <v>143</v>
      </c>
      <c r="C15" s="61">
        <v>2</v>
      </c>
      <c r="D15" s="61">
        <v>299</v>
      </c>
      <c r="E15" s="62">
        <f>D15-D12</f>
        <v>183</v>
      </c>
      <c r="F15" s="266">
        <f>MIN(G23:G84)</f>
        <v>40.24</v>
      </c>
      <c r="G15" s="115">
        <f>AVERAGE(G23:G85)</f>
        <v>40.718305084745765</v>
      </c>
      <c r="H15" s="63">
        <v>2</v>
      </c>
      <c r="I15" s="115">
        <f t="shared" si="0"/>
        <v>0.47830508474576305</v>
      </c>
      <c r="J15" s="130">
        <v>0.14532407407407408</v>
      </c>
      <c r="K15" s="130">
        <f t="shared" si="2"/>
        <v>2.9837962962962969E-2</v>
      </c>
      <c r="L15" s="64">
        <f>K15+L13</f>
        <v>8.3391203703703703E-2</v>
      </c>
      <c r="M15" s="66" t="s">
        <v>159</v>
      </c>
      <c r="N15" s="67"/>
      <c r="O15" s="69"/>
      <c r="P15" s="69"/>
    </row>
    <row r="16" spans="1:16" s="3" customFormat="1" ht="30" customHeight="1" x14ac:dyDescent="0.25">
      <c r="A16" s="59">
        <v>7</v>
      </c>
      <c r="B16" s="60" t="s">
        <v>142</v>
      </c>
      <c r="C16" s="70">
        <v>1</v>
      </c>
      <c r="D16" s="61">
        <v>319</v>
      </c>
      <c r="E16" s="62">
        <f>D16-D15</f>
        <v>20</v>
      </c>
      <c r="F16" s="128">
        <f>MIN(H23:H84)</f>
        <v>40.24</v>
      </c>
      <c r="G16" s="115">
        <f>AVERAGE(H23:H87)</f>
        <v>40.481052631578947</v>
      </c>
      <c r="H16" s="63">
        <v>5</v>
      </c>
      <c r="I16" s="115">
        <f t="shared" si="0"/>
        <v>0.24105263157894541</v>
      </c>
      <c r="J16" s="130">
        <v>0.15579861111111112</v>
      </c>
      <c r="K16" s="130">
        <f>J16-J15</f>
        <v>1.0474537037037046E-2</v>
      </c>
      <c r="L16" s="65">
        <f>K16+L14</f>
        <v>7.240740740740742E-2</v>
      </c>
      <c r="M16" s="66" t="s">
        <v>160</v>
      </c>
      <c r="N16" s="67"/>
      <c r="O16" s="18"/>
    </row>
    <row r="17" spans="1:14" s="3" customFormat="1" ht="30" customHeight="1" x14ac:dyDescent="0.25">
      <c r="A17" s="71" t="s">
        <v>57</v>
      </c>
      <c r="B17" s="72" t="s">
        <v>142</v>
      </c>
      <c r="C17" s="73">
        <v>7</v>
      </c>
      <c r="D17" s="73">
        <v>340</v>
      </c>
      <c r="E17" s="62">
        <f>D17-D16</f>
        <v>21</v>
      </c>
      <c r="F17" s="128">
        <f>MIN(I23:I84)</f>
        <v>40.700000000000003</v>
      </c>
      <c r="G17" s="115">
        <f>AVERAGE(I23:I87)</f>
        <v>40.966666666666661</v>
      </c>
      <c r="H17" s="63">
        <v>6</v>
      </c>
      <c r="I17" s="115">
        <f t="shared" si="0"/>
        <v>0.26666666666665861</v>
      </c>
      <c r="J17" s="130">
        <v>0.16685185185185183</v>
      </c>
      <c r="K17" s="75">
        <f>J17-J16</f>
        <v>1.1053240740740711E-2</v>
      </c>
      <c r="L17" s="74">
        <f>K17+L16</f>
        <v>8.3460648148148131E-2</v>
      </c>
      <c r="M17" s="67"/>
      <c r="N17" s="67"/>
    </row>
    <row r="18" spans="1:14" s="3" customFormat="1" ht="30" customHeight="1" x14ac:dyDescent="0.25">
      <c r="A18" s="76"/>
      <c r="B18" s="77"/>
      <c r="C18" s="78"/>
      <c r="D18" s="78"/>
      <c r="E18" s="78"/>
      <c r="F18" s="106">
        <f>AVERAGE(F10,F12,F14,F16,F17)</f>
        <v>40.128</v>
      </c>
      <c r="G18" s="126">
        <f>AVERAGE(G10,G12,G14,G16,G17)</f>
        <v>40.489052711862172</v>
      </c>
      <c r="H18" s="126" t="s">
        <v>142</v>
      </c>
      <c r="I18" s="127">
        <f>AVERAGE(I10,I12,I14,I16,I17)</f>
        <v>0.3610527118621718</v>
      </c>
      <c r="J18" s="78"/>
      <c r="K18" s="78"/>
      <c r="L18" s="78"/>
      <c r="M18" s="79"/>
      <c r="N18" s="79"/>
    </row>
    <row r="19" spans="1:14" ht="27.75" customHeight="1" x14ac:dyDescent="0.25">
      <c r="A19" s="80"/>
      <c r="B19" s="80"/>
      <c r="C19" s="80"/>
      <c r="D19" s="81"/>
      <c r="E19" s="82"/>
      <c r="F19" s="83">
        <f>AVERAGE(F11,F13,F15)</f>
        <v>40.046666666666674</v>
      </c>
      <c r="G19" s="84">
        <f>AVERAGE(G11,G13,G15)</f>
        <v>40.464235028248588</v>
      </c>
      <c r="H19" s="84" t="s">
        <v>234</v>
      </c>
      <c r="I19" s="85">
        <f>AVERAGE(I11,I13,I15)</f>
        <v>0.41756836158191629</v>
      </c>
      <c r="J19" s="82"/>
      <c r="K19" s="82" t="s">
        <v>27</v>
      </c>
      <c r="L19" s="82"/>
      <c r="M19" s="79"/>
      <c r="N19" s="79"/>
    </row>
    <row r="20" spans="1:14" ht="30" customHeight="1" thickBot="1" x14ac:dyDescent="0.3">
      <c r="A20" s="86"/>
      <c r="B20" s="86"/>
      <c r="C20" s="86"/>
      <c r="D20" s="82"/>
      <c r="E20" s="82"/>
      <c r="F20" s="87">
        <f>AVERAGE(F10:F17)</f>
        <v>40.097499999999997</v>
      </c>
      <c r="G20" s="88">
        <f>AVERAGE(B23:I84)</f>
        <v>40.429759036144624</v>
      </c>
      <c r="H20" s="89"/>
      <c r="I20" s="90">
        <f>AVERAGE(I10:I17)</f>
        <v>0.38224608050707598</v>
      </c>
      <c r="J20" s="82"/>
      <c r="K20" s="82"/>
      <c r="L20" s="82"/>
      <c r="M20" s="86"/>
      <c r="N20" s="86"/>
    </row>
    <row r="22" spans="1:14" ht="15.75" thickBot="1" x14ac:dyDescent="0.3">
      <c r="B22" s="91" t="str">
        <f>B10</f>
        <v>Наум</v>
      </c>
      <c r="C22" s="91" t="str">
        <f>B11</f>
        <v>Звягин Григорий</v>
      </c>
      <c r="D22" s="91" t="str">
        <f>B12</f>
        <v>Наум</v>
      </c>
      <c r="E22" s="91" t="str">
        <f>B15</f>
        <v>Звягин Григорий</v>
      </c>
      <c r="F22" s="2" t="str">
        <f>B16</f>
        <v>Наум</v>
      </c>
      <c r="G22" s="2" t="str">
        <f>B15</f>
        <v>Звягин Григорий</v>
      </c>
      <c r="H22" s="2" t="str">
        <f>B16</f>
        <v>Наум</v>
      </c>
      <c r="I22" s="2" t="str">
        <f>B17</f>
        <v>Наум</v>
      </c>
    </row>
    <row r="23" spans="1:14" x14ac:dyDescent="0.25">
      <c r="A23" s="1">
        <v>1</v>
      </c>
      <c r="B23" s="247">
        <v>41.65</v>
      </c>
      <c r="C23" s="93">
        <v>42.42</v>
      </c>
      <c r="D23" s="93">
        <v>41.52</v>
      </c>
      <c r="E23" s="93">
        <v>41.16</v>
      </c>
      <c r="F23" s="93">
        <v>41.87</v>
      </c>
      <c r="G23" s="93">
        <v>41.32</v>
      </c>
      <c r="H23" s="93">
        <v>41.89</v>
      </c>
      <c r="I23" s="254">
        <v>41.85</v>
      </c>
      <c r="M23" s="2"/>
      <c r="N23" s="2"/>
    </row>
    <row r="24" spans="1:14" x14ac:dyDescent="0.25">
      <c r="A24" s="1">
        <v>2</v>
      </c>
      <c r="B24" s="94">
        <v>40.78</v>
      </c>
      <c r="C24" s="95">
        <v>40.869999999999997</v>
      </c>
      <c r="D24" s="95">
        <v>40.29</v>
      </c>
      <c r="E24" s="95">
        <v>40.33</v>
      </c>
      <c r="F24" s="95">
        <v>40.369999999999997</v>
      </c>
      <c r="G24" s="95">
        <v>40.630000000000003</v>
      </c>
      <c r="H24" s="95">
        <v>40.4</v>
      </c>
      <c r="I24" s="255">
        <v>40.96</v>
      </c>
      <c r="M24" s="3"/>
      <c r="N24" s="3"/>
    </row>
    <row r="25" spans="1:14" x14ac:dyDescent="0.25">
      <c r="A25" s="246">
        <v>3</v>
      </c>
      <c r="B25" s="94">
        <v>40.85</v>
      </c>
      <c r="C25" s="95">
        <v>40.65</v>
      </c>
      <c r="D25" s="95">
        <v>40.15</v>
      </c>
      <c r="E25" s="95">
        <v>40.28</v>
      </c>
      <c r="F25" s="95">
        <v>40.229999999999997</v>
      </c>
      <c r="G25" s="95">
        <v>40.85</v>
      </c>
      <c r="H25" s="95">
        <v>40.409999999999997</v>
      </c>
      <c r="I25" s="255">
        <v>40.799999999999997</v>
      </c>
      <c r="M25" s="3"/>
      <c r="N25" s="3"/>
    </row>
    <row r="26" spans="1:14" x14ac:dyDescent="0.25">
      <c r="A26" s="1">
        <v>4</v>
      </c>
      <c r="B26" s="94">
        <v>41.61</v>
      </c>
      <c r="C26" s="95">
        <v>40.44</v>
      </c>
      <c r="D26" s="95">
        <v>40.28</v>
      </c>
      <c r="E26" s="95">
        <v>40.549999999999997</v>
      </c>
      <c r="F26" s="95">
        <v>40.630000000000003</v>
      </c>
      <c r="G26" s="95">
        <v>40.68</v>
      </c>
      <c r="H26" s="95">
        <v>40.25</v>
      </c>
      <c r="I26" s="255">
        <v>40.700000000000003</v>
      </c>
      <c r="M26" s="3"/>
      <c r="N26" s="3"/>
    </row>
    <row r="27" spans="1:14" x14ac:dyDescent="0.25">
      <c r="A27" s="1">
        <v>5</v>
      </c>
      <c r="B27" s="94">
        <v>41.32</v>
      </c>
      <c r="C27" s="95">
        <v>40.369999999999997</v>
      </c>
      <c r="D27" s="95">
        <v>40.25</v>
      </c>
      <c r="E27" s="95">
        <v>40.31</v>
      </c>
      <c r="F27" s="95">
        <v>40.270000000000003</v>
      </c>
      <c r="G27" s="95">
        <v>40.700000000000003</v>
      </c>
      <c r="H27" s="95">
        <v>40.340000000000003</v>
      </c>
      <c r="I27" s="255">
        <v>40.96</v>
      </c>
    </row>
    <row r="28" spans="1:14" x14ac:dyDescent="0.25">
      <c r="A28" s="1">
        <v>6</v>
      </c>
      <c r="B28" s="94">
        <v>40.520000000000003</v>
      </c>
      <c r="C28" s="95">
        <v>40.479999999999997</v>
      </c>
      <c r="D28" s="95">
        <v>40.29</v>
      </c>
      <c r="E28" s="95">
        <v>40.26</v>
      </c>
      <c r="F28" s="95">
        <v>40.299999999999997</v>
      </c>
      <c r="G28" s="95">
        <v>40.869999999999997</v>
      </c>
      <c r="H28" s="95">
        <v>40.36</v>
      </c>
      <c r="I28" s="255">
        <v>40.880000000000003</v>
      </c>
    </row>
    <row r="29" spans="1:14" x14ac:dyDescent="0.25">
      <c r="A29" s="1">
        <v>7</v>
      </c>
      <c r="B29" s="94">
        <v>40.159999999999997</v>
      </c>
      <c r="C29" s="95">
        <v>40.26</v>
      </c>
      <c r="D29" s="95">
        <v>40.25</v>
      </c>
      <c r="E29" s="95">
        <v>40.15</v>
      </c>
      <c r="F29" s="95">
        <v>40.299999999999997</v>
      </c>
      <c r="G29" s="95">
        <v>41.41</v>
      </c>
      <c r="H29" s="95">
        <v>40.380000000000003</v>
      </c>
      <c r="I29" s="255">
        <v>40.700000000000003</v>
      </c>
    </row>
    <row r="30" spans="1:14" x14ac:dyDescent="0.25">
      <c r="A30" s="1">
        <v>8</v>
      </c>
      <c r="B30" s="94">
        <v>40.35</v>
      </c>
      <c r="C30" s="95">
        <v>40.25</v>
      </c>
      <c r="D30" s="95">
        <v>40.29</v>
      </c>
      <c r="E30" s="95">
        <v>40.270000000000003</v>
      </c>
      <c r="F30" s="95">
        <v>40.1</v>
      </c>
      <c r="G30" s="95">
        <v>40.479999999999997</v>
      </c>
      <c r="H30" s="95">
        <v>40.25</v>
      </c>
      <c r="I30" s="255">
        <v>40.83</v>
      </c>
    </row>
    <row r="31" spans="1:14" x14ac:dyDescent="0.25">
      <c r="A31" s="1">
        <v>9</v>
      </c>
      <c r="B31" s="124">
        <v>40.19</v>
      </c>
      <c r="C31" s="95">
        <v>40.340000000000003</v>
      </c>
      <c r="D31" s="95">
        <v>40.64</v>
      </c>
      <c r="E31" s="95">
        <v>40.5</v>
      </c>
      <c r="F31" s="95">
        <v>39.99</v>
      </c>
      <c r="G31" s="95">
        <v>40.53</v>
      </c>
      <c r="H31" s="95">
        <v>40.24</v>
      </c>
      <c r="I31" s="255">
        <v>40.76</v>
      </c>
    </row>
    <row r="32" spans="1:14" x14ac:dyDescent="0.25">
      <c r="A32" s="1">
        <v>10</v>
      </c>
      <c r="B32" s="94">
        <v>40.18</v>
      </c>
      <c r="C32" s="95">
        <v>40.4</v>
      </c>
      <c r="D32" s="95">
        <v>40.07</v>
      </c>
      <c r="E32" s="95">
        <v>40.58</v>
      </c>
      <c r="F32" s="95">
        <v>40.119999999999997</v>
      </c>
      <c r="G32" s="95">
        <v>40.51</v>
      </c>
      <c r="H32" s="95">
        <v>40.43</v>
      </c>
      <c r="I32" s="255">
        <v>40.880000000000003</v>
      </c>
    </row>
    <row r="33" spans="1:9" x14ac:dyDescent="0.25">
      <c r="A33" s="1">
        <v>11</v>
      </c>
      <c r="B33" s="94">
        <v>40.25</v>
      </c>
      <c r="C33" s="95">
        <v>40.299999999999997</v>
      </c>
      <c r="D33" s="95">
        <v>40.32</v>
      </c>
      <c r="E33" s="95">
        <v>41.05</v>
      </c>
      <c r="F33" s="95">
        <v>40.08</v>
      </c>
      <c r="G33" s="95">
        <v>41.52</v>
      </c>
      <c r="H33" s="95">
        <v>40.340000000000003</v>
      </c>
      <c r="I33" s="255">
        <v>40.82</v>
      </c>
    </row>
    <row r="34" spans="1:9" x14ac:dyDescent="0.25">
      <c r="A34" s="1">
        <v>12</v>
      </c>
      <c r="B34" s="94">
        <v>40.31</v>
      </c>
      <c r="C34" s="95">
        <v>40.590000000000003</v>
      </c>
      <c r="D34" s="95">
        <v>40.28</v>
      </c>
      <c r="E34" s="95">
        <v>40.14</v>
      </c>
      <c r="F34" s="95">
        <v>40.03</v>
      </c>
      <c r="G34" s="95">
        <v>40.54</v>
      </c>
      <c r="H34" s="95">
        <v>40.479999999999997</v>
      </c>
      <c r="I34" s="255">
        <v>40.85</v>
      </c>
    </row>
    <row r="35" spans="1:9" x14ac:dyDescent="0.25">
      <c r="A35" s="1">
        <v>13</v>
      </c>
      <c r="B35" s="94">
        <v>40.270000000000003</v>
      </c>
      <c r="C35" s="95">
        <v>40.18</v>
      </c>
      <c r="D35" s="95">
        <v>40.28</v>
      </c>
      <c r="E35" s="95">
        <v>40.270000000000003</v>
      </c>
      <c r="F35" s="95">
        <v>40.19</v>
      </c>
      <c r="G35" s="95">
        <v>42.57</v>
      </c>
      <c r="H35" s="95">
        <v>40.67</v>
      </c>
      <c r="I35" s="255">
        <v>40.76</v>
      </c>
    </row>
    <row r="36" spans="1:9" x14ac:dyDescent="0.25">
      <c r="A36" s="1">
        <v>14</v>
      </c>
      <c r="B36" s="105">
        <v>40.28</v>
      </c>
      <c r="C36" s="95">
        <v>40.380000000000003</v>
      </c>
      <c r="D36" s="95">
        <v>40.25</v>
      </c>
      <c r="E36" s="95">
        <v>40.31</v>
      </c>
      <c r="F36" s="95">
        <v>40.08</v>
      </c>
      <c r="G36" s="95">
        <v>40.619999999999997</v>
      </c>
      <c r="H36" s="95">
        <v>40.369999999999997</v>
      </c>
      <c r="I36" s="255">
        <v>41.52</v>
      </c>
    </row>
    <row r="37" spans="1:9" x14ac:dyDescent="0.25">
      <c r="A37" s="1">
        <v>15</v>
      </c>
      <c r="B37" s="94">
        <v>40.9</v>
      </c>
      <c r="C37" s="95">
        <v>40.39</v>
      </c>
      <c r="D37" s="95">
        <v>40.299999999999997</v>
      </c>
      <c r="E37" s="95">
        <v>40.18</v>
      </c>
      <c r="F37" s="95">
        <v>39.979999999999997</v>
      </c>
      <c r="G37" s="95">
        <v>40.79</v>
      </c>
      <c r="H37" s="95">
        <v>40.6</v>
      </c>
      <c r="I37" s="255">
        <v>40.75</v>
      </c>
    </row>
    <row r="38" spans="1:9" x14ac:dyDescent="0.25">
      <c r="A38" s="1">
        <v>16</v>
      </c>
      <c r="B38" s="94">
        <v>40.19</v>
      </c>
      <c r="C38" s="137">
        <v>40.340000000000003</v>
      </c>
      <c r="D38" s="95">
        <v>40.299999999999997</v>
      </c>
      <c r="E38" s="95">
        <v>40.04</v>
      </c>
      <c r="F38" s="95">
        <v>40.19</v>
      </c>
      <c r="G38" s="95">
        <v>40.69</v>
      </c>
      <c r="H38" s="95">
        <v>40.450000000000003</v>
      </c>
      <c r="I38" s="255">
        <v>40.89</v>
      </c>
    </row>
    <row r="39" spans="1:9" x14ac:dyDescent="0.25">
      <c r="A39" s="1">
        <v>17</v>
      </c>
      <c r="B39" s="94">
        <v>40.44</v>
      </c>
      <c r="C39" s="95">
        <v>40.22</v>
      </c>
      <c r="D39" s="95">
        <v>40.18</v>
      </c>
      <c r="E39" s="95">
        <v>40.200000000000003</v>
      </c>
      <c r="F39" s="95">
        <v>40.1</v>
      </c>
      <c r="G39" s="95">
        <v>40.65</v>
      </c>
      <c r="H39" s="95">
        <v>40.6</v>
      </c>
      <c r="I39" s="255">
        <v>40.869999999999997</v>
      </c>
    </row>
    <row r="40" spans="1:9" x14ac:dyDescent="0.25">
      <c r="A40" s="1">
        <v>18</v>
      </c>
      <c r="B40" s="94">
        <v>39.94</v>
      </c>
      <c r="C40" s="95">
        <v>40.85</v>
      </c>
      <c r="D40" s="95">
        <v>40</v>
      </c>
      <c r="E40" s="95">
        <v>40.1</v>
      </c>
      <c r="F40" s="95">
        <v>39.799999999999997</v>
      </c>
      <c r="G40" s="95">
        <v>40.33</v>
      </c>
      <c r="H40" s="95">
        <v>40.4</v>
      </c>
      <c r="I40" s="255">
        <v>40.76</v>
      </c>
    </row>
    <row r="41" spans="1:9" x14ac:dyDescent="0.25">
      <c r="A41" s="1">
        <v>19</v>
      </c>
      <c r="B41" s="94">
        <v>40.29</v>
      </c>
      <c r="C41" s="95">
        <v>40.47</v>
      </c>
      <c r="D41" s="95">
        <v>39.99</v>
      </c>
      <c r="E41" s="95">
        <v>40.200000000000003</v>
      </c>
      <c r="F41" s="95">
        <v>40.159999999999997</v>
      </c>
      <c r="G41" s="95">
        <v>40.24</v>
      </c>
      <c r="H41" s="95">
        <v>40.28</v>
      </c>
      <c r="I41" s="255">
        <v>40.97</v>
      </c>
    </row>
    <row r="42" spans="1:9" x14ac:dyDescent="0.25">
      <c r="A42" s="1">
        <v>20</v>
      </c>
      <c r="B42" s="94">
        <v>40.03</v>
      </c>
      <c r="C42" s="95">
        <v>40.24</v>
      </c>
      <c r="D42" s="95">
        <v>40.17</v>
      </c>
      <c r="E42" s="95">
        <v>40.159999999999997</v>
      </c>
      <c r="F42" s="95">
        <v>40.299999999999997</v>
      </c>
      <c r="G42" s="95">
        <v>40.43</v>
      </c>
      <c r="H42" s="95"/>
      <c r="I42" s="255">
        <v>40.89</v>
      </c>
    </row>
    <row r="43" spans="1:9" x14ac:dyDescent="0.25">
      <c r="A43" s="1">
        <v>21</v>
      </c>
      <c r="B43" s="94"/>
      <c r="C43" s="95">
        <v>40.32</v>
      </c>
      <c r="D43" s="95">
        <v>40.1</v>
      </c>
      <c r="E43" s="95">
        <v>40.07</v>
      </c>
      <c r="F43" s="95">
        <v>40.35</v>
      </c>
      <c r="G43" s="95">
        <v>40.46</v>
      </c>
      <c r="H43" s="95"/>
      <c r="I43" s="255">
        <v>41.9</v>
      </c>
    </row>
    <row r="44" spans="1:9" x14ac:dyDescent="0.25">
      <c r="A44" s="1">
        <v>22</v>
      </c>
      <c r="B44" s="94"/>
      <c r="C44" s="95">
        <v>40.409999999999997</v>
      </c>
      <c r="D44" s="95">
        <v>40.47</v>
      </c>
      <c r="E44" s="95">
        <v>40.22</v>
      </c>
      <c r="F44" s="95">
        <v>40.01</v>
      </c>
      <c r="G44" s="95">
        <v>40.6</v>
      </c>
      <c r="H44" s="95"/>
      <c r="I44" s="255"/>
    </row>
    <row r="45" spans="1:9" x14ac:dyDescent="0.25">
      <c r="A45" s="1">
        <v>23</v>
      </c>
      <c r="B45" s="94"/>
      <c r="C45" s="95">
        <v>40.340000000000003</v>
      </c>
      <c r="D45" s="95">
        <v>40.21</v>
      </c>
      <c r="E45" s="95">
        <v>40.07</v>
      </c>
      <c r="F45" s="95">
        <v>40.07</v>
      </c>
      <c r="G45" s="95">
        <v>40.61</v>
      </c>
      <c r="H45" s="95"/>
      <c r="I45" s="255"/>
    </row>
    <row r="46" spans="1:9" x14ac:dyDescent="0.25">
      <c r="A46" s="1">
        <v>24</v>
      </c>
      <c r="B46" s="94"/>
      <c r="C46" s="95">
        <v>40.200000000000003</v>
      </c>
      <c r="D46" s="95">
        <v>40.04</v>
      </c>
      <c r="E46" s="95">
        <v>40.25</v>
      </c>
      <c r="F46" s="95">
        <v>40.130000000000003</v>
      </c>
      <c r="G46" s="95">
        <v>40.43</v>
      </c>
      <c r="H46" s="95"/>
      <c r="I46" s="255"/>
    </row>
    <row r="47" spans="1:9" x14ac:dyDescent="0.25">
      <c r="A47" s="1">
        <v>25</v>
      </c>
      <c r="B47" s="94"/>
      <c r="C47" s="95">
        <v>40.5</v>
      </c>
      <c r="D47" s="95">
        <v>40.01</v>
      </c>
      <c r="E47" s="95">
        <v>40.31</v>
      </c>
      <c r="F47" s="95">
        <v>39.869999999999997</v>
      </c>
      <c r="G47" s="95">
        <v>40.42</v>
      </c>
      <c r="H47" s="95"/>
      <c r="I47" s="255"/>
    </row>
    <row r="48" spans="1:9" x14ac:dyDescent="0.25">
      <c r="A48" s="1">
        <v>26</v>
      </c>
      <c r="B48" s="94"/>
      <c r="C48" s="95">
        <v>40.81</v>
      </c>
      <c r="D48" s="95">
        <v>39.979999999999997</v>
      </c>
      <c r="E48" s="95">
        <v>40.19</v>
      </c>
      <c r="F48" s="95">
        <v>40.18</v>
      </c>
      <c r="G48" s="95">
        <v>40.619999999999997</v>
      </c>
      <c r="H48" s="95"/>
      <c r="I48" s="255"/>
    </row>
    <row r="49" spans="1:9" x14ac:dyDescent="0.25">
      <c r="A49" s="1">
        <v>27</v>
      </c>
      <c r="B49" s="94"/>
      <c r="C49" s="95">
        <v>40.340000000000003</v>
      </c>
      <c r="D49" s="95">
        <v>40.07</v>
      </c>
      <c r="E49" s="95">
        <v>40.270000000000003</v>
      </c>
      <c r="F49" s="95">
        <v>40.1</v>
      </c>
      <c r="G49" s="95">
        <v>40.39</v>
      </c>
      <c r="H49" s="95"/>
      <c r="I49" s="255"/>
    </row>
    <row r="50" spans="1:9" x14ac:dyDescent="0.25">
      <c r="A50" s="1">
        <v>28</v>
      </c>
      <c r="B50" s="94"/>
      <c r="C50" s="95">
        <v>40.299999999999997</v>
      </c>
      <c r="D50" s="95">
        <v>40.44</v>
      </c>
      <c r="E50" s="95">
        <v>40.909999999999997</v>
      </c>
      <c r="F50" s="95">
        <v>40.130000000000003</v>
      </c>
      <c r="G50" s="95">
        <v>41.11</v>
      </c>
      <c r="H50" s="95"/>
      <c r="I50" s="255"/>
    </row>
    <row r="51" spans="1:9" x14ac:dyDescent="0.25">
      <c r="A51" s="1">
        <v>29</v>
      </c>
      <c r="B51" s="94"/>
      <c r="C51" s="95">
        <v>40.25</v>
      </c>
      <c r="D51" s="95">
        <v>40.270000000000003</v>
      </c>
      <c r="E51" s="95">
        <v>40.14</v>
      </c>
      <c r="F51" s="95">
        <v>40.07</v>
      </c>
      <c r="G51" s="95">
        <v>40.75</v>
      </c>
      <c r="H51" s="95"/>
      <c r="I51" s="255"/>
    </row>
    <row r="52" spans="1:9" x14ac:dyDescent="0.25">
      <c r="A52" s="1">
        <v>30</v>
      </c>
      <c r="B52" s="94"/>
      <c r="C52" s="95">
        <v>40.32</v>
      </c>
      <c r="D52" s="95">
        <v>40.15</v>
      </c>
      <c r="E52" s="95">
        <v>40.270000000000003</v>
      </c>
      <c r="F52" s="95">
        <v>40.18</v>
      </c>
      <c r="G52" s="95">
        <v>40.61</v>
      </c>
      <c r="H52" s="95"/>
      <c r="I52" s="255"/>
    </row>
    <row r="53" spans="1:9" x14ac:dyDescent="0.25">
      <c r="A53" s="1">
        <v>31</v>
      </c>
      <c r="B53" s="94"/>
      <c r="C53" s="95">
        <v>40.26</v>
      </c>
      <c r="D53" s="95">
        <v>40.25</v>
      </c>
      <c r="E53" s="95">
        <v>40.26</v>
      </c>
      <c r="F53" s="95">
        <v>40.090000000000003</v>
      </c>
      <c r="G53" s="95">
        <v>40.520000000000003</v>
      </c>
      <c r="H53" s="95"/>
      <c r="I53" s="255"/>
    </row>
    <row r="54" spans="1:9" x14ac:dyDescent="0.25">
      <c r="A54" s="1">
        <v>32</v>
      </c>
      <c r="B54" s="94"/>
      <c r="C54" s="95">
        <v>40</v>
      </c>
      <c r="D54" s="95">
        <v>40.11</v>
      </c>
      <c r="E54" s="95">
        <v>40.35</v>
      </c>
      <c r="F54" s="95">
        <v>40.17</v>
      </c>
      <c r="G54" s="95">
        <v>40.74</v>
      </c>
      <c r="H54" s="95"/>
      <c r="I54" s="255"/>
    </row>
    <row r="55" spans="1:9" x14ac:dyDescent="0.25">
      <c r="A55" s="1">
        <v>33</v>
      </c>
      <c r="B55" s="94"/>
      <c r="C55" s="95">
        <v>40.85</v>
      </c>
      <c r="D55" s="95">
        <v>40.409999999999997</v>
      </c>
      <c r="E55" s="95">
        <v>40.19</v>
      </c>
      <c r="F55" s="95">
        <v>40.72</v>
      </c>
      <c r="G55" s="95">
        <v>40.5</v>
      </c>
      <c r="H55" s="95"/>
      <c r="I55" s="255"/>
    </row>
    <row r="56" spans="1:9" x14ac:dyDescent="0.25">
      <c r="A56" s="1">
        <v>34</v>
      </c>
      <c r="B56" s="94"/>
      <c r="C56" s="95">
        <v>40.340000000000003</v>
      </c>
      <c r="D56" s="95">
        <v>40.11</v>
      </c>
      <c r="E56" s="95">
        <v>40.08</v>
      </c>
      <c r="F56" s="95">
        <v>40.61</v>
      </c>
      <c r="G56" s="95">
        <v>40.6</v>
      </c>
      <c r="H56" s="95"/>
      <c r="I56" s="255"/>
    </row>
    <row r="57" spans="1:9" x14ac:dyDescent="0.25">
      <c r="A57" s="1">
        <v>35</v>
      </c>
      <c r="B57" s="94"/>
      <c r="C57" s="95">
        <v>40.42</v>
      </c>
      <c r="D57" s="95">
        <v>40.049999999999997</v>
      </c>
      <c r="E57" s="95">
        <v>39.979999999999997</v>
      </c>
      <c r="F57" s="95">
        <v>40.43</v>
      </c>
      <c r="G57" s="95">
        <v>40.61</v>
      </c>
      <c r="H57" s="95"/>
      <c r="I57" s="255"/>
    </row>
    <row r="58" spans="1:9" x14ac:dyDescent="0.25">
      <c r="A58" s="1">
        <v>36</v>
      </c>
      <c r="B58" s="94"/>
      <c r="C58" s="95">
        <v>40.06</v>
      </c>
      <c r="D58" s="95">
        <v>40.47</v>
      </c>
      <c r="E58" s="95">
        <v>40.35</v>
      </c>
      <c r="F58" s="95">
        <v>40.47</v>
      </c>
      <c r="G58" s="95">
        <v>40.92</v>
      </c>
      <c r="H58" s="95"/>
      <c r="I58" s="255"/>
    </row>
    <row r="59" spans="1:9" x14ac:dyDescent="0.25">
      <c r="A59" s="1">
        <v>37</v>
      </c>
      <c r="B59" s="94"/>
      <c r="C59" s="95">
        <v>40.229999999999997</v>
      </c>
      <c r="D59" s="95">
        <v>40.229999999999997</v>
      </c>
      <c r="E59" s="95">
        <v>40.200000000000003</v>
      </c>
      <c r="F59" s="95">
        <v>40.130000000000003</v>
      </c>
      <c r="G59" s="95">
        <v>40.590000000000003</v>
      </c>
      <c r="H59" s="95"/>
      <c r="I59" s="255"/>
    </row>
    <row r="60" spans="1:9" x14ac:dyDescent="0.25">
      <c r="A60" s="1">
        <v>38</v>
      </c>
      <c r="B60" s="94"/>
      <c r="C60" s="95">
        <v>40.119999999999997</v>
      </c>
      <c r="D60" s="95">
        <v>40.24</v>
      </c>
      <c r="E60" s="95">
        <v>40.31</v>
      </c>
      <c r="F60" s="95">
        <v>40.090000000000003</v>
      </c>
      <c r="G60" s="95">
        <v>40.630000000000003</v>
      </c>
      <c r="H60" s="95"/>
      <c r="I60" s="255"/>
    </row>
    <row r="61" spans="1:9" x14ac:dyDescent="0.25">
      <c r="A61" s="1">
        <v>39</v>
      </c>
      <c r="B61" s="94"/>
      <c r="C61" s="95">
        <v>40.03</v>
      </c>
      <c r="D61" s="95">
        <v>40.54</v>
      </c>
      <c r="E61" s="95">
        <v>40.15</v>
      </c>
      <c r="F61" s="95">
        <v>40.24</v>
      </c>
      <c r="G61" s="95">
        <v>40.51</v>
      </c>
      <c r="H61" s="95"/>
      <c r="I61" s="255"/>
    </row>
    <row r="62" spans="1:9" x14ac:dyDescent="0.25">
      <c r="A62" s="1">
        <v>40</v>
      </c>
      <c r="B62" s="94"/>
      <c r="C62" s="95">
        <v>40.090000000000003</v>
      </c>
      <c r="D62" s="95">
        <v>40.450000000000003</v>
      </c>
      <c r="E62" s="95">
        <v>40.11</v>
      </c>
      <c r="F62" s="95">
        <v>39.94</v>
      </c>
      <c r="G62" s="95">
        <v>40.78</v>
      </c>
      <c r="H62" s="95"/>
      <c r="I62" s="255"/>
    </row>
    <row r="63" spans="1:9" x14ac:dyDescent="0.25">
      <c r="A63" s="1">
        <v>41</v>
      </c>
      <c r="B63" s="94"/>
      <c r="C63" s="95">
        <v>40.07</v>
      </c>
      <c r="D63" s="95">
        <v>40.270000000000003</v>
      </c>
      <c r="E63" s="95">
        <v>40.04</v>
      </c>
      <c r="F63" s="95">
        <v>40.35</v>
      </c>
      <c r="G63" s="95">
        <v>40.6</v>
      </c>
      <c r="H63" s="95"/>
      <c r="I63" s="255"/>
    </row>
    <row r="64" spans="1:9" x14ac:dyDescent="0.25">
      <c r="A64" s="1">
        <v>42</v>
      </c>
      <c r="B64" s="94"/>
      <c r="C64" s="95">
        <v>40.299999999999997</v>
      </c>
      <c r="D64" s="95">
        <v>40.29</v>
      </c>
      <c r="E64" s="95">
        <v>40.119999999999997</v>
      </c>
      <c r="F64" s="95">
        <v>40.049999999999997</v>
      </c>
      <c r="G64" s="95">
        <v>40.64</v>
      </c>
      <c r="H64" s="95"/>
      <c r="I64" s="255"/>
    </row>
    <row r="65" spans="1:9" x14ac:dyDescent="0.25">
      <c r="A65" s="1">
        <v>43</v>
      </c>
      <c r="B65" s="94"/>
      <c r="C65" s="95">
        <v>40.119999999999997</v>
      </c>
      <c r="D65" s="95">
        <v>40.32</v>
      </c>
      <c r="E65" s="95">
        <v>40.29</v>
      </c>
      <c r="F65" s="95">
        <v>40.299999999999997</v>
      </c>
      <c r="G65" s="95">
        <v>40.69</v>
      </c>
      <c r="H65" s="95"/>
      <c r="I65" s="255"/>
    </row>
    <row r="66" spans="1:9" x14ac:dyDescent="0.25">
      <c r="A66" s="1">
        <v>44</v>
      </c>
      <c r="B66" s="94"/>
      <c r="C66" s="95">
        <v>39.92</v>
      </c>
      <c r="D66" s="95"/>
      <c r="E66" s="95">
        <v>40.159999999999997</v>
      </c>
      <c r="F66" s="95">
        <v>40.14</v>
      </c>
      <c r="G66" s="95">
        <v>40.659999999999997</v>
      </c>
      <c r="H66" s="95"/>
      <c r="I66" s="255"/>
    </row>
    <row r="67" spans="1:9" x14ac:dyDescent="0.25">
      <c r="A67" s="1">
        <v>45</v>
      </c>
      <c r="B67" s="94"/>
      <c r="C67" s="95">
        <v>40.299999999999997</v>
      </c>
      <c r="D67" s="95"/>
      <c r="E67" s="95">
        <v>40.22</v>
      </c>
      <c r="F67" s="95">
        <v>40.200000000000003</v>
      </c>
      <c r="G67" s="95">
        <v>40.57</v>
      </c>
      <c r="H67" s="95"/>
      <c r="I67" s="255"/>
    </row>
    <row r="68" spans="1:9" x14ac:dyDescent="0.25">
      <c r="A68" s="1">
        <v>46</v>
      </c>
      <c r="B68" s="94"/>
      <c r="C68" s="95">
        <v>40.090000000000003</v>
      </c>
      <c r="D68" s="95"/>
      <c r="E68" s="95">
        <v>40.200000000000003</v>
      </c>
      <c r="F68" s="95">
        <v>40.119999999999997</v>
      </c>
      <c r="G68" s="95">
        <v>40.65</v>
      </c>
      <c r="H68" s="95"/>
      <c r="I68" s="255"/>
    </row>
    <row r="69" spans="1:9" x14ac:dyDescent="0.25">
      <c r="A69" s="1">
        <v>47</v>
      </c>
      <c r="B69" s="94"/>
      <c r="C69" s="95">
        <v>40.03</v>
      </c>
      <c r="D69" s="95"/>
      <c r="E69" s="95">
        <v>40.200000000000003</v>
      </c>
      <c r="F69" s="95">
        <v>39.85</v>
      </c>
      <c r="G69" s="95">
        <v>40.61</v>
      </c>
      <c r="H69" s="95"/>
      <c r="I69" s="255"/>
    </row>
    <row r="70" spans="1:9" x14ac:dyDescent="0.25">
      <c r="A70" s="1">
        <v>48</v>
      </c>
      <c r="B70" s="94"/>
      <c r="C70" s="95">
        <v>40.36</v>
      </c>
      <c r="D70" s="95"/>
      <c r="E70" s="95">
        <v>40.35</v>
      </c>
      <c r="F70" s="95">
        <v>40.31</v>
      </c>
      <c r="G70" s="95">
        <v>40.700000000000003</v>
      </c>
      <c r="H70" s="95"/>
      <c r="I70" s="255"/>
    </row>
    <row r="71" spans="1:9" x14ac:dyDescent="0.25">
      <c r="A71" s="1">
        <v>49</v>
      </c>
      <c r="B71" s="94"/>
      <c r="C71" s="95">
        <v>40.29</v>
      </c>
      <c r="D71" s="95"/>
      <c r="E71" s="95">
        <v>40.340000000000003</v>
      </c>
      <c r="F71" s="95">
        <v>40.61</v>
      </c>
      <c r="G71" s="95">
        <v>40.75</v>
      </c>
      <c r="H71" s="95"/>
      <c r="I71" s="255"/>
    </row>
    <row r="72" spans="1:9" x14ac:dyDescent="0.25">
      <c r="A72" s="1">
        <v>50</v>
      </c>
      <c r="B72" s="94"/>
      <c r="C72" s="95">
        <v>40.11</v>
      </c>
      <c r="D72" s="95"/>
      <c r="E72" s="95">
        <v>40.32</v>
      </c>
      <c r="F72" s="95">
        <v>40.299999999999997</v>
      </c>
      <c r="G72" s="95">
        <v>40.58</v>
      </c>
      <c r="H72" s="95"/>
      <c r="I72" s="255"/>
    </row>
    <row r="73" spans="1:9" x14ac:dyDescent="0.25">
      <c r="A73" s="1">
        <v>51</v>
      </c>
      <c r="B73" s="94"/>
      <c r="C73" s="95"/>
      <c r="D73" s="95"/>
      <c r="E73" s="95">
        <v>41.35</v>
      </c>
      <c r="F73" s="95">
        <v>40</v>
      </c>
      <c r="G73" s="95">
        <v>40.700000000000003</v>
      </c>
      <c r="H73" s="95"/>
      <c r="I73" s="255"/>
    </row>
    <row r="74" spans="1:9" x14ac:dyDescent="0.25">
      <c r="A74" s="1">
        <v>52</v>
      </c>
      <c r="B74" s="94"/>
      <c r="C74" s="95"/>
      <c r="D74" s="95"/>
      <c r="E74" s="95">
        <v>40.14</v>
      </c>
      <c r="F74" s="95">
        <v>40.29</v>
      </c>
      <c r="G74" s="95">
        <v>40.549999999999997</v>
      </c>
      <c r="H74" s="95"/>
      <c r="I74" s="255"/>
    </row>
    <row r="75" spans="1:9" x14ac:dyDescent="0.25">
      <c r="A75" s="1">
        <v>53</v>
      </c>
      <c r="B75" s="94"/>
      <c r="C75" s="95"/>
      <c r="D75" s="95"/>
      <c r="E75" s="95">
        <v>40.51</v>
      </c>
      <c r="F75" s="95">
        <v>40.24</v>
      </c>
      <c r="G75" s="95">
        <v>40.83</v>
      </c>
      <c r="H75" s="95"/>
      <c r="I75" s="255"/>
    </row>
    <row r="76" spans="1:9" x14ac:dyDescent="0.25">
      <c r="A76" s="1">
        <v>54</v>
      </c>
      <c r="B76" s="94"/>
      <c r="C76" s="95"/>
      <c r="D76" s="95"/>
      <c r="E76" s="95">
        <v>40.6</v>
      </c>
      <c r="F76" s="95">
        <v>40.200000000000003</v>
      </c>
      <c r="G76" s="95">
        <v>40.92</v>
      </c>
      <c r="H76" s="95"/>
      <c r="I76" s="255"/>
    </row>
    <row r="77" spans="1:9" x14ac:dyDescent="0.25">
      <c r="A77" s="1">
        <v>55</v>
      </c>
      <c r="B77" s="94"/>
      <c r="C77" s="95"/>
      <c r="D77" s="95"/>
      <c r="E77" s="95">
        <v>40.26</v>
      </c>
      <c r="F77" s="95">
        <v>40.26</v>
      </c>
      <c r="G77" s="95">
        <v>40.68</v>
      </c>
      <c r="H77" s="95"/>
      <c r="I77" s="255"/>
    </row>
    <row r="78" spans="1:9" x14ac:dyDescent="0.25">
      <c r="A78" s="1">
        <v>56</v>
      </c>
      <c r="B78" s="94"/>
      <c r="C78" s="95"/>
      <c r="D78" s="95"/>
      <c r="E78" s="95">
        <v>40.369999999999997</v>
      </c>
      <c r="F78" s="95">
        <v>40.22</v>
      </c>
      <c r="G78" s="95">
        <v>40.75</v>
      </c>
      <c r="H78" s="95"/>
      <c r="I78" s="255"/>
    </row>
    <row r="79" spans="1:9" x14ac:dyDescent="0.25">
      <c r="A79" s="1">
        <v>57</v>
      </c>
      <c r="B79" s="94"/>
      <c r="C79" s="95"/>
      <c r="D79" s="95"/>
      <c r="E79" s="95">
        <v>40.39</v>
      </c>
      <c r="F79" s="95">
        <v>40.01</v>
      </c>
      <c r="G79" s="95">
        <v>40.92</v>
      </c>
      <c r="H79" s="95"/>
      <c r="I79" s="255"/>
    </row>
    <row r="80" spans="1:9" x14ac:dyDescent="0.25">
      <c r="A80" s="1">
        <v>58</v>
      </c>
      <c r="B80" s="94"/>
      <c r="C80" s="95"/>
      <c r="D80" s="95"/>
      <c r="E80" s="95">
        <v>40.4</v>
      </c>
      <c r="F80" s="95">
        <v>40.21</v>
      </c>
      <c r="G80" s="95">
        <v>41</v>
      </c>
      <c r="H80" s="95"/>
      <c r="I80" s="255"/>
    </row>
    <row r="81" spans="1:9" x14ac:dyDescent="0.25">
      <c r="A81" s="1">
        <v>59</v>
      </c>
      <c r="B81" s="94"/>
      <c r="C81" s="95"/>
      <c r="D81" s="95"/>
      <c r="E81" s="95"/>
      <c r="F81" s="95">
        <v>40.19</v>
      </c>
      <c r="G81" s="95">
        <v>40.82</v>
      </c>
      <c r="H81" s="95"/>
      <c r="I81" s="255"/>
    </row>
    <row r="82" spans="1:9" x14ac:dyDescent="0.25">
      <c r="A82" s="1">
        <v>60</v>
      </c>
      <c r="B82" s="94"/>
      <c r="C82" s="95"/>
      <c r="D82" s="95"/>
      <c r="E82" s="95"/>
      <c r="F82" s="95">
        <v>39.880000000000003</v>
      </c>
      <c r="G82" s="95"/>
      <c r="H82" s="95"/>
      <c r="I82" s="255"/>
    </row>
    <row r="83" spans="1:9" x14ac:dyDescent="0.25">
      <c r="A83" s="1">
        <v>61</v>
      </c>
      <c r="B83" s="94"/>
      <c r="C83" s="95"/>
      <c r="D83" s="95"/>
      <c r="E83" s="95"/>
      <c r="F83" s="95">
        <v>39.78</v>
      </c>
      <c r="G83" s="95"/>
      <c r="H83" s="95"/>
      <c r="I83" s="255"/>
    </row>
    <row r="84" spans="1:9" ht="15.75" thickBot="1" x14ac:dyDescent="0.3">
      <c r="A84" s="1">
        <v>62</v>
      </c>
      <c r="B84" s="260"/>
      <c r="C84" s="258"/>
      <c r="D84" s="258"/>
      <c r="E84" s="258"/>
      <c r="F84" s="258">
        <v>39.99</v>
      </c>
      <c r="G84" s="258"/>
      <c r="H84" s="258"/>
      <c r="I84" s="259"/>
    </row>
    <row r="85" spans="1:9" x14ac:dyDescent="0.25">
      <c r="B85" s="262"/>
      <c r="C85" s="262"/>
      <c r="D85" s="261"/>
      <c r="E85" s="261"/>
      <c r="F85" s="261"/>
      <c r="G85" s="261"/>
      <c r="H85" s="261"/>
      <c r="I85" s="26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6"/>
  <sheetViews>
    <sheetView topLeftCell="A4" zoomScale="75" zoomScaleNormal="75" workbookViewId="0">
      <selection activeCell="K5" sqref="K5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4" t="s">
        <v>233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6" ht="7.5" customHeight="1" x14ac:dyDescent="0.25"/>
    <row r="6" spans="1:16" ht="17.25" x14ac:dyDescent="0.3">
      <c r="A6" s="186" t="s">
        <v>115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16" ht="7.5" customHeight="1" x14ac:dyDescent="0.25"/>
    <row r="8" spans="1:16" s="2" customFormat="1" ht="20.25" customHeight="1" x14ac:dyDescent="0.25">
      <c r="A8" s="235" t="s">
        <v>43</v>
      </c>
      <c r="B8" s="236" t="s">
        <v>13</v>
      </c>
      <c r="C8" s="237" t="s">
        <v>18</v>
      </c>
      <c r="D8" s="236" t="s">
        <v>44</v>
      </c>
      <c r="E8" s="239" t="s">
        <v>45</v>
      </c>
      <c r="F8" s="241" t="s">
        <v>46</v>
      </c>
      <c r="G8" s="242"/>
      <c r="H8" s="242"/>
      <c r="I8" s="243"/>
      <c r="J8" s="244" t="s">
        <v>47</v>
      </c>
      <c r="K8" s="235" t="s">
        <v>48</v>
      </c>
      <c r="L8" s="235"/>
      <c r="M8" s="55"/>
      <c r="N8" s="55"/>
    </row>
    <row r="9" spans="1:16" s="2" customFormat="1" ht="27.75" customHeight="1" thickBot="1" x14ac:dyDescent="0.3">
      <c r="A9" s="235"/>
      <c r="B9" s="236"/>
      <c r="C9" s="238"/>
      <c r="D9" s="236"/>
      <c r="E9" s="240"/>
      <c r="F9" s="56" t="s">
        <v>49</v>
      </c>
      <c r="G9" s="56" t="s">
        <v>50</v>
      </c>
      <c r="H9" s="56" t="s">
        <v>51</v>
      </c>
      <c r="I9" s="57" t="s">
        <v>52</v>
      </c>
      <c r="J9" s="245"/>
      <c r="K9" s="136" t="s">
        <v>53</v>
      </c>
      <c r="L9" s="136" t="s">
        <v>54</v>
      </c>
      <c r="M9" s="58" t="s">
        <v>55</v>
      </c>
      <c r="N9" s="58" t="s">
        <v>56</v>
      </c>
    </row>
    <row r="10" spans="1:16" s="3" customFormat="1" ht="30" customHeight="1" thickBot="1" x14ac:dyDescent="0.3">
      <c r="A10" s="59">
        <v>1</v>
      </c>
      <c r="B10" s="60" t="s">
        <v>147</v>
      </c>
      <c r="C10" s="61">
        <v>8</v>
      </c>
      <c r="D10" s="61">
        <v>45</v>
      </c>
      <c r="E10" s="62">
        <f>D10</f>
        <v>45</v>
      </c>
      <c r="F10" s="267">
        <f>MIN(B23:B86)</f>
        <v>39.869999999999997</v>
      </c>
      <c r="G10" s="264">
        <f>AVERAGE(B23:B87)</f>
        <v>40.393181818181823</v>
      </c>
      <c r="H10" s="63">
        <v>0</v>
      </c>
      <c r="I10" s="115">
        <f>G10-F10</f>
        <v>0.52318181818182552</v>
      </c>
      <c r="J10" s="130">
        <v>2.1064814814814814E-2</v>
      </c>
      <c r="K10" s="263">
        <f>J10</f>
        <v>2.1064814814814814E-2</v>
      </c>
      <c r="L10" s="65">
        <f>K10</f>
        <v>2.1064814814814814E-2</v>
      </c>
      <c r="M10" s="66" t="s">
        <v>197</v>
      </c>
      <c r="N10" s="67"/>
      <c r="O10" s="123"/>
      <c r="P10" s="69"/>
    </row>
    <row r="11" spans="1:16" s="3" customFormat="1" ht="30" customHeight="1" x14ac:dyDescent="0.25">
      <c r="A11" s="59">
        <v>2</v>
      </c>
      <c r="B11" s="60" t="s">
        <v>148</v>
      </c>
      <c r="C11" s="61">
        <v>4</v>
      </c>
      <c r="D11" s="61">
        <v>110</v>
      </c>
      <c r="E11" s="62">
        <f>D11-D10</f>
        <v>65</v>
      </c>
      <c r="F11" s="273">
        <f>MIN(C23:C86)</f>
        <v>40.17</v>
      </c>
      <c r="G11" s="116">
        <f>AVERAGE(C23:C87)</f>
        <v>40.549843749999987</v>
      </c>
      <c r="H11" s="63">
        <v>4</v>
      </c>
      <c r="I11" s="115">
        <f t="shared" ref="I11:I17" si="0">G11-F11</f>
        <v>0.37984374999998494</v>
      </c>
      <c r="J11" s="130">
        <v>5.2662037037037035E-2</v>
      </c>
      <c r="K11" s="263">
        <f>J11-J10</f>
        <v>3.1597222222222221E-2</v>
      </c>
      <c r="L11" s="65">
        <f>K11</f>
        <v>3.1597222222222221E-2</v>
      </c>
      <c r="M11" s="66" t="s">
        <v>198</v>
      </c>
      <c r="N11" s="67"/>
      <c r="O11" s="68"/>
      <c r="P11" s="69"/>
    </row>
    <row r="12" spans="1:16" s="3" customFormat="1" ht="30" customHeight="1" x14ac:dyDescent="0.25">
      <c r="A12" s="59">
        <v>3</v>
      </c>
      <c r="B12" s="60" t="s">
        <v>147</v>
      </c>
      <c r="C12" s="61">
        <v>3</v>
      </c>
      <c r="D12" s="61">
        <v>171</v>
      </c>
      <c r="E12" s="62">
        <f t="shared" ref="E12:E17" si="1">D12-D11</f>
        <v>61</v>
      </c>
      <c r="F12" s="129">
        <f>MIN(D23:D86)</f>
        <v>40.01</v>
      </c>
      <c r="G12" s="116">
        <f>AVERAGE(D23:D86)</f>
        <v>40.36033333333333</v>
      </c>
      <c r="H12" s="63">
        <v>1</v>
      </c>
      <c r="I12" s="115">
        <f t="shared" si="0"/>
        <v>0.35033333333333161</v>
      </c>
      <c r="J12" s="130">
        <v>8.2326388888888893E-2</v>
      </c>
      <c r="K12" s="130">
        <f t="shared" ref="K12:K17" si="2">J12-J11</f>
        <v>2.9664351851851858E-2</v>
      </c>
      <c r="L12" s="65">
        <f>K12+L10</f>
        <v>5.0729166666666672E-2</v>
      </c>
      <c r="M12" s="66" t="s">
        <v>199</v>
      </c>
      <c r="N12" s="67" t="s">
        <v>247</v>
      </c>
      <c r="O12" s="249" t="s">
        <v>239</v>
      </c>
      <c r="P12" s="69"/>
    </row>
    <row r="13" spans="1:16" s="3" customFormat="1" ht="30" customHeight="1" x14ac:dyDescent="0.25">
      <c r="A13" s="59">
        <v>4</v>
      </c>
      <c r="B13" s="60" t="s">
        <v>148</v>
      </c>
      <c r="C13" s="61">
        <v>69</v>
      </c>
      <c r="D13" s="61">
        <v>206</v>
      </c>
      <c r="E13" s="62">
        <f t="shared" si="1"/>
        <v>35</v>
      </c>
      <c r="F13" s="129">
        <f>MIN(E23:E86)</f>
        <v>40.08</v>
      </c>
      <c r="G13" s="116">
        <f>AVERAGE(E23:E85)</f>
        <v>40.416470588235299</v>
      </c>
      <c r="H13" s="63">
        <v>2</v>
      </c>
      <c r="I13" s="115">
        <f>G13-F13</f>
        <v>0.33647058823530074</v>
      </c>
      <c r="J13" s="130">
        <v>9.9837962962962948E-2</v>
      </c>
      <c r="K13" s="130">
        <f t="shared" si="2"/>
        <v>1.7511574074074054E-2</v>
      </c>
      <c r="L13" s="65">
        <f>K13+L11</f>
        <v>4.9108796296296275E-2</v>
      </c>
      <c r="M13" s="66" t="s">
        <v>200</v>
      </c>
      <c r="N13" s="67"/>
      <c r="O13" s="69"/>
      <c r="P13" s="69"/>
    </row>
    <row r="14" spans="1:16" s="3" customFormat="1" ht="30" customHeight="1" thickBot="1" x14ac:dyDescent="0.3">
      <c r="A14" s="59">
        <v>5</v>
      </c>
      <c r="B14" s="60" t="s">
        <v>147</v>
      </c>
      <c r="C14" s="61">
        <v>6</v>
      </c>
      <c r="D14" s="61">
        <v>242</v>
      </c>
      <c r="E14" s="62">
        <f t="shared" si="1"/>
        <v>36</v>
      </c>
      <c r="F14" s="265">
        <f>MIN(F23:F86)</f>
        <v>40.08</v>
      </c>
      <c r="G14" s="115">
        <f>AVERAGE(F23:F85)</f>
        <v>40.395142857142851</v>
      </c>
      <c r="H14" s="63">
        <v>1</v>
      </c>
      <c r="I14" s="115">
        <f t="shared" si="0"/>
        <v>0.31514285714285251</v>
      </c>
      <c r="J14" s="130">
        <v>0.11775462962962963</v>
      </c>
      <c r="K14" s="130">
        <f t="shared" si="2"/>
        <v>1.7916666666666678E-2</v>
      </c>
      <c r="L14" s="65">
        <f>K14+L12</f>
        <v>6.864583333333335E-2</v>
      </c>
      <c r="M14" s="66" t="s">
        <v>201</v>
      </c>
      <c r="N14" s="67"/>
      <c r="O14" s="138"/>
      <c r="P14" s="69"/>
    </row>
    <row r="15" spans="1:16" s="3" customFormat="1" ht="30" customHeight="1" thickBot="1" x14ac:dyDescent="0.3">
      <c r="A15" s="59">
        <v>6</v>
      </c>
      <c r="B15" s="60" t="s">
        <v>148</v>
      </c>
      <c r="C15" s="61">
        <v>8</v>
      </c>
      <c r="D15" s="61">
        <v>297</v>
      </c>
      <c r="E15" s="62">
        <f t="shared" si="1"/>
        <v>55</v>
      </c>
      <c r="F15" s="268">
        <f>MIN(G23:G86)</f>
        <v>39.99</v>
      </c>
      <c r="G15" s="264">
        <f>AVERAGE(G23:G85)</f>
        <v>40.407169811320763</v>
      </c>
      <c r="H15" s="63">
        <v>1</v>
      </c>
      <c r="I15" s="115">
        <f t="shared" si="0"/>
        <v>0.41716981132076114</v>
      </c>
      <c r="J15" s="130">
        <v>0.14457175925925927</v>
      </c>
      <c r="K15" s="130">
        <f t="shared" si="2"/>
        <v>2.6817129629629649E-2</v>
      </c>
      <c r="L15" s="65">
        <f>K15+L13</f>
        <v>7.5925925925925924E-2</v>
      </c>
      <c r="M15" s="66" t="s">
        <v>202</v>
      </c>
      <c r="N15" s="67" t="s">
        <v>248</v>
      </c>
      <c r="O15" s="249" t="s">
        <v>246</v>
      </c>
      <c r="P15" s="69"/>
    </row>
    <row r="16" spans="1:16" s="3" customFormat="1" ht="30" customHeight="1" x14ac:dyDescent="0.25">
      <c r="A16" s="59">
        <v>7</v>
      </c>
      <c r="B16" s="60" t="s">
        <v>147</v>
      </c>
      <c r="C16" s="70">
        <v>7</v>
      </c>
      <c r="D16" s="61">
        <v>315</v>
      </c>
      <c r="E16" s="62">
        <f t="shared" si="1"/>
        <v>18</v>
      </c>
      <c r="F16" s="266">
        <f>MIN(H23:H86)</f>
        <v>40.94</v>
      </c>
      <c r="G16" s="115">
        <f>AVERAGE(H23:H87)</f>
        <v>41.256470588235302</v>
      </c>
      <c r="H16" s="63">
        <v>2</v>
      </c>
      <c r="I16" s="115">
        <f t="shared" si="0"/>
        <v>0.31647058823530472</v>
      </c>
      <c r="J16" s="130">
        <v>0.15432870370370369</v>
      </c>
      <c r="K16" s="263">
        <f t="shared" si="2"/>
        <v>9.7569444444444153E-3</v>
      </c>
      <c r="L16" s="64">
        <f>K16+L14</f>
        <v>7.8402777777777766E-2</v>
      </c>
      <c r="M16" s="66" t="s">
        <v>203</v>
      </c>
      <c r="N16" s="67" t="s">
        <v>248</v>
      </c>
      <c r="O16" s="276" t="s">
        <v>239</v>
      </c>
    </row>
    <row r="17" spans="1:14" s="3" customFormat="1" ht="30" customHeight="1" x14ac:dyDescent="0.25">
      <c r="A17" s="71" t="s">
        <v>57</v>
      </c>
      <c r="B17" s="72" t="s">
        <v>148</v>
      </c>
      <c r="C17" s="73">
        <v>21</v>
      </c>
      <c r="D17" s="73">
        <v>340</v>
      </c>
      <c r="E17" s="62">
        <f t="shared" si="1"/>
        <v>25</v>
      </c>
      <c r="F17" s="128">
        <f>MIN(I23:I86)</f>
        <v>40.049999999999997</v>
      </c>
      <c r="G17" s="115">
        <f>AVERAGE(I23:I87)</f>
        <v>40.362000000000009</v>
      </c>
      <c r="H17" s="63">
        <v>3</v>
      </c>
      <c r="I17" s="115">
        <f t="shared" si="0"/>
        <v>0.31200000000001182</v>
      </c>
      <c r="J17" s="130">
        <v>0.16685185185185183</v>
      </c>
      <c r="K17" s="130">
        <f t="shared" si="2"/>
        <v>1.2523148148148144E-2</v>
      </c>
      <c r="L17" s="64">
        <f>K17+L15</f>
        <v>8.8449074074074069E-2</v>
      </c>
      <c r="M17" s="66"/>
      <c r="N17" s="67"/>
    </row>
    <row r="18" spans="1:14" s="3" customFormat="1" ht="30" customHeight="1" x14ac:dyDescent="0.25">
      <c r="A18" s="76"/>
      <c r="B18" s="77"/>
      <c r="C18" s="78"/>
      <c r="D18" s="78"/>
      <c r="E18" s="78"/>
      <c r="F18" s="106">
        <f>AVERAGE(F10,F12,F14,F16)</f>
        <v>40.224999999999994</v>
      </c>
      <c r="G18" s="126">
        <f>AVERAGE(G10,G12,G14,G16)</f>
        <v>40.601282149223323</v>
      </c>
      <c r="H18" s="126" t="s">
        <v>244</v>
      </c>
      <c r="I18" s="127">
        <f>AVERAGE(I10,I12,I14,I16)</f>
        <v>0.37628214922332859</v>
      </c>
      <c r="J18" s="78"/>
      <c r="K18" s="78"/>
      <c r="L18" s="78"/>
      <c r="M18" s="79"/>
      <c r="N18" s="79"/>
    </row>
    <row r="19" spans="1:14" ht="27.75" customHeight="1" x14ac:dyDescent="0.25">
      <c r="A19" s="80"/>
      <c r="B19" s="80"/>
      <c r="C19" s="80"/>
      <c r="D19" s="81"/>
      <c r="E19" s="82"/>
      <c r="F19" s="83">
        <f>AVERAGE(F11,F13,F15,F17)</f>
        <v>40.072500000000005</v>
      </c>
      <c r="G19" s="84">
        <f>AVERAGE(G11,G13,G15,G17)</f>
        <v>40.433871037389011</v>
      </c>
      <c r="H19" s="84" t="s">
        <v>245</v>
      </c>
      <c r="I19" s="85">
        <f>AVERAGE(I11,I13,I15,I17)</f>
        <v>0.36137103738901466</v>
      </c>
      <c r="J19" s="82"/>
      <c r="K19" s="82" t="s">
        <v>27</v>
      </c>
      <c r="L19" s="82"/>
      <c r="M19" s="79"/>
      <c r="N19" s="79"/>
    </row>
    <row r="20" spans="1:14" ht="30" customHeight="1" thickBot="1" x14ac:dyDescent="0.3">
      <c r="A20" s="86"/>
      <c r="B20" s="86"/>
      <c r="C20" s="86"/>
      <c r="D20" s="82"/>
      <c r="E20" s="82"/>
      <c r="F20" s="87">
        <f>AVERAGE(F10:F17)</f>
        <v>40.14875</v>
      </c>
      <c r="G20" s="88">
        <f>AVERAGE(B23:I86)</f>
        <v>40.464126506024094</v>
      </c>
      <c r="H20" s="89"/>
      <c r="I20" s="90">
        <f>AVERAGE(I10:I19)</f>
        <v>0.36882659330617162</v>
      </c>
      <c r="J20" s="82"/>
      <c r="K20" s="82"/>
      <c r="L20" s="82"/>
      <c r="M20" s="86"/>
      <c r="N20" s="86"/>
    </row>
    <row r="22" spans="1:14" ht="15.75" thickBot="1" x14ac:dyDescent="0.3">
      <c r="B22" s="91" t="str">
        <f>B10</f>
        <v>Ткаченко Антон</v>
      </c>
      <c r="C22" s="91" t="str">
        <f>B11</f>
        <v>Лысенский Денис</v>
      </c>
      <c r="D22" s="91" t="str">
        <f>B12</f>
        <v>Ткаченко Антон</v>
      </c>
      <c r="E22" s="91" t="str">
        <f>B13</f>
        <v>Лысенский Денис</v>
      </c>
      <c r="F22" s="2" t="str">
        <f>B14</f>
        <v>Ткаченко Антон</v>
      </c>
      <c r="G22" s="2" t="str">
        <f>B15</f>
        <v>Лысенский Денис</v>
      </c>
      <c r="H22" s="2" t="str">
        <f>B16</f>
        <v>Ткаченко Антон</v>
      </c>
      <c r="I22" s="2" t="str">
        <f>B17</f>
        <v>Лысенский Денис</v>
      </c>
    </row>
    <row r="23" spans="1:14" x14ac:dyDescent="0.25">
      <c r="A23" s="1">
        <v>1</v>
      </c>
      <c r="B23" s="92">
        <v>42.54</v>
      </c>
      <c r="C23" s="93">
        <v>41.61</v>
      </c>
      <c r="D23" s="93">
        <v>41.36</v>
      </c>
      <c r="E23" s="93">
        <v>41.82</v>
      </c>
      <c r="F23" s="93">
        <v>41.43</v>
      </c>
      <c r="G23" s="93">
        <v>42.56</v>
      </c>
      <c r="H23" s="93">
        <v>42.11</v>
      </c>
      <c r="I23" s="254">
        <v>41.84</v>
      </c>
      <c r="M23" s="2"/>
      <c r="N23" s="2"/>
    </row>
    <row r="24" spans="1:14" x14ac:dyDescent="0.25">
      <c r="A24" s="1">
        <v>2</v>
      </c>
      <c r="B24" s="94">
        <v>41.4</v>
      </c>
      <c r="C24" s="95">
        <v>40.909999999999997</v>
      </c>
      <c r="D24" s="95">
        <v>40.54</v>
      </c>
      <c r="E24" s="95">
        <v>40.33</v>
      </c>
      <c r="F24" s="95">
        <v>40.72</v>
      </c>
      <c r="G24" s="250">
        <v>40.53</v>
      </c>
      <c r="H24" s="95">
        <v>41.1</v>
      </c>
      <c r="I24" s="255">
        <v>40.229999999999997</v>
      </c>
      <c r="M24" s="3"/>
      <c r="N24" s="3"/>
    </row>
    <row r="25" spans="1:14" x14ac:dyDescent="0.25">
      <c r="A25" s="1">
        <v>3</v>
      </c>
      <c r="B25" s="94">
        <v>40.51</v>
      </c>
      <c r="C25" s="95">
        <v>40.44</v>
      </c>
      <c r="D25" s="95">
        <v>40.42</v>
      </c>
      <c r="E25" s="95">
        <v>40.479999999999997</v>
      </c>
      <c r="F25" s="95">
        <v>40.520000000000003</v>
      </c>
      <c r="G25" s="95">
        <v>40.409999999999997</v>
      </c>
      <c r="H25" s="95">
        <v>41.26</v>
      </c>
      <c r="I25" s="255">
        <v>40.159999999999997</v>
      </c>
      <c r="M25" s="3"/>
      <c r="N25" s="3"/>
    </row>
    <row r="26" spans="1:14" x14ac:dyDescent="0.25">
      <c r="A26" s="1">
        <v>4</v>
      </c>
      <c r="B26" s="94">
        <v>40.340000000000003</v>
      </c>
      <c r="C26" s="95">
        <v>40.46</v>
      </c>
      <c r="D26" s="95">
        <v>40.32</v>
      </c>
      <c r="E26" s="95">
        <v>40.590000000000003</v>
      </c>
      <c r="F26" s="95">
        <v>40.6</v>
      </c>
      <c r="G26" s="95">
        <v>40.380000000000003</v>
      </c>
      <c r="H26" s="95">
        <v>41.38</v>
      </c>
      <c r="I26" s="255">
        <v>40.340000000000003</v>
      </c>
      <c r="M26" s="3"/>
      <c r="N26" s="3"/>
    </row>
    <row r="27" spans="1:14" x14ac:dyDescent="0.25">
      <c r="A27" s="1">
        <v>5</v>
      </c>
      <c r="B27" s="94">
        <v>41.45</v>
      </c>
      <c r="C27" s="95">
        <v>40.520000000000003</v>
      </c>
      <c r="D27" s="95">
        <v>40.31</v>
      </c>
      <c r="E27" s="95">
        <v>40.57</v>
      </c>
      <c r="F27" s="95">
        <v>40.299999999999997</v>
      </c>
      <c r="G27" s="95">
        <v>40.18</v>
      </c>
      <c r="H27" s="95">
        <v>41.11</v>
      </c>
      <c r="I27" s="255">
        <v>40.35</v>
      </c>
    </row>
    <row r="28" spans="1:14" x14ac:dyDescent="0.25">
      <c r="A28" s="1">
        <v>6</v>
      </c>
      <c r="B28" s="94">
        <v>41.13</v>
      </c>
      <c r="C28" s="95">
        <v>40.590000000000003</v>
      </c>
      <c r="D28" s="95">
        <v>40.29</v>
      </c>
      <c r="E28" s="95">
        <v>40.56</v>
      </c>
      <c r="F28" s="95">
        <v>40.32</v>
      </c>
      <c r="G28" s="95">
        <v>40.24</v>
      </c>
      <c r="H28" s="95">
        <v>41.25</v>
      </c>
      <c r="I28" s="255">
        <v>40.15</v>
      </c>
    </row>
    <row r="29" spans="1:14" x14ac:dyDescent="0.25">
      <c r="A29" s="1">
        <v>7</v>
      </c>
      <c r="B29" s="94">
        <v>40.86</v>
      </c>
      <c r="C29" s="95">
        <v>40.380000000000003</v>
      </c>
      <c r="D29" s="95">
        <v>40.340000000000003</v>
      </c>
      <c r="E29" s="95">
        <v>40.28</v>
      </c>
      <c r="F29" s="95">
        <v>40.47</v>
      </c>
      <c r="G29" s="95">
        <v>40.049999999999997</v>
      </c>
      <c r="H29" s="95">
        <v>41.88</v>
      </c>
      <c r="I29" s="255">
        <v>40.06</v>
      </c>
    </row>
    <row r="30" spans="1:14" x14ac:dyDescent="0.25">
      <c r="A30" s="1">
        <v>8</v>
      </c>
      <c r="B30" s="94">
        <v>40.159999999999997</v>
      </c>
      <c r="C30" s="95">
        <v>40.22</v>
      </c>
      <c r="D30" s="95">
        <v>40.57</v>
      </c>
      <c r="E30" s="95">
        <v>40.659999999999997</v>
      </c>
      <c r="F30" s="95">
        <v>40.229999999999997</v>
      </c>
      <c r="G30" s="95">
        <v>40.31</v>
      </c>
      <c r="H30" s="95">
        <v>41.03</v>
      </c>
      <c r="I30" s="255">
        <v>40.22</v>
      </c>
    </row>
    <row r="31" spans="1:14" x14ac:dyDescent="0.25">
      <c r="A31" s="1">
        <v>9</v>
      </c>
      <c r="B31" s="124">
        <v>40.020000000000003</v>
      </c>
      <c r="C31" s="95">
        <v>41.2</v>
      </c>
      <c r="D31" s="95">
        <v>40.36</v>
      </c>
      <c r="E31" s="95">
        <v>40.4</v>
      </c>
      <c r="F31" s="95">
        <v>40.25</v>
      </c>
      <c r="G31" s="95">
        <v>40.119999999999997</v>
      </c>
      <c r="H31" s="95">
        <v>41.17</v>
      </c>
      <c r="I31" s="255">
        <v>40.29</v>
      </c>
    </row>
    <row r="32" spans="1:14" x14ac:dyDescent="0.25">
      <c r="A32" s="1">
        <v>10</v>
      </c>
      <c r="B32" s="94">
        <v>40.01</v>
      </c>
      <c r="C32" s="95">
        <v>40.4</v>
      </c>
      <c r="D32" s="95">
        <v>40.35</v>
      </c>
      <c r="E32" s="95">
        <v>40.590000000000003</v>
      </c>
      <c r="F32" s="95">
        <v>40.4</v>
      </c>
      <c r="G32" s="95">
        <v>40.33</v>
      </c>
      <c r="H32" s="95">
        <v>41.19</v>
      </c>
      <c r="I32" s="255">
        <v>40.340000000000003</v>
      </c>
    </row>
    <row r="33" spans="1:9" x14ac:dyDescent="0.25">
      <c r="A33" s="1">
        <v>11</v>
      </c>
      <c r="B33" s="94">
        <v>40.17</v>
      </c>
      <c r="C33" s="95">
        <v>40.32</v>
      </c>
      <c r="D33" s="95">
        <v>40.380000000000003</v>
      </c>
      <c r="E33" s="95">
        <v>40.42</v>
      </c>
      <c r="F33" s="95">
        <v>40.28</v>
      </c>
      <c r="G33" s="95">
        <v>40.229999999999997</v>
      </c>
      <c r="H33" s="95">
        <v>41.1</v>
      </c>
      <c r="I33" s="255">
        <v>40.14</v>
      </c>
    </row>
    <row r="34" spans="1:9" x14ac:dyDescent="0.25">
      <c r="A34" s="1">
        <v>12</v>
      </c>
      <c r="B34" s="94">
        <v>40.28</v>
      </c>
      <c r="C34" s="95">
        <v>40.369999999999997</v>
      </c>
      <c r="D34" s="95">
        <v>40.29</v>
      </c>
      <c r="E34" s="95">
        <v>40.25</v>
      </c>
      <c r="F34" s="95">
        <v>40.380000000000003</v>
      </c>
      <c r="G34" s="95">
        <v>40.32</v>
      </c>
      <c r="H34" s="95">
        <v>40.98</v>
      </c>
      <c r="I34" s="255">
        <v>40.229999999999997</v>
      </c>
    </row>
    <row r="35" spans="1:9" x14ac:dyDescent="0.25">
      <c r="A35" s="1">
        <v>13</v>
      </c>
      <c r="B35" s="94">
        <v>39.869999999999997</v>
      </c>
      <c r="C35" s="95">
        <v>40.520000000000003</v>
      </c>
      <c r="D35" s="95">
        <v>40.29</v>
      </c>
      <c r="E35" s="95">
        <v>40.72</v>
      </c>
      <c r="F35" s="95">
        <v>40.200000000000003</v>
      </c>
      <c r="G35" s="95">
        <v>40.25</v>
      </c>
      <c r="H35" s="95">
        <v>41.11</v>
      </c>
      <c r="I35" s="255">
        <v>40.049999999999997</v>
      </c>
    </row>
    <row r="36" spans="1:9" x14ac:dyDescent="0.25">
      <c r="A36" s="1">
        <v>14</v>
      </c>
      <c r="B36" s="105">
        <v>40</v>
      </c>
      <c r="C36" s="95">
        <v>40.53</v>
      </c>
      <c r="D36" s="95">
        <v>40.270000000000003</v>
      </c>
      <c r="E36" s="95">
        <v>40.200000000000003</v>
      </c>
      <c r="F36" s="95">
        <v>40.28</v>
      </c>
      <c r="G36" s="95">
        <v>40.130000000000003</v>
      </c>
      <c r="H36" s="95">
        <v>40.94</v>
      </c>
      <c r="I36" s="255">
        <v>40.58</v>
      </c>
    </row>
    <row r="37" spans="1:9" x14ac:dyDescent="0.25">
      <c r="A37" s="1">
        <v>15</v>
      </c>
      <c r="B37" s="94">
        <v>40.119999999999997</v>
      </c>
      <c r="C37" s="95">
        <v>40.4</v>
      </c>
      <c r="D37" s="95">
        <v>41.04</v>
      </c>
      <c r="E37" s="95">
        <v>40.619999999999997</v>
      </c>
      <c r="F37" s="95">
        <v>40.6</v>
      </c>
      <c r="G37" s="95">
        <v>40.19</v>
      </c>
      <c r="H37" s="95">
        <v>41.62</v>
      </c>
      <c r="I37" s="255">
        <v>40.81</v>
      </c>
    </row>
    <row r="38" spans="1:9" x14ac:dyDescent="0.25">
      <c r="A38" s="1">
        <v>16</v>
      </c>
      <c r="B38" s="94">
        <v>41.21</v>
      </c>
      <c r="C38" s="137">
        <v>40.4</v>
      </c>
      <c r="D38" s="95">
        <v>41.06</v>
      </c>
      <c r="E38" s="95">
        <v>40.380000000000003</v>
      </c>
      <c r="F38" s="95">
        <v>40.29</v>
      </c>
      <c r="G38" s="95">
        <v>40.33</v>
      </c>
      <c r="H38" s="95">
        <v>41.07</v>
      </c>
      <c r="I38" s="255">
        <v>40.35</v>
      </c>
    </row>
    <row r="39" spans="1:9" x14ac:dyDescent="0.25">
      <c r="A39" s="1">
        <v>17</v>
      </c>
      <c r="B39" s="94">
        <v>40.33</v>
      </c>
      <c r="C39" s="95">
        <v>40.53</v>
      </c>
      <c r="D39" s="95">
        <v>40.32</v>
      </c>
      <c r="E39" s="95">
        <v>40.270000000000003</v>
      </c>
      <c r="F39" s="95">
        <v>40.18</v>
      </c>
      <c r="G39" s="95">
        <v>40.24</v>
      </c>
      <c r="H39" s="95">
        <v>41.06</v>
      </c>
      <c r="I39" s="255">
        <v>40.32</v>
      </c>
    </row>
    <row r="40" spans="1:9" x14ac:dyDescent="0.25">
      <c r="A40" s="1">
        <v>18</v>
      </c>
      <c r="B40" s="94">
        <v>40.24</v>
      </c>
      <c r="C40" s="95">
        <v>41.07</v>
      </c>
      <c r="D40" s="95">
        <v>40.380000000000003</v>
      </c>
      <c r="E40" s="95">
        <v>40.200000000000003</v>
      </c>
      <c r="F40" s="95">
        <v>40.24</v>
      </c>
      <c r="G40" s="95">
        <v>40.159999999999997</v>
      </c>
      <c r="H40" s="95"/>
      <c r="I40" s="255">
        <v>40.56</v>
      </c>
    </row>
    <row r="41" spans="1:9" x14ac:dyDescent="0.25">
      <c r="A41" s="1">
        <v>19</v>
      </c>
      <c r="B41" s="94">
        <v>40.229999999999997</v>
      </c>
      <c r="C41" s="95">
        <v>40.22</v>
      </c>
      <c r="D41" s="95">
        <v>40.450000000000003</v>
      </c>
      <c r="E41" s="95">
        <v>40.08</v>
      </c>
      <c r="F41" s="95">
        <v>40.53</v>
      </c>
      <c r="G41" s="95">
        <v>40.36</v>
      </c>
      <c r="H41" s="95"/>
      <c r="I41" s="255">
        <v>40.21</v>
      </c>
    </row>
    <row r="42" spans="1:9" x14ac:dyDescent="0.25">
      <c r="A42" s="1">
        <v>20</v>
      </c>
      <c r="B42" s="94">
        <v>40.380000000000003</v>
      </c>
      <c r="C42" s="95">
        <v>40.17</v>
      </c>
      <c r="D42" s="95">
        <v>40.31</v>
      </c>
      <c r="E42" s="95">
        <v>40.340000000000003</v>
      </c>
      <c r="F42" s="95">
        <v>40.31</v>
      </c>
      <c r="G42" s="95">
        <v>40.35</v>
      </c>
      <c r="H42" s="95"/>
      <c r="I42" s="255">
        <v>40.479999999999997</v>
      </c>
    </row>
    <row r="43" spans="1:9" x14ac:dyDescent="0.25">
      <c r="A43" s="1">
        <v>21</v>
      </c>
      <c r="B43" s="94">
        <v>40.619999999999997</v>
      </c>
      <c r="C43" s="95">
        <v>40.369999999999997</v>
      </c>
      <c r="D43" s="95">
        <v>40.35</v>
      </c>
      <c r="E43" s="95">
        <v>40.24</v>
      </c>
      <c r="F43" s="95">
        <v>40.33</v>
      </c>
      <c r="G43" s="95">
        <v>40.21</v>
      </c>
      <c r="H43" s="95"/>
      <c r="I43" s="255">
        <v>40.229999999999997</v>
      </c>
    </row>
    <row r="44" spans="1:9" x14ac:dyDescent="0.25">
      <c r="A44" s="1">
        <v>22</v>
      </c>
      <c r="B44" s="94">
        <v>40.049999999999997</v>
      </c>
      <c r="C44" s="95">
        <v>40.67</v>
      </c>
      <c r="D44" s="95">
        <v>40.159999999999997</v>
      </c>
      <c r="E44" s="95">
        <v>40.54</v>
      </c>
      <c r="F44" s="95">
        <v>40.28</v>
      </c>
      <c r="G44" s="95">
        <v>40.31</v>
      </c>
      <c r="H44" s="95"/>
      <c r="I44" s="255">
        <v>40.21</v>
      </c>
    </row>
    <row r="45" spans="1:9" x14ac:dyDescent="0.25">
      <c r="A45" s="1">
        <v>23</v>
      </c>
      <c r="B45" s="94">
        <v>40.26</v>
      </c>
      <c r="C45" s="95">
        <v>40.299999999999997</v>
      </c>
      <c r="D45" s="95">
        <v>40.090000000000003</v>
      </c>
      <c r="E45" s="95">
        <v>40.26</v>
      </c>
      <c r="F45" s="95">
        <v>40.64</v>
      </c>
      <c r="G45" s="95">
        <v>40.43</v>
      </c>
      <c r="H45" s="95"/>
      <c r="I45" s="255">
        <v>40.33</v>
      </c>
    </row>
    <row r="46" spans="1:9" x14ac:dyDescent="0.25">
      <c r="A46" s="1">
        <v>24</v>
      </c>
      <c r="B46" s="94">
        <v>40.07</v>
      </c>
      <c r="C46" s="95">
        <v>40.35</v>
      </c>
      <c r="D46" s="95">
        <v>40.21</v>
      </c>
      <c r="E46" s="95">
        <v>40.1</v>
      </c>
      <c r="F46" s="95">
        <v>40.270000000000003</v>
      </c>
      <c r="G46" s="95">
        <v>40.54</v>
      </c>
      <c r="H46" s="95"/>
      <c r="I46" s="255">
        <v>40.229999999999997</v>
      </c>
    </row>
    <row r="47" spans="1:9" x14ac:dyDescent="0.25">
      <c r="A47" s="1">
        <v>25</v>
      </c>
      <c r="B47" s="94">
        <v>40.15</v>
      </c>
      <c r="C47" s="95">
        <v>40.51</v>
      </c>
      <c r="D47" s="95">
        <v>40.25</v>
      </c>
      <c r="E47" s="95">
        <v>40.29</v>
      </c>
      <c r="F47" s="95">
        <v>40.22</v>
      </c>
      <c r="G47" s="95">
        <v>40.36</v>
      </c>
      <c r="H47" s="95"/>
      <c r="I47" s="255">
        <v>40.340000000000003</v>
      </c>
    </row>
    <row r="48" spans="1:9" x14ac:dyDescent="0.25">
      <c r="A48" s="1">
        <v>26</v>
      </c>
      <c r="B48" s="94">
        <v>40.200000000000003</v>
      </c>
      <c r="C48" s="95">
        <v>40.659999999999997</v>
      </c>
      <c r="D48" s="95">
        <v>40.159999999999997</v>
      </c>
      <c r="E48" s="95">
        <v>40.46</v>
      </c>
      <c r="F48" s="95">
        <v>40.08</v>
      </c>
      <c r="G48" s="95">
        <v>40.26</v>
      </c>
      <c r="H48" s="95"/>
      <c r="I48" s="255"/>
    </row>
    <row r="49" spans="1:9" x14ac:dyDescent="0.25">
      <c r="A49" s="1">
        <v>27</v>
      </c>
      <c r="B49" s="94">
        <v>40.020000000000003</v>
      </c>
      <c r="C49" s="95">
        <v>40.61</v>
      </c>
      <c r="D49" s="95">
        <v>40.15</v>
      </c>
      <c r="E49" s="95">
        <v>40.229999999999997</v>
      </c>
      <c r="F49" s="95">
        <v>40.21</v>
      </c>
      <c r="G49" s="95">
        <v>40.5</v>
      </c>
      <c r="H49" s="95"/>
      <c r="I49" s="255"/>
    </row>
    <row r="50" spans="1:9" x14ac:dyDescent="0.25">
      <c r="A50" s="1">
        <v>28</v>
      </c>
      <c r="B50" s="94">
        <v>40.07</v>
      </c>
      <c r="C50" s="95">
        <v>40.57</v>
      </c>
      <c r="D50" s="95">
        <v>40.299999999999997</v>
      </c>
      <c r="E50" s="95">
        <v>40.590000000000003</v>
      </c>
      <c r="F50" s="95">
        <v>40.35</v>
      </c>
      <c r="G50" s="95">
        <v>40.79</v>
      </c>
      <c r="H50" s="95"/>
      <c r="I50" s="255"/>
    </row>
    <row r="51" spans="1:9" x14ac:dyDescent="0.25">
      <c r="A51" s="1">
        <v>29</v>
      </c>
      <c r="B51" s="94">
        <v>40.130000000000003</v>
      </c>
      <c r="C51" s="95">
        <v>40.479999999999997</v>
      </c>
      <c r="D51" s="95">
        <v>40.229999999999997</v>
      </c>
      <c r="E51" s="95">
        <v>40.26</v>
      </c>
      <c r="F51" s="95">
        <v>40.26</v>
      </c>
      <c r="G51" s="95">
        <v>40.17</v>
      </c>
      <c r="H51" s="95"/>
      <c r="I51" s="255"/>
    </row>
    <row r="52" spans="1:9" x14ac:dyDescent="0.25">
      <c r="A52" s="1">
        <v>30</v>
      </c>
      <c r="B52" s="94">
        <v>40.15</v>
      </c>
      <c r="C52" s="95">
        <v>40.520000000000003</v>
      </c>
      <c r="D52" s="95">
        <v>40.270000000000003</v>
      </c>
      <c r="E52" s="95">
        <v>40.43</v>
      </c>
      <c r="F52" s="95">
        <v>40.29</v>
      </c>
      <c r="G52" s="95">
        <v>40.47</v>
      </c>
      <c r="H52" s="95"/>
      <c r="I52" s="255"/>
    </row>
    <row r="53" spans="1:9" x14ac:dyDescent="0.25">
      <c r="A53" s="1">
        <v>31</v>
      </c>
      <c r="B53" s="94">
        <v>40.04</v>
      </c>
      <c r="C53" s="95">
        <v>40.98</v>
      </c>
      <c r="D53" s="95">
        <v>40.159999999999997</v>
      </c>
      <c r="E53" s="95">
        <v>40.369999999999997</v>
      </c>
      <c r="F53" s="95">
        <v>40.270000000000003</v>
      </c>
      <c r="G53" s="95">
        <v>40.28</v>
      </c>
      <c r="H53" s="95"/>
      <c r="I53" s="255"/>
    </row>
    <row r="54" spans="1:9" x14ac:dyDescent="0.25">
      <c r="A54" s="1">
        <v>32</v>
      </c>
      <c r="B54" s="94">
        <v>40.26</v>
      </c>
      <c r="C54" s="95">
        <v>40.69</v>
      </c>
      <c r="D54" s="95">
        <v>40.119999999999997</v>
      </c>
      <c r="E54" s="95">
        <v>40.14</v>
      </c>
      <c r="F54" s="95">
        <v>40.840000000000003</v>
      </c>
      <c r="G54" s="95">
        <v>40.270000000000003</v>
      </c>
      <c r="H54" s="95"/>
      <c r="I54" s="255"/>
    </row>
    <row r="55" spans="1:9" x14ac:dyDescent="0.25">
      <c r="A55" s="1">
        <v>33</v>
      </c>
      <c r="B55" s="94">
        <v>40.130000000000003</v>
      </c>
      <c r="C55" s="95">
        <v>41.2</v>
      </c>
      <c r="D55" s="95">
        <v>40.29</v>
      </c>
      <c r="E55" s="95">
        <v>40.28</v>
      </c>
      <c r="F55" s="95">
        <v>40.65</v>
      </c>
      <c r="G55" s="95">
        <v>40.619999999999997</v>
      </c>
      <c r="H55" s="95"/>
      <c r="I55" s="255"/>
    </row>
    <row r="56" spans="1:9" x14ac:dyDescent="0.25">
      <c r="A56" s="1">
        <v>34</v>
      </c>
      <c r="B56" s="94">
        <v>40.76</v>
      </c>
      <c r="C56" s="95">
        <v>40.5</v>
      </c>
      <c r="D56" s="95">
        <v>40.229999999999997</v>
      </c>
      <c r="E56" s="95">
        <v>40.21</v>
      </c>
      <c r="F56" s="95">
        <v>40.25</v>
      </c>
      <c r="G56" s="95">
        <v>40.69</v>
      </c>
      <c r="H56" s="95"/>
      <c r="I56" s="255"/>
    </row>
    <row r="57" spans="1:9" x14ac:dyDescent="0.25">
      <c r="A57" s="1">
        <v>35</v>
      </c>
      <c r="B57" s="94">
        <v>41.11</v>
      </c>
      <c r="C57" s="95">
        <v>40.47</v>
      </c>
      <c r="D57" s="95">
        <v>40.01</v>
      </c>
      <c r="E57" s="95"/>
      <c r="F57" s="95">
        <v>40.36</v>
      </c>
      <c r="G57" s="95">
        <v>40.28</v>
      </c>
      <c r="H57" s="95"/>
      <c r="I57" s="255"/>
    </row>
    <row r="58" spans="1:9" x14ac:dyDescent="0.25">
      <c r="A58" s="1">
        <v>36</v>
      </c>
      <c r="B58" s="94">
        <v>40.47</v>
      </c>
      <c r="C58" s="95">
        <v>40.409999999999997</v>
      </c>
      <c r="D58" s="95">
        <v>40.200000000000003</v>
      </c>
      <c r="E58" s="95"/>
      <c r="F58" s="95"/>
      <c r="G58" s="95">
        <v>40.89</v>
      </c>
      <c r="H58" s="95"/>
      <c r="I58" s="255"/>
    </row>
    <row r="59" spans="1:9" x14ac:dyDescent="0.25">
      <c r="A59" s="1">
        <v>37</v>
      </c>
      <c r="B59" s="94">
        <v>40.18</v>
      </c>
      <c r="C59" s="95">
        <v>40.409999999999997</v>
      </c>
      <c r="D59" s="95">
        <v>41.07</v>
      </c>
      <c r="E59" s="95"/>
      <c r="F59" s="95"/>
      <c r="G59" s="95">
        <v>40.479999999999997</v>
      </c>
      <c r="H59" s="95"/>
      <c r="I59" s="255"/>
    </row>
    <row r="60" spans="1:9" x14ac:dyDescent="0.25">
      <c r="A60" s="1">
        <v>38</v>
      </c>
      <c r="B60" s="94">
        <v>40.18</v>
      </c>
      <c r="C60" s="95">
        <v>40.630000000000003</v>
      </c>
      <c r="D60" s="95">
        <v>40.380000000000003</v>
      </c>
      <c r="E60" s="95"/>
      <c r="F60" s="95"/>
      <c r="G60" s="95">
        <v>40.22</v>
      </c>
      <c r="H60" s="95"/>
      <c r="I60" s="255"/>
    </row>
    <row r="61" spans="1:9" x14ac:dyDescent="0.25">
      <c r="A61" s="1">
        <v>39</v>
      </c>
      <c r="B61" s="94">
        <v>40.159999999999997</v>
      </c>
      <c r="C61" s="95">
        <v>40.76</v>
      </c>
      <c r="D61" s="95">
        <v>40.19</v>
      </c>
      <c r="E61" s="95"/>
      <c r="F61" s="95"/>
      <c r="G61" s="95">
        <v>40.39</v>
      </c>
      <c r="H61" s="95"/>
      <c r="I61" s="255"/>
    </row>
    <row r="62" spans="1:9" x14ac:dyDescent="0.25">
      <c r="A62" s="1">
        <v>40</v>
      </c>
      <c r="B62" s="94">
        <v>40.1</v>
      </c>
      <c r="C62" s="95">
        <v>40.46</v>
      </c>
      <c r="D62" s="95">
        <v>40.4</v>
      </c>
      <c r="E62" s="95"/>
      <c r="F62" s="95"/>
      <c r="G62" s="95">
        <v>39.99</v>
      </c>
      <c r="H62" s="95"/>
      <c r="I62" s="255"/>
    </row>
    <row r="63" spans="1:9" x14ac:dyDescent="0.25">
      <c r="A63" s="1">
        <v>41</v>
      </c>
      <c r="B63" s="94">
        <v>40.299999999999997</v>
      </c>
      <c r="C63" s="95">
        <v>40.299999999999997</v>
      </c>
      <c r="D63" s="95">
        <v>40.11</v>
      </c>
      <c r="E63" s="95"/>
      <c r="F63" s="95"/>
      <c r="G63" s="95">
        <v>40.270000000000003</v>
      </c>
      <c r="H63" s="95"/>
      <c r="I63" s="255"/>
    </row>
    <row r="64" spans="1:9" x14ac:dyDescent="0.25">
      <c r="A64" s="1">
        <v>42</v>
      </c>
      <c r="B64" s="94">
        <v>40.17</v>
      </c>
      <c r="C64" s="95">
        <v>40.270000000000003</v>
      </c>
      <c r="D64" s="95">
        <v>40.19</v>
      </c>
      <c r="E64" s="95"/>
      <c r="F64" s="95"/>
      <c r="G64" s="95">
        <v>40.47</v>
      </c>
      <c r="H64" s="95"/>
      <c r="I64" s="255"/>
    </row>
    <row r="65" spans="1:9" x14ac:dyDescent="0.25">
      <c r="A65" s="1">
        <v>43</v>
      </c>
      <c r="B65" s="94">
        <v>40.11</v>
      </c>
      <c r="C65" s="95">
        <v>40.26</v>
      </c>
      <c r="D65" s="95">
        <v>40.15</v>
      </c>
      <c r="E65" s="95"/>
      <c r="F65" s="95"/>
      <c r="G65" s="95">
        <v>41.01</v>
      </c>
      <c r="H65" s="95"/>
      <c r="I65" s="255"/>
    </row>
    <row r="66" spans="1:9" x14ac:dyDescent="0.25">
      <c r="A66" s="1">
        <v>44</v>
      </c>
      <c r="B66" s="94">
        <v>40.36</v>
      </c>
      <c r="C66" s="95">
        <v>40.340000000000003</v>
      </c>
      <c r="D66" s="95">
        <v>40.200000000000003</v>
      </c>
      <c r="E66" s="95"/>
      <c r="F66" s="95"/>
      <c r="G66" s="95">
        <v>40.159999999999997</v>
      </c>
      <c r="H66" s="95"/>
      <c r="I66" s="255"/>
    </row>
    <row r="67" spans="1:9" x14ac:dyDescent="0.25">
      <c r="A67" s="1">
        <v>45</v>
      </c>
      <c r="B67" s="94"/>
      <c r="C67" s="95">
        <v>40.31</v>
      </c>
      <c r="D67" s="95">
        <v>40.25</v>
      </c>
      <c r="E67" s="95"/>
      <c r="F67" s="95"/>
      <c r="G67" s="95">
        <v>40.549999999999997</v>
      </c>
      <c r="H67" s="95"/>
      <c r="I67" s="255"/>
    </row>
    <row r="68" spans="1:9" x14ac:dyDescent="0.25">
      <c r="A68" s="1">
        <v>46</v>
      </c>
      <c r="B68" s="94"/>
      <c r="C68" s="95">
        <v>40.44</v>
      </c>
      <c r="D68" s="95">
        <v>40.14</v>
      </c>
      <c r="E68" s="95"/>
      <c r="F68" s="95"/>
      <c r="G68" s="95">
        <v>40.56</v>
      </c>
      <c r="H68" s="95"/>
      <c r="I68" s="255"/>
    </row>
    <row r="69" spans="1:9" x14ac:dyDescent="0.25">
      <c r="A69" s="1">
        <v>47</v>
      </c>
      <c r="B69" s="94"/>
      <c r="C69" s="95">
        <v>40.42</v>
      </c>
      <c r="D69" s="95">
        <v>40.369999999999997</v>
      </c>
      <c r="E69" s="95"/>
      <c r="F69" s="95"/>
      <c r="G69" s="95">
        <v>40.43</v>
      </c>
      <c r="H69" s="95"/>
      <c r="I69" s="255"/>
    </row>
    <row r="70" spans="1:9" x14ac:dyDescent="0.25">
      <c r="A70" s="1">
        <v>48</v>
      </c>
      <c r="B70" s="94"/>
      <c r="C70" s="95">
        <v>40.5</v>
      </c>
      <c r="D70" s="95">
        <v>40.6</v>
      </c>
      <c r="E70" s="95"/>
      <c r="F70" s="95"/>
      <c r="G70" s="95">
        <v>40.409999999999997</v>
      </c>
      <c r="H70" s="95"/>
      <c r="I70" s="255"/>
    </row>
    <row r="71" spans="1:9" x14ac:dyDescent="0.25">
      <c r="A71" s="1">
        <v>49</v>
      </c>
      <c r="B71" s="94"/>
      <c r="C71" s="95">
        <v>40.4</v>
      </c>
      <c r="D71" s="95">
        <v>40.17</v>
      </c>
      <c r="E71" s="95"/>
      <c r="F71" s="95"/>
      <c r="G71" s="95">
        <v>40.22</v>
      </c>
      <c r="H71" s="95"/>
      <c r="I71" s="255"/>
    </row>
    <row r="72" spans="1:9" x14ac:dyDescent="0.25">
      <c r="A72" s="1">
        <v>50</v>
      </c>
      <c r="B72" s="94"/>
      <c r="C72" s="95">
        <v>40.340000000000003</v>
      </c>
      <c r="D72" s="95">
        <v>40.25</v>
      </c>
      <c r="E72" s="95"/>
      <c r="F72" s="95"/>
      <c r="G72" s="95">
        <v>40.380000000000003</v>
      </c>
      <c r="H72" s="95"/>
      <c r="I72" s="255"/>
    </row>
    <row r="73" spans="1:9" x14ac:dyDescent="0.25">
      <c r="A73" s="1">
        <v>51</v>
      </c>
      <c r="B73" s="94"/>
      <c r="C73" s="95">
        <v>40.4</v>
      </c>
      <c r="D73" s="95">
        <v>40.42</v>
      </c>
      <c r="E73" s="95"/>
      <c r="F73" s="95"/>
      <c r="G73" s="95">
        <v>40.79</v>
      </c>
      <c r="H73" s="95"/>
      <c r="I73" s="255"/>
    </row>
    <row r="74" spans="1:9" x14ac:dyDescent="0.25">
      <c r="A74" s="1">
        <v>52</v>
      </c>
      <c r="B74" s="94"/>
      <c r="C74" s="95">
        <v>40.49</v>
      </c>
      <c r="D74" s="95">
        <v>40.18</v>
      </c>
      <c r="E74" s="95"/>
      <c r="F74" s="95"/>
      <c r="G74" s="95">
        <v>40.29</v>
      </c>
      <c r="H74" s="95"/>
      <c r="I74" s="255"/>
    </row>
    <row r="75" spans="1:9" x14ac:dyDescent="0.25">
      <c r="A75" s="1">
        <v>53</v>
      </c>
      <c r="B75" s="94"/>
      <c r="C75" s="95">
        <v>40.46</v>
      </c>
      <c r="D75" s="95">
        <v>40.299999999999997</v>
      </c>
      <c r="E75" s="95"/>
      <c r="F75" s="95"/>
      <c r="G75" s="95">
        <v>40.22</v>
      </c>
      <c r="H75" s="95"/>
      <c r="I75" s="255"/>
    </row>
    <row r="76" spans="1:9" x14ac:dyDescent="0.25">
      <c r="A76" s="1">
        <v>54</v>
      </c>
      <c r="B76" s="94"/>
      <c r="C76" s="95">
        <v>40.229999999999997</v>
      </c>
      <c r="D76" s="95">
        <v>40.520000000000003</v>
      </c>
      <c r="E76" s="95"/>
      <c r="F76" s="95"/>
      <c r="G76" s="95"/>
      <c r="H76" s="95"/>
      <c r="I76" s="255"/>
    </row>
    <row r="77" spans="1:9" x14ac:dyDescent="0.25">
      <c r="A77" s="1">
        <v>55</v>
      </c>
      <c r="B77" s="94"/>
      <c r="C77" s="95">
        <v>40.380000000000003</v>
      </c>
      <c r="D77" s="95">
        <v>40.35</v>
      </c>
      <c r="E77" s="95"/>
      <c r="F77" s="95"/>
      <c r="G77" s="95"/>
      <c r="H77" s="95"/>
      <c r="I77" s="255"/>
    </row>
    <row r="78" spans="1:9" x14ac:dyDescent="0.25">
      <c r="A78" s="1">
        <v>56</v>
      </c>
      <c r="B78" s="94"/>
      <c r="C78" s="95">
        <v>40.6</v>
      </c>
      <c r="D78" s="95">
        <v>40.18</v>
      </c>
      <c r="E78" s="95"/>
      <c r="F78" s="95"/>
      <c r="G78" s="95"/>
      <c r="H78" s="95"/>
      <c r="I78" s="255"/>
    </row>
    <row r="79" spans="1:9" x14ac:dyDescent="0.25">
      <c r="A79" s="1">
        <v>57</v>
      </c>
      <c r="B79" s="94"/>
      <c r="C79" s="95">
        <v>40.369999999999997</v>
      </c>
      <c r="D79" s="95">
        <v>40.590000000000003</v>
      </c>
      <c r="E79" s="95"/>
      <c r="F79" s="95"/>
      <c r="G79" s="95"/>
      <c r="H79" s="95"/>
      <c r="I79" s="255"/>
    </row>
    <row r="80" spans="1:9" x14ac:dyDescent="0.25">
      <c r="A80" s="1">
        <v>58</v>
      </c>
      <c r="B80" s="94"/>
      <c r="C80" s="95">
        <v>40.72</v>
      </c>
      <c r="D80" s="95">
        <v>40.619999999999997</v>
      </c>
      <c r="E80" s="95"/>
      <c r="F80" s="95"/>
      <c r="G80" s="95"/>
      <c r="H80" s="95"/>
      <c r="I80" s="255"/>
    </row>
    <row r="81" spans="1:9" x14ac:dyDescent="0.25">
      <c r="A81" s="1">
        <v>59</v>
      </c>
      <c r="B81" s="94"/>
      <c r="C81" s="95">
        <v>40.450000000000003</v>
      </c>
      <c r="D81" s="95">
        <v>40.520000000000003</v>
      </c>
      <c r="E81" s="95"/>
      <c r="F81" s="95"/>
      <c r="G81" s="95"/>
      <c r="H81" s="95"/>
      <c r="I81" s="255"/>
    </row>
    <row r="82" spans="1:9" x14ac:dyDescent="0.25">
      <c r="A82" s="1">
        <v>60</v>
      </c>
      <c r="B82" s="94"/>
      <c r="C82" s="95">
        <v>40.56</v>
      </c>
      <c r="D82" s="95">
        <v>40.64</v>
      </c>
      <c r="E82" s="95"/>
      <c r="F82" s="95"/>
      <c r="G82" s="95"/>
      <c r="H82" s="95"/>
      <c r="I82" s="255"/>
    </row>
    <row r="83" spans="1:9" x14ac:dyDescent="0.25">
      <c r="A83" s="1">
        <v>61</v>
      </c>
      <c r="B83" s="94"/>
      <c r="C83" s="95">
        <v>40.450000000000003</v>
      </c>
      <c r="D83" s="95"/>
      <c r="E83" s="95"/>
      <c r="F83" s="95"/>
      <c r="G83" s="95"/>
      <c r="H83" s="95"/>
      <c r="I83" s="255"/>
    </row>
    <row r="84" spans="1:9" x14ac:dyDescent="0.25">
      <c r="A84" s="1">
        <v>62</v>
      </c>
      <c r="B84" s="94"/>
      <c r="C84" s="95">
        <v>40.42</v>
      </c>
      <c r="D84" s="95"/>
      <c r="E84" s="95"/>
      <c r="F84" s="95"/>
      <c r="G84" s="95"/>
      <c r="H84" s="95"/>
      <c r="I84" s="255"/>
    </row>
    <row r="85" spans="1:9" x14ac:dyDescent="0.25">
      <c r="A85" s="1">
        <v>63</v>
      </c>
      <c r="B85" s="94"/>
      <c r="C85" s="95">
        <v>40.549999999999997</v>
      </c>
      <c r="D85" s="95"/>
      <c r="E85" s="95"/>
      <c r="F85" s="95"/>
      <c r="G85" s="95"/>
      <c r="H85" s="95"/>
      <c r="I85" s="255"/>
    </row>
    <row r="86" spans="1:9" ht="15.75" thickBot="1" x14ac:dyDescent="0.3">
      <c r="A86" s="1">
        <v>64</v>
      </c>
      <c r="B86" s="260"/>
      <c r="C86" s="258">
        <v>42.72</v>
      </c>
      <c r="D86" s="258"/>
      <c r="E86" s="258"/>
      <c r="F86" s="258"/>
      <c r="G86" s="258"/>
      <c r="H86" s="258"/>
      <c r="I86" s="259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4"/>
  <sheetViews>
    <sheetView topLeftCell="C4" zoomScale="75" zoomScaleNormal="75" workbookViewId="0">
      <selection activeCell="Q15" sqref="Q15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4" t="s">
        <v>233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6" ht="7.5" customHeight="1" x14ac:dyDescent="0.25"/>
    <row r="6" spans="1:16" ht="17.25" x14ac:dyDescent="0.3">
      <c r="A6" s="186" t="s">
        <v>61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16" ht="7.5" customHeight="1" x14ac:dyDescent="0.25"/>
    <row r="8" spans="1:16" s="2" customFormat="1" ht="20.25" customHeight="1" x14ac:dyDescent="0.25">
      <c r="A8" s="235" t="s">
        <v>43</v>
      </c>
      <c r="B8" s="236" t="s">
        <v>13</v>
      </c>
      <c r="C8" s="237" t="s">
        <v>18</v>
      </c>
      <c r="D8" s="236" t="s">
        <v>44</v>
      </c>
      <c r="E8" s="239" t="s">
        <v>45</v>
      </c>
      <c r="F8" s="241" t="s">
        <v>46</v>
      </c>
      <c r="G8" s="242"/>
      <c r="H8" s="242"/>
      <c r="I8" s="243"/>
      <c r="J8" s="244" t="s">
        <v>47</v>
      </c>
      <c r="K8" s="235" t="s">
        <v>48</v>
      </c>
      <c r="L8" s="235"/>
      <c r="M8" s="55"/>
      <c r="N8" s="55"/>
    </row>
    <row r="9" spans="1:16" s="2" customFormat="1" ht="27.75" customHeight="1" x14ac:dyDescent="0.25">
      <c r="A9" s="235"/>
      <c r="B9" s="236"/>
      <c r="C9" s="238"/>
      <c r="D9" s="236"/>
      <c r="E9" s="240"/>
      <c r="F9" s="56" t="s">
        <v>49</v>
      </c>
      <c r="G9" s="56" t="s">
        <v>50</v>
      </c>
      <c r="H9" s="56" t="s">
        <v>51</v>
      </c>
      <c r="I9" s="57" t="s">
        <v>52</v>
      </c>
      <c r="J9" s="245"/>
      <c r="K9" s="136" t="s">
        <v>53</v>
      </c>
      <c r="L9" s="136" t="s">
        <v>54</v>
      </c>
      <c r="M9" s="58" t="s">
        <v>55</v>
      </c>
      <c r="N9" s="58" t="s">
        <v>56</v>
      </c>
    </row>
    <row r="10" spans="1:16" s="3" customFormat="1" ht="30" customHeight="1" x14ac:dyDescent="0.25">
      <c r="A10" s="59">
        <v>1</v>
      </c>
      <c r="B10" s="60" t="s">
        <v>94</v>
      </c>
      <c r="C10" s="61">
        <v>21</v>
      </c>
      <c r="D10" s="61">
        <v>45</v>
      </c>
      <c r="E10" s="62">
        <f>D10</f>
        <v>45</v>
      </c>
      <c r="F10" s="128">
        <f>MIN(B23:B84)</f>
        <v>40.01</v>
      </c>
      <c r="G10" s="264">
        <f>AVERAGE(B23:B87)</f>
        <v>40.431136363636362</v>
      </c>
      <c r="H10" s="63">
        <v>1</v>
      </c>
      <c r="I10" s="115">
        <f>G10-F10</f>
        <v>0.42113636363636431</v>
      </c>
      <c r="J10" s="130">
        <v>2.1076388888888891E-2</v>
      </c>
      <c r="K10" s="263">
        <f>J10</f>
        <v>2.1076388888888891E-2</v>
      </c>
      <c r="L10" s="65">
        <f>K10</f>
        <v>2.1076388888888891E-2</v>
      </c>
      <c r="M10" s="66" t="s">
        <v>217</v>
      </c>
      <c r="N10" s="67"/>
      <c r="O10" s="123"/>
      <c r="P10" s="69"/>
    </row>
    <row r="11" spans="1:16" s="3" customFormat="1" ht="30" customHeight="1" x14ac:dyDescent="0.25">
      <c r="A11" s="59">
        <v>2</v>
      </c>
      <c r="B11" s="60" t="s">
        <v>152</v>
      </c>
      <c r="C11" s="61">
        <v>7</v>
      </c>
      <c r="D11" s="61">
        <v>72</v>
      </c>
      <c r="E11" s="62">
        <f>D11-D10</f>
        <v>27</v>
      </c>
      <c r="F11" s="273">
        <f>MIN(C23:C84)</f>
        <v>40.69</v>
      </c>
      <c r="G11" s="116">
        <f>AVERAGE(C23:C87)</f>
        <v>41.121538461538464</v>
      </c>
      <c r="H11" s="63">
        <v>2</v>
      </c>
      <c r="I11" s="115">
        <f t="shared" ref="I11:I17" si="0">G11-F11</f>
        <v>0.43153846153846587</v>
      </c>
      <c r="J11" s="130">
        <v>3.5011574074074077E-2</v>
      </c>
      <c r="K11" s="130">
        <f>J11-J10</f>
        <v>1.3935185185185186E-2</v>
      </c>
      <c r="L11" s="65">
        <f>K11</f>
        <v>1.3935185185185186E-2</v>
      </c>
      <c r="M11" s="66" t="s">
        <v>218</v>
      </c>
      <c r="N11" s="67"/>
      <c r="O11" s="68"/>
      <c r="P11" s="69"/>
    </row>
    <row r="12" spans="1:16" s="3" customFormat="1" ht="30" customHeight="1" thickBot="1" x14ac:dyDescent="0.3">
      <c r="A12" s="59">
        <v>3</v>
      </c>
      <c r="B12" s="60" t="s">
        <v>152</v>
      </c>
      <c r="C12" s="61">
        <v>33</v>
      </c>
      <c r="D12" s="61">
        <v>109</v>
      </c>
      <c r="E12" s="62">
        <f t="shared" ref="E12:E17" si="1">D12-D11</f>
        <v>37</v>
      </c>
      <c r="F12" s="275">
        <f>MIN(D23:D84)</f>
        <v>40.08</v>
      </c>
      <c r="G12" s="116">
        <f>AVERAGE(D23:D86)</f>
        <v>40.49305555555555</v>
      </c>
      <c r="H12" s="63">
        <v>0</v>
      </c>
      <c r="I12" s="115">
        <f t="shared" si="0"/>
        <v>0.41305555555555173</v>
      </c>
      <c r="J12" s="130">
        <v>5.3449074074074072E-2</v>
      </c>
      <c r="K12" s="130">
        <f t="shared" ref="K12:K17" si="2">J12-J11</f>
        <v>1.8437499999999996E-2</v>
      </c>
      <c r="L12" s="65">
        <f>K12+L11</f>
        <v>3.2372685185185185E-2</v>
      </c>
      <c r="M12" s="66" t="s">
        <v>219</v>
      </c>
      <c r="N12" s="67" t="s">
        <v>248</v>
      </c>
      <c r="O12" s="249" t="s">
        <v>239</v>
      </c>
      <c r="P12" s="249" t="s">
        <v>249</v>
      </c>
    </row>
    <row r="13" spans="1:16" s="3" customFormat="1" ht="30" customHeight="1" thickBot="1" x14ac:dyDescent="0.3">
      <c r="A13" s="59">
        <v>4</v>
      </c>
      <c r="B13" s="60" t="s">
        <v>94</v>
      </c>
      <c r="C13" s="61">
        <v>21</v>
      </c>
      <c r="D13" s="61">
        <v>172</v>
      </c>
      <c r="E13" s="62">
        <f t="shared" si="1"/>
        <v>63</v>
      </c>
      <c r="F13" s="274">
        <f>MIN(E23:E84)</f>
        <v>39.97</v>
      </c>
      <c r="G13" s="272">
        <f>AVERAGE(E23:E85)</f>
        <v>40.429354838709678</v>
      </c>
      <c r="H13" s="63">
        <v>1</v>
      </c>
      <c r="I13" s="115">
        <f>G13-F13</f>
        <v>0.45935483870967886</v>
      </c>
      <c r="J13" s="130">
        <v>8.44212962962963E-2</v>
      </c>
      <c r="K13" s="130">
        <f t="shared" si="2"/>
        <v>3.0972222222222227E-2</v>
      </c>
      <c r="L13" s="65">
        <f>K13+L10</f>
        <v>5.2048611111111115E-2</v>
      </c>
      <c r="M13" s="66" t="s">
        <v>220</v>
      </c>
      <c r="N13" s="67"/>
      <c r="O13" s="69"/>
      <c r="P13" s="69"/>
    </row>
    <row r="14" spans="1:16" s="3" customFormat="1" ht="30" customHeight="1" x14ac:dyDescent="0.25">
      <c r="A14" s="59">
        <v>5</v>
      </c>
      <c r="B14" s="60" t="s">
        <v>94</v>
      </c>
      <c r="C14" s="61">
        <v>1</v>
      </c>
      <c r="D14" s="61">
        <v>212</v>
      </c>
      <c r="E14" s="62">
        <f t="shared" si="1"/>
        <v>40</v>
      </c>
      <c r="F14" s="273">
        <f>MIN(F23:F84)</f>
        <v>40.380000000000003</v>
      </c>
      <c r="G14" s="116">
        <f>AVERAGE(F23:F85)</f>
        <v>40.799743589743578</v>
      </c>
      <c r="H14" s="63">
        <v>1</v>
      </c>
      <c r="I14" s="115">
        <f t="shared" si="0"/>
        <v>0.41974358974357528</v>
      </c>
      <c r="J14" s="130">
        <v>0.10439814814814814</v>
      </c>
      <c r="K14" s="130">
        <f t="shared" si="2"/>
        <v>1.9976851851851843E-2</v>
      </c>
      <c r="L14" s="65">
        <f>K14+L13</f>
        <v>7.2025462962962958E-2</v>
      </c>
      <c r="M14" s="66" t="s">
        <v>156</v>
      </c>
      <c r="N14" s="67"/>
      <c r="O14" s="138"/>
      <c r="P14" s="69"/>
    </row>
    <row r="15" spans="1:16" s="3" customFormat="1" ht="30" customHeight="1" thickBot="1" x14ac:dyDescent="0.3">
      <c r="A15" s="59">
        <v>6</v>
      </c>
      <c r="B15" s="60" t="s">
        <v>152</v>
      </c>
      <c r="C15" s="61">
        <v>10</v>
      </c>
      <c r="D15" s="61">
        <v>272</v>
      </c>
      <c r="E15" s="62">
        <f t="shared" si="1"/>
        <v>60</v>
      </c>
      <c r="F15" s="265">
        <f>MIN(G23:G84)</f>
        <v>40.24</v>
      </c>
      <c r="G15" s="115">
        <f>AVERAGE(G23:G85)</f>
        <v>40.503728813559327</v>
      </c>
      <c r="H15" s="63">
        <v>14</v>
      </c>
      <c r="I15" s="115">
        <f t="shared" si="0"/>
        <v>0.2637288135593252</v>
      </c>
      <c r="J15" s="130">
        <v>0.13363425925925926</v>
      </c>
      <c r="K15" s="130">
        <f t="shared" si="2"/>
        <v>2.9236111111111115E-2</v>
      </c>
      <c r="L15" s="65">
        <f>K15+L12</f>
        <v>6.16087962962963E-2</v>
      </c>
      <c r="M15" s="66" t="s">
        <v>166</v>
      </c>
      <c r="N15" s="67"/>
      <c r="O15" s="69"/>
      <c r="P15" s="69"/>
    </row>
    <row r="16" spans="1:16" s="3" customFormat="1" ht="30" customHeight="1" thickBot="1" x14ac:dyDescent="0.3">
      <c r="A16" s="59">
        <v>7</v>
      </c>
      <c r="B16" s="60" t="s">
        <v>152</v>
      </c>
      <c r="C16" s="70">
        <v>21</v>
      </c>
      <c r="D16" s="61">
        <v>309</v>
      </c>
      <c r="E16" s="62">
        <f t="shared" si="1"/>
        <v>37</v>
      </c>
      <c r="F16" s="268">
        <f>MIN(H23:H84)</f>
        <v>40.01</v>
      </c>
      <c r="G16" s="264">
        <f>AVERAGE(H23:H87)</f>
        <v>40.371111111111105</v>
      </c>
      <c r="H16" s="63">
        <v>1</v>
      </c>
      <c r="I16" s="115">
        <f t="shared" si="0"/>
        <v>0.36111111111110716</v>
      </c>
      <c r="J16" s="130">
        <v>0.15179398148148149</v>
      </c>
      <c r="K16" s="130">
        <f t="shared" si="2"/>
        <v>1.815972222222223E-2</v>
      </c>
      <c r="L16" s="64">
        <f>K16+L15</f>
        <v>7.976851851851853E-2</v>
      </c>
      <c r="M16" s="66" t="s">
        <v>221</v>
      </c>
      <c r="N16" s="67"/>
      <c r="O16" s="18"/>
    </row>
    <row r="17" spans="1:14" s="3" customFormat="1" ht="30" customHeight="1" x14ac:dyDescent="0.25">
      <c r="A17" s="71" t="s">
        <v>57</v>
      </c>
      <c r="B17" s="72" t="s">
        <v>94</v>
      </c>
      <c r="C17" s="73">
        <v>10</v>
      </c>
      <c r="D17" s="73">
        <v>339</v>
      </c>
      <c r="E17" s="62">
        <f t="shared" si="1"/>
        <v>30</v>
      </c>
      <c r="F17" s="266">
        <f>MIN(I23:I84)</f>
        <v>40.200000000000003</v>
      </c>
      <c r="G17" s="115">
        <f>AVERAGE(I23:I87)</f>
        <v>40.715333333333334</v>
      </c>
      <c r="H17" s="63">
        <v>0</v>
      </c>
      <c r="I17" s="115">
        <f t="shared" si="0"/>
        <v>0.51533333333333076</v>
      </c>
      <c r="J17" s="130">
        <v>0.16685185185185183</v>
      </c>
      <c r="K17" s="130">
        <f t="shared" si="2"/>
        <v>1.5057870370370346E-2</v>
      </c>
      <c r="L17" s="74">
        <f>K17+L14</f>
        <v>8.7083333333333304E-2</v>
      </c>
      <c r="M17" s="66"/>
      <c r="N17" s="67"/>
    </row>
    <row r="18" spans="1:14" s="3" customFormat="1" ht="30" customHeight="1" x14ac:dyDescent="0.25">
      <c r="A18" s="76"/>
      <c r="B18" s="77"/>
      <c r="C18" s="78"/>
      <c r="D18" s="78"/>
      <c r="E18" s="78"/>
      <c r="F18" s="106">
        <f>AVERAGE(F10,F13,F14,F17)</f>
        <v>40.14</v>
      </c>
      <c r="G18" s="126">
        <f>AVERAGE(G10,G13,G14,G17)</f>
        <v>40.593892031355736</v>
      </c>
      <c r="H18" s="126" t="s">
        <v>250</v>
      </c>
      <c r="I18" s="127">
        <f>AVERAGE(I10,I13,I14,I17)</f>
        <v>0.4538920313557373</v>
      </c>
      <c r="J18" s="78"/>
      <c r="K18" s="78"/>
      <c r="L18" s="78"/>
      <c r="M18" s="79"/>
      <c r="N18" s="79"/>
    </row>
    <row r="19" spans="1:14" ht="27.75" customHeight="1" x14ac:dyDescent="0.25">
      <c r="A19" s="80"/>
      <c r="B19" s="80"/>
      <c r="C19" s="80"/>
      <c r="D19" s="81"/>
      <c r="E19" s="82"/>
      <c r="F19" s="83">
        <f>AVERAGE(F11,F12,F15,F16)</f>
        <v>40.254999999999995</v>
      </c>
      <c r="G19" s="84">
        <f>AVERAGE(G11,G12,G15,G16)</f>
        <v>40.622358485441111</v>
      </c>
      <c r="H19" s="84" t="s">
        <v>251</v>
      </c>
      <c r="I19" s="85">
        <f>AVERAGE(I11,I12,I15,I16)</f>
        <v>0.36735848544111249</v>
      </c>
      <c r="J19" s="82"/>
      <c r="K19" s="82" t="s">
        <v>27</v>
      </c>
      <c r="L19" s="82"/>
      <c r="M19" s="79"/>
      <c r="N19" s="79"/>
    </row>
    <row r="20" spans="1:14" ht="30" customHeight="1" thickBot="1" x14ac:dyDescent="0.3">
      <c r="A20" s="86"/>
      <c r="B20" s="86"/>
      <c r="C20" s="86"/>
      <c r="D20" s="82"/>
      <c r="E20" s="82"/>
      <c r="F20" s="87">
        <f>AVERAGE(F10:F17)</f>
        <v>40.197499999999998</v>
      </c>
      <c r="G20" s="88">
        <f>AVERAGE(B23:I86)</f>
        <v>40.566957831325318</v>
      </c>
      <c r="H20" s="89"/>
      <c r="I20" s="90">
        <f>AVERAGE(I10:I19)</f>
        <v>0.4106252583984249</v>
      </c>
      <c r="J20" s="82"/>
      <c r="K20" s="82"/>
      <c r="L20" s="82"/>
      <c r="M20" s="86"/>
      <c r="N20" s="86"/>
    </row>
    <row r="22" spans="1:14" ht="15.75" thickBot="1" x14ac:dyDescent="0.3">
      <c r="B22" s="91" t="str">
        <f>B10</f>
        <v>Петушков Андрей</v>
      </c>
      <c r="C22" s="91" t="str">
        <f>B11</f>
        <v>Тыщенко Миша</v>
      </c>
      <c r="D22" s="91" t="str">
        <f>B12</f>
        <v>Тыщенко Миша</v>
      </c>
      <c r="E22" s="91" t="str">
        <f>B13</f>
        <v>Петушков Андрей</v>
      </c>
      <c r="F22" s="2" t="str">
        <f>B14</f>
        <v>Петушков Андрей</v>
      </c>
      <c r="G22" s="2" t="str">
        <f>B15</f>
        <v>Тыщенко Миша</v>
      </c>
      <c r="H22" s="2" t="str">
        <f>B16</f>
        <v>Тыщенко Миша</v>
      </c>
      <c r="I22" s="2" t="str">
        <f>B17</f>
        <v>Петушков Андрей</v>
      </c>
    </row>
    <row r="23" spans="1:14" x14ac:dyDescent="0.25">
      <c r="A23" s="1">
        <v>1</v>
      </c>
      <c r="B23" s="92">
        <v>42.08</v>
      </c>
      <c r="C23" s="93">
        <v>42.15</v>
      </c>
      <c r="D23" s="93">
        <v>41.75</v>
      </c>
      <c r="E23" s="93">
        <v>43.09</v>
      </c>
      <c r="F23" s="93">
        <v>41.96</v>
      </c>
      <c r="G23" s="93">
        <v>41.65</v>
      </c>
      <c r="H23" s="93">
        <v>41.39</v>
      </c>
      <c r="I23" s="254">
        <v>41.56</v>
      </c>
      <c r="M23" s="2"/>
      <c r="N23" s="2"/>
    </row>
    <row r="24" spans="1:14" x14ac:dyDescent="0.25">
      <c r="A24" s="1">
        <v>2</v>
      </c>
      <c r="B24" s="94">
        <v>40.76</v>
      </c>
      <c r="C24" s="95">
        <v>41.91</v>
      </c>
      <c r="D24" s="95">
        <v>40.71</v>
      </c>
      <c r="E24" s="95">
        <v>40.89</v>
      </c>
      <c r="F24" s="95">
        <v>40.92</v>
      </c>
      <c r="G24" s="95">
        <v>41.1</v>
      </c>
      <c r="H24" s="95">
        <v>40.840000000000003</v>
      </c>
      <c r="I24" s="255">
        <v>40.770000000000003</v>
      </c>
      <c r="M24" s="3"/>
      <c r="N24" s="3"/>
    </row>
    <row r="25" spans="1:14" x14ac:dyDescent="0.25">
      <c r="A25" s="1">
        <v>3</v>
      </c>
      <c r="B25" s="94">
        <v>40.58</v>
      </c>
      <c r="C25" s="95">
        <v>40.78</v>
      </c>
      <c r="D25" s="95">
        <v>40.81</v>
      </c>
      <c r="E25" s="95">
        <v>40.56</v>
      </c>
      <c r="F25" s="95">
        <v>40.79</v>
      </c>
      <c r="G25" s="95">
        <v>40.409999999999997</v>
      </c>
      <c r="H25" s="95">
        <v>40.31</v>
      </c>
      <c r="I25" s="255">
        <v>40.729999999999997</v>
      </c>
      <c r="M25" s="3"/>
      <c r="N25" s="3"/>
    </row>
    <row r="26" spans="1:14" x14ac:dyDescent="0.25">
      <c r="A26" s="1">
        <v>4</v>
      </c>
      <c r="B26" s="94">
        <v>41.22</v>
      </c>
      <c r="C26" s="95">
        <v>42.17</v>
      </c>
      <c r="D26" s="95">
        <v>40.53</v>
      </c>
      <c r="E26" s="95">
        <v>40.46</v>
      </c>
      <c r="F26" s="95">
        <v>40.82</v>
      </c>
      <c r="G26" s="95">
        <v>40.75</v>
      </c>
      <c r="H26" s="95">
        <v>40.409999999999997</v>
      </c>
      <c r="I26" s="255">
        <v>40.880000000000003</v>
      </c>
      <c r="M26" s="3"/>
      <c r="N26" s="3"/>
    </row>
    <row r="27" spans="1:14" x14ac:dyDescent="0.25">
      <c r="A27" s="1">
        <v>5</v>
      </c>
      <c r="B27" s="94">
        <v>40.83</v>
      </c>
      <c r="C27" s="95">
        <v>41.17</v>
      </c>
      <c r="D27" s="95">
        <v>40.659999999999997</v>
      </c>
      <c r="E27" s="95">
        <v>40.49</v>
      </c>
      <c r="F27" s="95">
        <v>40.869999999999997</v>
      </c>
      <c r="G27" s="95">
        <v>40.74</v>
      </c>
      <c r="H27" s="95">
        <v>40.159999999999997</v>
      </c>
      <c r="I27" s="255">
        <v>40.65</v>
      </c>
    </row>
    <row r="28" spans="1:14" x14ac:dyDescent="0.25">
      <c r="A28" s="1">
        <v>6</v>
      </c>
      <c r="B28" s="94">
        <v>40.29</v>
      </c>
      <c r="C28" s="95">
        <v>40.85</v>
      </c>
      <c r="D28" s="95">
        <v>40.53</v>
      </c>
      <c r="E28" s="95">
        <v>40.9</v>
      </c>
      <c r="F28" s="95">
        <v>40.729999999999997</v>
      </c>
      <c r="G28" s="95">
        <v>40.549999999999997</v>
      </c>
      <c r="H28" s="95">
        <v>40.19</v>
      </c>
      <c r="I28" s="255">
        <v>40.590000000000003</v>
      </c>
    </row>
    <row r="29" spans="1:14" x14ac:dyDescent="0.25">
      <c r="A29" s="1">
        <v>7</v>
      </c>
      <c r="B29" s="94">
        <v>40.35</v>
      </c>
      <c r="C29" s="95">
        <v>41.05</v>
      </c>
      <c r="D29" s="95">
        <v>40.36</v>
      </c>
      <c r="E29" s="95">
        <v>40.51</v>
      </c>
      <c r="F29" s="95">
        <v>40.81</v>
      </c>
      <c r="G29" s="95">
        <v>40.35</v>
      </c>
      <c r="H29" s="95">
        <v>40.22</v>
      </c>
      <c r="I29" s="255">
        <v>40.520000000000003</v>
      </c>
    </row>
    <row r="30" spans="1:14" x14ac:dyDescent="0.25">
      <c r="A30" s="1">
        <v>8</v>
      </c>
      <c r="B30" s="94">
        <v>40.299999999999997</v>
      </c>
      <c r="C30" s="95">
        <v>40.93</v>
      </c>
      <c r="D30" s="95">
        <v>40.32</v>
      </c>
      <c r="E30" s="95">
        <v>40.42</v>
      </c>
      <c r="F30" s="95">
        <v>40.71</v>
      </c>
      <c r="G30" s="95">
        <v>40.76</v>
      </c>
      <c r="H30" s="95">
        <v>40.24</v>
      </c>
      <c r="I30" s="255">
        <v>40.619999999999997</v>
      </c>
    </row>
    <row r="31" spans="1:14" x14ac:dyDescent="0.25">
      <c r="A31" s="1">
        <v>9</v>
      </c>
      <c r="B31" s="124">
        <v>40.33</v>
      </c>
      <c r="C31" s="95">
        <v>41.21</v>
      </c>
      <c r="D31" s="95">
        <v>40.51</v>
      </c>
      <c r="E31" s="95">
        <v>40.51</v>
      </c>
      <c r="F31" s="95">
        <v>41</v>
      </c>
      <c r="G31" s="95">
        <v>40.39</v>
      </c>
      <c r="H31" s="95">
        <v>40.53</v>
      </c>
      <c r="I31" s="255">
        <v>41.32</v>
      </c>
    </row>
    <row r="32" spans="1:14" x14ac:dyDescent="0.25">
      <c r="A32" s="1">
        <v>10</v>
      </c>
      <c r="B32" s="94">
        <v>40.18</v>
      </c>
      <c r="C32" s="95">
        <v>40.98</v>
      </c>
      <c r="D32" s="95">
        <v>40.25</v>
      </c>
      <c r="E32" s="95">
        <v>40.39</v>
      </c>
      <c r="F32" s="95">
        <v>40.950000000000003</v>
      </c>
      <c r="G32" s="95">
        <v>40.340000000000003</v>
      </c>
      <c r="H32" s="95">
        <v>40.19</v>
      </c>
      <c r="I32" s="255">
        <v>40.4</v>
      </c>
    </row>
    <row r="33" spans="1:9" x14ac:dyDescent="0.25">
      <c r="A33" s="1">
        <v>11</v>
      </c>
      <c r="B33" s="94">
        <v>40.229999999999997</v>
      </c>
      <c r="C33" s="95">
        <v>41.01</v>
      </c>
      <c r="D33" s="95">
        <v>40.43</v>
      </c>
      <c r="E33" s="95">
        <v>40.409999999999997</v>
      </c>
      <c r="F33" s="95">
        <v>41.03</v>
      </c>
      <c r="G33" s="95">
        <v>40.33</v>
      </c>
      <c r="H33" s="95">
        <v>40.119999999999997</v>
      </c>
      <c r="I33" s="255">
        <v>40.54</v>
      </c>
    </row>
    <row r="34" spans="1:9" x14ac:dyDescent="0.25">
      <c r="A34" s="1">
        <v>12</v>
      </c>
      <c r="B34" s="94">
        <v>40.01</v>
      </c>
      <c r="C34" s="95">
        <v>41</v>
      </c>
      <c r="D34" s="95">
        <v>40.31</v>
      </c>
      <c r="E34" s="95">
        <v>40.340000000000003</v>
      </c>
      <c r="F34" s="95">
        <v>40.869999999999997</v>
      </c>
      <c r="G34" s="95">
        <v>40.549999999999997</v>
      </c>
      <c r="H34" s="95">
        <v>40.29</v>
      </c>
      <c r="I34" s="255">
        <v>40.47</v>
      </c>
    </row>
    <row r="35" spans="1:9" x14ac:dyDescent="0.25">
      <c r="A35" s="1">
        <v>13</v>
      </c>
      <c r="B35" s="94">
        <v>40.130000000000003</v>
      </c>
      <c r="C35" s="95">
        <v>41.09</v>
      </c>
      <c r="D35" s="95">
        <v>40.450000000000003</v>
      </c>
      <c r="E35" s="95">
        <v>40.21</v>
      </c>
      <c r="F35" s="95">
        <v>40.74</v>
      </c>
      <c r="G35" s="95">
        <v>40.549999999999997</v>
      </c>
      <c r="H35" s="95">
        <v>40.44</v>
      </c>
      <c r="I35" s="255">
        <v>40.44</v>
      </c>
    </row>
    <row r="36" spans="1:9" x14ac:dyDescent="0.25">
      <c r="A36" s="1">
        <v>14</v>
      </c>
      <c r="B36" s="105">
        <v>40.380000000000003</v>
      </c>
      <c r="C36" s="95">
        <v>41.22</v>
      </c>
      <c r="D36" s="95">
        <v>40.36</v>
      </c>
      <c r="E36" s="95">
        <v>40.29</v>
      </c>
      <c r="F36" s="95">
        <v>40.74</v>
      </c>
      <c r="G36" s="95">
        <v>40.51</v>
      </c>
      <c r="H36" s="95">
        <v>40.68</v>
      </c>
      <c r="I36" s="255">
        <v>40.450000000000003</v>
      </c>
    </row>
    <row r="37" spans="1:9" x14ac:dyDescent="0.25">
      <c r="A37" s="1">
        <v>15</v>
      </c>
      <c r="B37" s="94">
        <v>40.83</v>
      </c>
      <c r="C37" s="95">
        <v>41.47</v>
      </c>
      <c r="D37" s="95">
        <v>40.5</v>
      </c>
      <c r="E37" s="95">
        <v>40.409999999999997</v>
      </c>
      <c r="F37" s="95">
        <v>40.880000000000003</v>
      </c>
      <c r="G37" s="95">
        <v>40.46</v>
      </c>
      <c r="H37" s="95">
        <v>40.36</v>
      </c>
      <c r="I37" s="255">
        <v>40.520000000000003</v>
      </c>
    </row>
    <row r="38" spans="1:9" x14ac:dyDescent="0.25">
      <c r="A38" s="1">
        <v>16</v>
      </c>
      <c r="B38" s="94">
        <v>40.229999999999997</v>
      </c>
      <c r="C38" s="137">
        <v>40.72</v>
      </c>
      <c r="D38" s="95">
        <v>40.5</v>
      </c>
      <c r="E38" s="95">
        <v>40.39</v>
      </c>
      <c r="F38" s="95">
        <v>40.74</v>
      </c>
      <c r="G38" s="95">
        <v>40.6</v>
      </c>
      <c r="H38" s="95">
        <v>40.42</v>
      </c>
      <c r="I38" s="255">
        <v>40.47</v>
      </c>
    </row>
    <row r="39" spans="1:9" x14ac:dyDescent="0.25">
      <c r="A39" s="1">
        <v>17</v>
      </c>
      <c r="B39" s="94">
        <v>40.35</v>
      </c>
      <c r="C39" s="95">
        <v>41.02</v>
      </c>
      <c r="D39" s="95">
        <v>40.39</v>
      </c>
      <c r="E39" s="95">
        <v>40.4</v>
      </c>
      <c r="F39" s="95">
        <v>40.72</v>
      </c>
      <c r="G39" s="95">
        <v>40.36</v>
      </c>
      <c r="H39" s="95">
        <v>40.29</v>
      </c>
      <c r="I39" s="255">
        <v>40.549999999999997</v>
      </c>
    </row>
    <row r="40" spans="1:9" x14ac:dyDescent="0.25">
      <c r="A40" s="1">
        <v>18</v>
      </c>
      <c r="B40" s="94">
        <v>40.369999999999997</v>
      </c>
      <c r="C40" s="95">
        <v>40.98</v>
      </c>
      <c r="D40" s="95">
        <v>40.520000000000003</v>
      </c>
      <c r="E40" s="95">
        <v>40.29</v>
      </c>
      <c r="F40" s="95">
        <v>40.76</v>
      </c>
      <c r="G40" s="95">
        <v>40.26</v>
      </c>
      <c r="H40" s="95">
        <v>40.36</v>
      </c>
      <c r="I40" s="255">
        <v>40.49</v>
      </c>
    </row>
    <row r="41" spans="1:9" x14ac:dyDescent="0.25">
      <c r="A41" s="1">
        <v>19</v>
      </c>
      <c r="B41" s="94">
        <v>40.18</v>
      </c>
      <c r="C41" s="95">
        <v>40.69</v>
      </c>
      <c r="D41" s="95">
        <v>40.28</v>
      </c>
      <c r="E41" s="95">
        <v>40.54</v>
      </c>
      <c r="F41" s="95">
        <v>40.6</v>
      </c>
      <c r="G41" s="95">
        <v>40.26</v>
      </c>
      <c r="H41" s="95">
        <v>40.14</v>
      </c>
      <c r="I41" s="255">
        <v>40.590000000000003</v>
      </c>
    </row>
    <row r="42" spans="1:9" x14ac:dyDescent="0.25">
      <c r="A42" s="1">
        <v>20</v>
      </c>
      <c r="B42" s="94">
        <v>40.200000000000003</v>
      </c>
      <c r="C42" s="95">
        <v>40.86</v>
      </c>
      <c r="D42" s="95">
        <v>40.950000000000003</v>
      </c>
      <c r="E42" s="95">
        <v>40.39</v>
      </c>
      <c r="F42" s="95">
        <v>40.799999999999997</v>
      </c>
      <c r="G42" s="95">
        <v>41.09</v>
      </c>
      <c r="H42" s="95">
        <v>40.32</v>
      </c>
      <c r="I42" s="255">
        <v>40.42</v>
      </c>
    </row>
    <row r="43" spans="1:9" x14ac:dyDescent="0.25">
      <c r="A43" s="1">
        <v>21</v>
      </c>
      <c r="B43" s="94">
        <v>40.18</v>
      </c>
      <c r="C43" s="95">
        <v>41.07</v>
      </c>
      <c r="D43" s="95">
        <v>40.840000000000003</v>
      </c>
      <c r="E43" s="95">
        <v>40.35</v>
      </c>
      <c r="F43" s="95">
        <v>40.75</v>
      </c>
      <c r="G43" s="95">
        <v>40.28</v>
      </c>
      <c r="H43" s="95">
        <v>40.18</v>
      </c>
      <c r="I43" s="255">
        <v>42.33</v>
      </c>
    </row>
    <row r="44" spans="1:9" x14ac:dyDescent="0.25">
      <c r="A44" s="1">
        <v>22</v>
      </c>
      <c r="B44" s="94">
        <v>40.340000000000003</v>
      </c>
      <c r="C44" s="95">
        <v>40.9</v>
      </c>
      <c r="D44" s="95">
        <v>40.299999999999997</v>
      </c>
      <c r="E44" s="95">
        <v>40.33</v>
      </c>
      <c r="F44" s="95">
        <v>40.71</v>
      </c>
      <c r="G44" s="95">
        <v>40.409999999999997</v>
      </c>
      <c r="H44" s="95">
        <v>40.409999999999997</v>
      </c>
      <c r="I44" s="255">
        <v>40.369999999999997</v>
      </c>
    </row>
    <row r="45" spans="1:9" x14ac:dyDescent="0.25">
      <c r="A45" s="1">
        <v>23</v>
      </c>
      <c r="B45" s="94">
        <v>40.25</v>
      </c>
      <c r="C45" s="95">
        <v>40.94</v>
      </c>
      <c r="D45" s="95">
        <v>40.299999999999997</v>
      </c>
      <c r="E45" s="95">
        <v>40.35</v>
      </c>
      <c r="F45" s="95">
        <v>40.69</v>
      </c>
      <c r="G45" s="95">
        <v>40.44</v>
      </c>
      <c r="H45" s="95">
        <v>40.33</v>
      </c>
      <c r="I45" s="255">
        <v>40.98</v>
      </c>
    </row>
    <row r="46" spans="1:9" x14ac:dyDescent="0.25">
      <c r="A46" s="1">
        <v>24</v>
      </c>
      <c r="B46" s="94">
        <v>40.409999999999997</v>
      </c>
      <c r="C46" s="95">
        <v>40.869999999999997</v>
      </c>
      <c r="D46" s="95">
        <v>40.36</v>
      </c>
      <c r="E46" s="95">
        <v>40.369999999999997</v>
      </c>
      <c r="F46" s="95">
        <v>40.71</v>
      </c>
      <c r="G46" s="95">
        <v>40.380000000000003</v>
      </c>
      <c r="H46" s="95">
        <v>40.42</v>
      </c>
      <c r="I46" s="255">
        <v>40.200000000000003</v>
      </c>
    </row>
    <row r="47" spans="1:9" x14ac:dyDescent="0.25">
      <c r="A47" s="1">
        <v>25</v>
      </c>
      <c r="B47" s="94">
        <v>40.479999999999997</v>
      </c>
      <c r="C47" s="95">
        <v>41.09</v>
      </c>
      <c r="D47" s="95">
        <v>40.22</v>
      </c>
      <c r="E47" s="95">
        <v>40.520000000000003</v>
      </c>
      <c r="F47" s="95">
        <v>40.65</v>
      </c>
      <c r="G47" s="95">
        <v>40.25</v>
      </c>
      <c r="H47" s="95">
        <v>40.39</v>
      </c>
      <c r="I47" s="255">
        <v>40.51</v>
      </c>
    </row>
    <row r="48" spans="1:9" x14ac:dyDescent="0.25">
      <c r="A48" s="1">
        <v>26</v>
      </c>
      <c r="B48" s="94">
        <v>40.479999999999997</v>
      </c>
      <c r="C48" s="95">
        <v>41.03</v>
      </c>
      <c r="D48" s="95">
        <v>40.08</v>
      </c>
      <c r="E48" s="95">
        <v>40.520000000000003</v>
      </c>
      <c r="F48" s="95">
        <v>40.47</v>
      </c>
      <c r="G48" s="95">
        <v>40.39</v>
      </c>
      <c r="H48" s="95">
        <v>40.31</v>
      </c>
      <c r="I48" s="255">
        <v>40.630000000000003</v>
      </c>
    </row>
    <row r="49" spans="1:9" x14ac:dyDescent="0.25">
      <c r="A49" s="1">
        <v>27</v>
      </c>
      <c r="B49" s="94">
        <v>40.36</v>
      </c>
      <c r="C49" s="95"/>
      <c r="D49" s="95">
        <v>40.869999999999997</v>
      </c>
      <c r="E49" s="95">
        <v>40.479999999999997</v>
      </c>
      <c r="F49" s="95">
        <v>40.619999999999997</v>
      </c>
      <c r="G49" s="95">
        <v>40.4</v>
      </c>
      <c r="H49" s="95">
        <v>40.549999999999997</v>
      </c>
      <c r="I49" s="255">
        <v>41.02</v>
      </c>
    </row>
    <row r="50" spans="1:9" x14ac:dyDescent="0.25">
      <c r="A50" s="1">
        <v>28</v>
      </c>
      <c r="B50" s="94">
        <v>40.520000000000003</v>
      </c>
      <c r="C50" s="95"/>
      <c r="D50" s="95">
        <v>40.42</v>
      </c>
      <c r="E50" s="95">
        <v>40.31</v>
      </c>
      <c r="F50" s="95">
        <v>41.27</v>
      </c>
      <c r="G50" s="95">
        <v>40.369999999999997</v>
      </c>
      <c r="H50" s="95">
        <v>40.47</v>
      </c>
      <c r="I50" s="255">
        <v>41.33</v>
      </c>
    </row>
    <row r="51" spans="1:9" x14ac:dyDescent="0.25">
      <c r="A51" s="1">
        <v>29</v>
      </c>
      <c r="B51" s="94">
        <v>40.36</v>
      </c>
      <c r="C51" s="95"/>
      <c r="D51" s="95">
        <v>40.29</v>
      </c>
      <c r="E51" s="95">
        <v>40.24</v>
      </c>
      <c r="F51" s="95">
        <v>40.79</v>
      </c>
      <c r="G51" s="95">
        <v>40.43</v>
      </c>
      <c r="H51" s="95">
        <v>40.26</v>
      </c>
      <c r="I51" s="255">
        <v>40.57</v>
      </c>
    </row>
    <row r="52" spans="1:9" x14ac:dyDescent="0.25">
      <c r="A52" s="1">
        <v>30</v>
      </c>
      <c r="B52" s="94">
        <v>40.909999999999997</v>
      </c>
      <c r="C52" s="95"/>
      <c r="D52" s="95">
        <v>40.28</v>
      </c>
      <c r="E52" s="95">
        <v>40.340000000000003</v>
      </c>
      <c r="F52" s="95">
        <v>40.549999999999997</v>
      </c>
      <c r="G52" s="95">
        <v>40.5</v>
      </c>
      <c r="H52" s="95">
        <v>40.299999999999997</v>
      </c>
      <c r="I52" s="255">
        <v>40.54</v>
      </c>
    </row>
    <row r="53" spans="1:9" x14ac:dyDescent="0.25">
      <c r="A53" s="1">
        <v>31</v>
      </c>
      <c r="B53" s="94">
        <v>40.15</v>
      </c>
      <c r="C53" s="95"/>
      <c r="D53" s="95">
        <v>40.43</v>
      </c>
      <c r="E53" s="95">
        <v>40.19</v>
      </c>
      <c r="F53" s="95">
        <v>41.49</v>
      </c>
      <c r="G53" s="95">
        <v>40.24</v>
      </c>
      <c r="H53" s="95">
        <v>40.270000000000003</v>
      </c>
      <c r="I53" s="255"/>
    </row>
    <row r="54" spans="1:9" x14ac:dyDescent="0.25">
      <c r="A54" s="1">
        <v>32</v>
      </c>
      <c r="B54" s="94">
        <v>40.299999999999997</v>
      </c>
      <c r="C54" s="95"/>
      <c r="D54" s="95">
        <v>40.33</v>
      </c>
      <c r="E54" s="95">
        <v>40.26</v>
      </c>
      <c r="F54" s="95">
        <v>41.01</v>
      </c>
      <c r="G54" s="95">
        <v>40.28</v>
      </c>
      <c r="H54" s="95">
        <v>40.33</v>
      </c>
      <c r="I54" s="255"/>
    </row>
    <row r="55" spans="1:9" x14ac:dyDescent="0.25">
      <c r="A55" s="1">
        <v>33</v>
      </c>
      <c r="B55" s="94">
        <v>40.24</v>
      </c>
      <c r="C55" s="95"/>
      <c r="D55" s="95">
        <v>40.35</v>
      </c>
      <c r="E55" s="95">
        <v>40.869999999999997</v>
      </c>
      <c r="F55" s="95">
        <v>40.590000000000003</v>
      </c>
      <c r="G55" s="95">
        <v>40.39</v>
      </c>
      <c r="H55" s="95">
        <v>40.24</v>
      </c>
      <c r="I55" s="255"/>
    </row>
    <row r="56" spans="1:9" x14ac:dyDescent="0.25">
      <c r="A56" s="1">
        <v>34</v>
      </c>
      <c r="B56" s="94">
        <v>40.520000000000003</v>
      </c>
      <c r="C56" s="95"/>
      <c r="D56" s="95">
        <v>40.57</v>
      </c>
      <c r="E56" s="95">
        <v>40.71</v>
      </c>
      <c r="F56" s="95">
        <v>40.51</v>
      </c>
      <c r="G56" s="95">
        <v>40.29</v>
      </c>
      <c r="H56" s="95">
        <v>40.46</v>
      </c>
      <c r="I56" s="255"/>
    </row>
    <row r="57" spans="1:9" x14ac:dyDescent="0.25">
      <c r="A57" s="1">
        <v>35</v>
      </c>
      <c r="B57" s="94">
        <v>41.1</v>
      </c>
      <c r="C57" s="95"/>
      <c r="D57" s="95">
        <v>40.24</v>
      </c>
      <c r="E57" s="95">
        <v>40.72</v>
      </c>
      <c r="F57" s="95">
        <v>40.6</v>
      </c>
      <c r="G57" s="95">
        <v>40.53</v>
      </c>
      <c r="H57" s="95">
        <v>40.01</v>
      </c>
      <c r="I57" s="255"/>
    </row>
    <row r="58" spans="1:9" x14ac:dyDescent="0.25">
      <c r="A58" s="1">
        <v>36</v>
      </c>
      <c r="B58" s="94">
        <v>40.46</v>
      </c>
      <c r="C58" s="95"/>
      <c r="D58" s="95">
        <v>40.75</v>
      </c>
      <c r="E58" s="95">
        <v>40.380000000000003</v>
      </c>
      <c r="F58" s="95">
        <v>40.65</v>
      </c>
      <c r="G58" s="95">
        <v>40.299999999999997</v>
      </c>
      <c r="H58" s="95">
        <v>40.53</v>
      </c>
      <c r="I58" s="255"/>
    </row>
    <row r="59" spans="1:9" x14ac:dyDescent="0.25">
      <c r="A59" s="1">
        <v>37</v>
      </c>
      <c r="B59" s="94">
        <v>40.18</v>
      </c>
      <c r="C59" s="95"/>
      <c r="D59" s="95"/>
      <c r="E59" s="95">
        <v>40.380000000000003</v>
      </c>
      <c r="F59" s="95">
        <v>40.520000000000003</v>
      </c>
      <c r="G59" s="95">
        <v>40.5</v>
      </c>
      <c r="H59" s="95"/>
      <c r="I59" s="255"/>
    </row>
    <row r="60" spans="1:9" x14ac:dyDescent="0.25">
      <c r="A60" s="1">
        <v>38</v>
      </c>
      <c r="B60" s="94">
        <v>40.35</v>
      </c>
      <c r="C60" s="95"/>
      <c r="D60" s="95"/>
      <c r="E60" s="95">
        <v>40.270000000000003</v>
      </c>
      <c r="F60" s="95">
        <v>40.79</v>
      </c>
      <c r="G60" s="95">
        <v>40.450000000000003</v>
      </c>
      <c r="H60" s="95"/>
      <c r="I60" s="255"/>
    </row>
    <row r="61" spans="1:9" x14ac:dyDescent="0.25">
      <c r="A61" s="1">
        <v>39</v>
      </c>
      <c r="B61" s="94">
        <v>40.17</v>
      </c>
      <c r="C61" s="95"/>
      <c r="D61" s="95"/>
      <c r="E61" s="95">
        <v>40.17</v>
      </c>
      <c r="F61" s="95">
        <v>40.380000000000003</v>
      </c>
      <c r="G61" s="95">
        <v>40.49</v>
      </c>
      <c r="H61" s="95"/>
      <c r="I61" s="255"/>
    </row>
    <row r="62" spans="1:9" x14ac:dyDescent="0.25">
      <c r="A62" s="1">
        <v>40</v>
      </c>
      <c r="B62" s="94">
        <v>40.28</v>
      </c>
      <c r="C62" s="95"/>
      <c r="D62" s="95"/>
      <c r="E62" s="95">
        <v>40.19</v>
      </c>
      <c r="F62" s="95"/>
      <c r="G62" s="95">
        <v>41.84</v>
      </c>
      <c r="H62" s="95"/>
      <c r="I62" s="255"/>
    </row>
    <row r="63" spans="1:9" x14ac:dyDescent="0.25">
      <c r="A63" s="1">
        <v>41</v>
      </c>
      <c r="B63" s="94">
        <v>40.35</v>
      </c>
      <c r="C63" s="95"/>
      <c r="D63" s="95"/>
      <c r="E63" s="95">
        <v>40.200000000000003</v>
      </c>
      <c r="F63" s="95"/>
      <c r="G63" s="95">
        <v>40.28</v>
      </c>
      <c r="H63" s="95"/>
      <c r="I63" s="255"/>
    </row>
    <row r="64" spans="1:9" x14ac:dyDescent="0.25">
      <c r="A64" s="1">
        <v>42</v>
      </c>
      <c r="B64" s="94">
        <v>40.22</v>
      </c>
      <c r="C64" s="95"/>
      <c r="D64" s="95"/>
      <c r="E64" s="95">
        <v>39.97</v>
      </c>
      <c r="F64" s="95"/>
      <c r="G64" s="95">
        <v>40.409999999999997</v>
      </c>
      <c r="H64" s="95"/>
      <c r="I64" s="255"/>
    </row>
    <row r="65" spans="1:9" x14ac:dyDescent="0.25">
      <c r="A65" s="1">
        <v>43</v>
      </c>
      <c r="B65" s="94">
        <v>40.11</v>
      </c>
      <c r="C65" s="95"/>
      <c r="D65" s="95"/>
      <c r="E65" s="95">
        <v>40.31</v>
      </c>
      <c r="F65" s="95"/>
      <c r="G65" s="95">
        <v>40.25</v>
      </c>
      <c r="H65" s="95"/>
      <c r="I65" s="255"/>
    </row>
    <row r="66" spans="1:9" x14ac:dyDescent="0.25">
      <c r="A66" s="1">
        <v>44</v>
      </c>
      <c r="B66" s="94">
        <v>40.42</v>
      </c>
      <c r="C66" s="95"/>
      <c r="D66" s="95"/>
      <c r="E66" s="95">
        <v>40.15</v>
      </c>
      <c r="F66" s="95"/>
      <c r="G66" s="95">
        <v>40.83</v>
      </c>
      <c r="H66" s="95"/>
      <c r="I66" s="255"/>
    </row>
    <row r="67" spans="1:9" x14ac:dyDescent="0.25">
      <c r="A67" s="1">
        <v>45</v>
      </c>
      <c r="B67" s="94"/>
      <c r="C67" s="95"/>
      <c r="D67" s="95"/>
      <c r="E67" s="95">
        <v>40.06</v>
      </c>
      <c r="F67" s="95"/>
      <c r="G67" s="95">
        <v>40.32</v>
      </c>
      <c r="H67" s="95"/>
      <c r="I67" s="255"/>
    </row>
    <row r="68" spans="1:9" x14ac:dyDescent="0.25">
      <c r="A68" s="1">
        <v>46</v>
      </c>
      <c r="B68" s="94"/>
      <c r="C68" s="95"/>
      <c r="D68" s="95"/>
      <c r="E68" s="95">
        <v>40.31</v>
      </c>
      <c r="F68" s="95"/>
      <c r="G68" s="95">
        <v>40.53</v>
      </c>
      <c r="H68" s="95"/>
      <c r="I68" s="255"/>
    </row>
    <row r="69" spans="1:9" x14ac:dyDescent="0.25">
      <c r="A69" s="1">
        <v>47</v>
      </c>
      <c r="B69" s="94"/>
      <c r="C69" s="95"/>
      <c r="D69" s="95"/>
      <c r="E69" s="95">
        <v>40.15</v>
      </c>
      <c r="F69" s="95"/>
      <c r="G69" s="95">
        <v>40.43</v>
      </c>
      <c r="H69" s="95"/>
      <c r="I69" s="255"/>
    </row>
    <row r="70" spans="1:9" x14ac:dyDescent="0.25">
      <c r="A70" s="1">
        <v>48</v>
      </c>
      <c r="B70" s="94"/>
      <c r="C70" s="95"/>
      <c r="D70" s="95"/>
      <c r="E70" s="95">
        <v>40.72</v>
      </c>
      <c r="F70" s="95"/>
      <c r="G70" s="95">
        <v>40.409999999999997</v>
      </c>
      <c r="H70" s="95"/>
      <c r="I70" s="255"/>
    </row>
    <row r="71" spans="1:9" x14ac:dyDescent="0.25">
      <c r="A71" s="1">
        <v>49</v>
      </c>
      <c r="B71" s="94"/>
      <c r="C71" s="95"/>
      <c r="D71" s="95"/>
      <c r="E71" s="95">
        <v>40.35</v>
      </c>
      <c r="F71" s="95"/>
      <c r="G71" s="95">
        <v>40.479999999999997</v>
      </c>
      <c r="H71" s="95"/>
      <c r="I71" s="255"/>
    </row>
    <row r="72" spans="1:9" x14ac:dyDescent="0.25">
      <c r="A72" s="1">
        <v>50</v>
      </c>
      <c r="B72" s="94"/>
      <c r="C72" s="95"/>
      <c r="D72" s="95"/>
      <c r="E72" s="95">
        <v>40.35</v>
      </c>
      <c r="F72" s="95"/>
      <c r="G72" s="95">
        <v>40.33</v>
      </c>
      <c r="H72" s="95"/>
      <c r="I72" s="255"/>
    </row>
    <row r="73" spans="1:9" x14ac:dyDescent="0.25">
      <c r="A73" s="1">
        <v>51</v>
      </c>
      <c r="B73" s="94"/>
      <c r="C73" s="95"/>
      <c r="D73" s="95"/>
      <c r="E73" s="95">
        <v>40.159999999999997</v>
      </c>
      <c r="F73" s="95"/>
      <c r="G73" s="95">
        <v>40.51</v>
      </c>
      <c r="H73" s="95"/>
      <c r="I73" s="255"/>
    </row>
    <row r="74" spans="1:9" x14ac:dyDescent="0.25">
      <c r="A74" s="1">
        <v>52</v>
      </c>
      <c r="B74" s="94"/>
      <c r="C74" s="95"/>
      <c r="D74" s="95"/>
      <c r="E74" s="95">
        <v>40.19</v>
      </c>
      <c r="F74" s="95"/>
      <c r="G74" s="95">
        <v>40.380000000000003</v>
      </c>
      <c r="H74" s="95"/>
      <c r="I74" s="255"/>
    </row>
    <row r="75" spans="1:9" x14ac:dyDescent="0.25">
      <c r="A75" s="1">
        <v>53</v>
      </c>
      <c r="B75" s="94"/>
      <c r="C75" s="95"/>
      <c r="D75" s="95"/>
      <c r="E75" s="95">
        <v>40.380000000000003</v>
      </c>
      <c r="F75" s="95"/>
      <c r="G75" s="95">
        <v>40.520000000000003</v>
      </c>
      <c r="H75" s="95"/>
      <c r="I75" s="255"/>
    </row>
    <row r="76" spans="1:9" x14ac:dyDescent="0.25">
      <c r="A76" s="1">
        <v>54</v>
      </c>
      <c r="B76" s="94"/>
      <c r="C76" s="95"/>
      <c r="D76" s="95"/>
      <c r="E76" s="95">
        <v>40.69</v>
      </c>
      <c r="F76" s="95"/>
      <c r="G76" s="95">
        <v>40.380000000000003</v>
      </c>
      <c r="H76" s="95"/>
      <c r="I76" s="255"/>
    </row>
    <row r="77" spans="1:9" x14ac:dyDescent="0.25">
      <c r="A77" s="1">
        <v>55</v>
      </c>
      <c r="B77" s="94"/>
      <c r="C77" s="95"/>
      <c r="D77" s="95"/>
      <c r="E77" s="95">
        <v>40.29</v>
      </c>
      <c r="F77" s="95"/>
      <c r="G77" s="95">
        <v>40.549999999999997</v>
      </c>
      <c r="H77" s="95"/>
      <c r="I77" s="255"/>
    </row>
    <row r="78" spans="1:9" x14ac:dyDescent="0.25">
      <c r="A78" s="1">
        <v>56</v>
      </c>
      <c r="B78" s="94"/>
      <c r="C78" s="95"/>
      <c r="D78" s="95"/>
      <c r="E78" s="95">
        <v>40.29</v>
      </c>
      <c r="F78" s="95"/>
      <c r="G78" s="95">
        <v>40.28</v>
      </c>
      <c r="H78" s="95"/>
      <c r="I78" s="255"/>
    </row>
    <row r="79" spans="1:9" x14ac:dyDescent="0.25">
      <c r="A79" s="1">
        <v>57</v>
      </c>
      <c r="B79" s="94"/>
      <c r="C79" s="95"/>
      <c r="D79" s="95"/>
      <c r="E79" s="95">
        <v>40.35</v>
      </c>
      <c r="F79" s="95"/>
      <c r="G79" s="95">
        <v>40.72</v>
      </c>
      <c r="H79" s="95"/>
      <c r="I79" s="255"/>
    </row>
    <row r="80" spans="1:9" x14ac:dyDescent="0.25">
      <c r="A80" s="1">
        <v>58</v>
      </c>
      <c r="B80" s="94"/>
      <c r="C80" s="95"/>
      <c r="D80" s="95"/>
      <c r="E80" s="95">
        <v>40.17</v>
      </c>
      <c r="F80" s="95"/>
      <c r="G80" s="95">
        <v>40.5</v>
      </c>
      <c r="H80" s="95"/>
      <c r="I80" s="255"/>
    </row>
    <row r="81" spans="1:9" x14ac:dyDescent="0.25">
      <c r="A81" s="1">
        <v>59</v>
      </c>
      <c r="B81" s="94"/>
      <c r="C81" s="95"/>
      <c r="D81" s="95"/>
      <c r="E81" s="95">
        <v>40.369999999999997</v>
      </c>
      <c r="F81" s="95"/>
      <c r="G81" s="95">
        <v>40.44</v>
      </c>
      <c r="H81" s="95"/>
      <c r="I81" s="255"/>
    </row>
    <row r="82" spans="1:9" x14ac:dyDescent="0.25">
      <c r="A82" s="1">
        <v>60</v>
      </c>
      <c r="B82" s="94"/>
      <c r="C82" s="95"/>
      <c r="D82" s="95"/>
      <c r="E82" s="95">
        <v>40.56</v>
      </c>
      <c r="F82" s="95"/>
      <c r="G82" s="95"/>
      <c r="H82" s="95"/>
      <c r="I82" s="255"/>
    </row>
    <row r="83" spans="1:9" x14ac:dyDescent="0.25">
      <c r="A83" s="1">
        <v>61</v>
      </c>
      <c r="B83" s="94"/>
      <c r="C83" s="95"/>
      <c r="D83" s="95"/>
      <c r="E83" s="95">
        <v>40.47</v>
      </c>
      <c r="F83" s="95"/>
      <c r="G83" s="95"/>
      <c r="H83" s="95"/>
      <c r="I83" s="255"/>
    </row>
    <row r="84" spans="1:9" ht="15.75" thickBot="1" x14ac:dyDescent="0.3">
      <c r="A84" s="1">
        <v>62</v>
      </c>
      <c r="B84" s="260"/>
      <c r="C84" s="258"/>
      <c r="D84" s="258"/>
      <c r="E84" s="258">
        <v>40.29</v>
      </c>
      <c r="F84" s="258"/>
      <c r="G84" s="258"/>
      <c r="H84" s="258"/>
      <c r="I84" s="259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7"/>
  <sheetViews>
    <sheetView topLeftCell="A4" zoomScale="75" zoomScaleNormal="75" workbookViewId="0">
      <selection activeCell="O13" sqref="O13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4" t="s">
        <v>233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6" ht="7.5" customHeight="1" x14ac:dyDescent="0.25"/>
    <row r="6" spans="1:16" ht="17.25" x14ac:dyDescent="0.3">
      <c r="A6" s="186" t="s">
        <v>83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16" ht="7.5" customHeight="1" x14ac:dyDescent="0.25"/>
    <row r="8" spans="1:16" s="2" customFormat="1" ht="20.25" customHeight="1" x14ac:dyDescent="0.25">
      <c r="A8" s="235" t="s">
        <v>43</v>
      </c>
      <c r="B8" s="236" t="s">
        <v>13</v>
      </c>
      <c r="C8" s="237" t="s">
        <v>18</v>
      </c>
      <c r="D8" s="236" t="s">
        <v>44</v>
      </c>
      <c r="E8" s="239" t="s">
        <v>45</v>
      </c>
      <c r="F8" s="241" t="s">
        <v>46</v>
      </c>
      <c r="G8" s="242"/>
      <c r="H8" s="242"/>
      <c r="I8" s="243"/>
      <c r="J8" s="244" t="s">
        <v>47</v>
      </c>
      <c r="K8" s="235" t="s">
        <v>48</v>
      </c>
      <c r="L8" s="235"/>
      <c r="M8" s="55"/>
      <c r="N8" s="55"/>
    </row>
    <row r="9" spans="1:16" s="2" customFormat="1" ht="27.75" customHeight="1" x14ac:dyDescent="0.25">
      <c r="A9" s="235"/>
      <c r="B9" s="236"/>
      <c r="C9" s="238"/>
      <c r="D9" s="236"/>
      <c r="E9" s="240"/>
      <c r="F9" s="56" t="s">
        <v>49</v>
      </c>
      <c r="G9" s="56" t="s">
        <v>50</v>
      </c>
      <c r="H9" s="56" t="s">
        <v>51</v>
      </c>
      <c r="I9" s="57" t="s">
        <v>52</v>
      </c>
      <c r="J9" s="245"/>
      <c r="K9" s="136" t="s">
        <v>53</v>
      </c>
      <c r="L9" s="136" t="s">
        <v>54</v>
      </c>
      <c r="M9" s="58" t="s">
        <v>55</v>
      </c>
      <c r="N9" s="58" t="s">
        <v>56</v>
      </c>
    </row>
    <row r="10" spans="1:16" s="3" customFormat="1" ht="30" customHeight="1" x14ac:dyDescent="0.25">
      <c r="A10" s="59">
        <v>1</v>
      </c>
      <c r="B10" s="60" t="s">
        <v>85</v>
      </c>
      <c r="C10" s="61">
        <v>33</v>
      </c>
      <c r="D10" s="61">
        <v>45</v>
      </c>
      <c r="E10" s="62">
        <f>D10</f>
        <v>45</v>
      </c>
      <c r="F10" s="128">
        <f>MIN(B23:B87)</f>
        <v>40.299999999999997</v>
      </c>
      <c r="G10" s="115">
        <f>AVERAGE(B23:B87)</f>
        <v>40.723181818181814</v>
      </c>
      <c r="H10" s="63">
        <v>1</v>
      </c>
      <c r="I10" s="115">
        <f>G10-F10</f>
        <v>0.42318181818181699</v>
      </c>
      <c r="J10" s="130">
        <v>2.1238425925925924E-2</v>
      </c>
      <c r="K10" s="263">
        <f>J10</f>
        <v>2.1238425925925924E-2</v>
      </c>
      <c r="L10" s="65">
        <f>K10</f>
        <v>2.1238425925925924E-2</v>
      </c>
      <c r="M10" s="66" t="s">
        <v>222</v>
      </c>
      <c r="N10" s="283"/>
      <c r="O10" s="123"/>
      <c r="P10" s="69"/>
    </row>
    <row r="11" spans="1:16" s="3" customFormat="1" ht="30" customHeight="1" thickBot="1" x14ac:dyDescent="0.3">
      <c r="A11" s="59">
        <v>2</v>
      </c>
      <c r="B11" s="60" t="s">
        <v>84</v>
      </c>
      <c r="C11" s="61">
        <v>6</v>
      </c>
      <c r="D11" s="61">
        <v>72</v>
      </c>
      <c r="E11" s="62">
        <f>D11-D10</f>
        <v>27</v>
      </c>
      <c r="F11" s="275">
        <f>MIN(C23:C87)</f>
        <v>40.36</v>
      </c>
      <c r="G11" s="116">
        <f>AVERAGE(C23:C87)</f>
        <v>40.757692307692317</v>
      </c>
      <c r="H11" s="63">
        <v>2</v>
      </c>
      <c r="I11" s="115">
        <f t="shared" ref="I11:I17" si="0">G11-F11</f>
        <v>0.39769230769231712</v>
      </c>
      <c r="J11" s="130">
        <v>3.5208333333333335E-2</v>
      </c>
      <c r="K11" s="130">
        <f>J11-J10</f>
        <v>1.396990740740741E-2</v>
      </c>
      <c r="L11" s="65">
        <f>K11</f>
        <v>1.396990740740741E-2</v>
      </c>
      <c r="M11" s="66" t="s">
        <v>223</v>
      </c>
      <c r="N11" s="283"/>
      <c r="O11" s="68"/>
      <c r="P11" s="69"/>
    </row>
    <row r="12" spans="1:16" s="3" customFormat="1" ht="30" customHeight="1" thickBot="1" x14ac:dyDescent="0.3">
      <c r="A12" s="59">
        <v>3</v>
      </c>
      <c r="B12" s="60" t="s">
        <v>85</v>
      </c>
      <c r="C12" s="61">
        <v>9</v>
      </c>
      <c r="D12" s="61">
        <v>114</v>
      </c>
      <c r="E12" s="62">
        <f t="shared" ref="E12:E17" si="1">D12-D11</f>
        <v>42</v>
      </c>
      <c r="F12" s="278">
        <f>MIN(D23:D87)</f>
        <v>40.29</v>
      </c>
      <c r="G12" s="272">
        <f>AVERAGE(D23:D86)</f>
        <v>40.541951219512192</v>
      </c>
      <c r="H12" s="63">
        <v>11</v>
      </c>
      <c r="I12" s="115">
        <f t="shared" si="0"/>
        <v>0.25195121951219335</v>
      </c>
      <c r="J12" s="130">
        <v>5.6006944444444449E-2</v>
      </c>
      <c r="K12" s="130">
        <f t="shared" ref="K12:K17" si="2">J12-J11</f>
        <v>2.0798611111111115E-2</v>
      </c>
      <c r="L12" s="65">
        <f>K12+L10</f>
        <v>4.2037037037037039E-2</v>
      </c>
      <c r="M12" s="66" t="s">
        <v>224</v>
      </c>
      <c r="N12" s="283" t="s">
        <v>266</v>
      </c>
      <c r="O12" s="249" t="s">
        <v>267</v>
      </c>
      <c r="P12" s="69"/>
    </row>
    <row r="13" spans="1:16" s="3" customFormat="1" ht="30" customHeight="1" x14ac:dyDescent="0.25">
      <c r="A13" s="59">
        <v>4</v>
      </c>
      <c r="B13" s="60" t="s">
        <v>84</v>
      </c>
      <c r="C13" s="61">
        <v>33</v>
      </c>
      <c r="D13" s="61">
        <v>173</v>
      </c>
      <c r="E13" s="62">
        <f t="shared" si="1"/>
        <v>59</v>
      </c>
      <c r="F13" s="273">
        <f>MIN(E23:E87)</f>
        <v>40.29</v>
      </c>
      <c r="G13" s="116">
        <f>AVERAGE(E23:E85)</f>
        <v>40.665172413793108</v>
      </c>
      <c r="H13" s="63">
        <v>3</v>
      </c>
      <c r="I13" s="115">
        <f>G13-F13</f>
        <v>0.37517241379310917</v>
      </c>
      <c r="J13" s="130">
        <v>8.446759259259258E-2</v>
      </c>
      <c r="K13" s="130">
        <f t="shared" si="2"/>
        <v>2.8460648148148131E-2</v>
      </c>
      <c r="L13" s="65">
        <f>K13+L11</f>
        <v>4.2430555555555541E-2</v>
      </c>
      <c r="M13" s="66" t="s">
        <v>225</v>
      </c>
      <c r="N13" s="283"/>
      <c r="O13" s="69"/>
      <c r="P13" s="69"/>
    </row>
    <row r="14" spans="1:16" s="3" customFormat="1" ht="30" customHeight="1" x14ac:dyDescent="0.25">
      <c r="A14" s="59">
        <v>5</v>
      </c>
      <c r="B14" s="60" t="s">
        <v>85</v>
      </c>
      <c r="C14" s="61">
        <v>21</v>
      </c>
      <c r="D14" s="61">
        <v>222</v>
      </c>
      <c r="E14" s="62">
        <f t="shared" si="1"/>
        <v>49</v>
      </c>
      <c r="F14" s="128">
        <f>MIN(F23:F87)</f>
        <v>40.43</v>
      </c>
      <c r="G14" s="115">
        <f>AVERAGE(F23:F85)</f>
        <v>40.733541666666667</v>
      </c>
      <c r="H14" s="63">
        <v>10</v>
      </c>
      <c r="I14" s="115">
        <f t="shared" si="0"/>
        <v>0.30354166666666771</v>
      </c>
      <c r="J14" s="130">
        <v>0.10870370370370371</v>
      </c>
      <c r="K14" s="130">
        <f t="shared" si="2"/>
        <v>2.4236111111111125E-2</v>
      </c>
      <c r="L14" s="65">
        <f>K14+L12</f>
        <v>6.6273148148148164E-2</v>
      </c>
      <c r="M14" s="66" t="s">
        <v>226</v>
      </c>
      <c r="N14" s="283"/>
      <c r="O14" s="138"/>
      <c r="P14" s="69"/>
    </row>
    <row r="15" spans="1:16" s="3" customFormat="1" ht="30" customHeight="1" thickBot="1" x14ac:dyDescent="0.3">
      <c r="A15" s="59">
        <v>6</v>
      </c>
      <c r="B15" s="60" t="s">
        <v>84</v>
      </c>
      <c r="C15" s="61">
        <v>3</v>
      </c>
      <c r="D15" s="61">
        <v>241</v>
      </c>
      <c r="E15" s="62">
        <f t="shared" si="1"/>
        <v>19</v>
      </c>
      <c r="F15" s="265">
        <f>MIN(G23:G87)</f>
        <v>40.5</v>
      </c>
      <c r="G15" s="115">
        <f>AVERAGE(G23:G85)</f>
        <v>40.905555555555551</v>
      </c>
      <c r="H15" s="63">
        <v>5</v>
      </c>
      <c r="I15" s="115">
        <f t="shared" si="0"/>
        <v>0.40555555555555145</v>
      </c>
      <c r="J15" s="130">
        <v>0.11878472222222221</v>
      </c>
      <c r="K15" s="263">
        <f t="shared" si="2"/>
        <v>1.0081018518518503E-2</v>
      </c>
      <c r="L15" s="65">
        <f>K15+L13</f>
        <v>5.2511574074074044E-2</v>
      </c>
      <c r="M15" s="66" t="s">
        <v>227</v>
      </c>
      <c r="N15" s="283"/>
      <c r="O15" s="69"/>
      <c r="P15" s="69"/>
    </row>
    <row r="16" spans="1:16" s="3" customFormat="1" ht="30" customHeight="1" thickBot="1" x14ac:dyDescent="0.3">
      <c r="A16" s="59">
        <v>7</v>
      </c>
      <c r="B16" s="60" t="s">
        <v>84</v>
      </c>
      <c r="C16" s="70">
        <v>9</v>
      </c>
      <c r="D16" s="61">
        <v>307</v>
      </c>
      <c r="E16" s="62">
        <f t="shared" si="1"/>
        <v>66</v>
      </c>
      <c r="F16" s="277">
        <f>MIN(H23:H87)</f>
        <v>40.130000000000003</v>
      </c>
      <c r="G16" s="264">
        <f>AVERAGE(H23:H87)</f>
        <v>40.567692307692305</v>
      </c>
      <c r="H16" s="63">
        <v>3</v>
      </c>
      <c r="I16" s="115">
        <f t="shared" si="0"/>
        <v>0.43769230769230205</v>
      </c>
      <c r="J16" s="130">
        <v>0.15087962962962961</v>
      </c>
      <c r="K16" s="130">
        <f t="shared" si="2"/>
        <v>3.2094907407407405E-2</v>
      </c>
      <c r="L16" s="64">
        <f>K16+L15</f>
        <v>8.4606481481481449E-2</v>
      </c>
      <c r="M16" s="66" t="s">
        <v>228</v>
      </c>
      <c r="N16" s="283"/>
      <c r="O16" s="18"/>
    </row>
    <row r="17" spans="1:14" s="3" customFormat="1" ht="30" customHeight="1" x14ac:dyDescent="0.25">
      <c r="A17" s="71" t="s">
        <v>57</v>
      </c>
      <c r="B17" s="72" t="s">
        <v>85</v>
      </c>
      <c r="C17" s="73">
        <v>2</v>
      </c>
      <c r="D17" s="73">
        <v>338</v>
      </c>
      <c r="E17" s="62">
        <f t="shared" si="1"/>
        <v>31</v>
      </c>
      <c r="F17" s="266">
        <f>MIN(I23:I87)</f>
        <v>40.71</v>
      </c>
      <c r="G17" s="115">
        <f>AVERAGE(I23:I87)</f>
        <v>41.284838709677416</v>
      </c>
      <c r="H17" s="63">
        <v>2</v>
      </c>
      <c r="I17" s="115">
        <f t="shared" si="0"/>
        <v>0.57483870967741524</v>
      </c>
      <c r="J17" s="130">
        <v>0.16685185185185183</v>
      </c>
      <c r="K17" s="75">
        <f t="shared" si="2"/>
        <v>1.5972222222222221E-2</v>
      </c>
      <c r="L17" s="74">
        <f>K17+L14</f>
        <v>8.2245370370370385E-2</v>
      </c>
      <c r="M17" s="66"/>
      <c r="N17" s="283"/>
    </row>
    <row r="18" spans="1:14" s="3" customFormat="1" ht="30" customHeight="1" x14ac:dyDescent="0.25">
      <c r="A18" s="76"/>
      <c r="B18" s="77"/>
      <c r="C18" s="78"/>
      <c r="D18" s="78"/>
      <c r="E18" s="78"/>
      <c r="F18" s="106">
        <f>AVERAGE(F10,F12,F14,F17)</f>
        <v>40.432500000000005</v>
      </c>
      <c r="G18" s="126">
        <f>AVERAGE(G10,G12,G14,G17)</f>
        <v>40.820878353509521</v>
      </c>
      <c r="H18" s="126" t="s">
        <v>252</v>
      </c>
      <c r="I18" s="127">
        <f>AVERAGE(I10,I12,I14,I17)</f>
        <v>0.38837835350952332</v>
      </c>
      <c r="J18" s="78"/>
      <c r="K18" s="78"/>
      <c r="L18" s="78"/>
      <c r="M18" s="79"/>
      <c r="N18" s="79"/>
    </row>
    <row r="19" spans="1:14" ht="27.75" customHeight="1" x14ac:dyDescent="0.25">
      <c r="A19" s="80"/>
      <c r="B19" s="80"/>
      <c r="C19" s="80"/>
      <c r="D19" s="81"/>
      <c r="E19" s="82"/>
      <c r="F19" s="83">
        <f>AVERAGE(F11,F13,F15,F16)</f>
        <v>40.32</v>
      </c>
      <c r="G19" s="84">
        <f>AVERAGE(G11,G13,G15,G16)</f>
        <v>40.724028146183322</v>
      </c>
      <c r="H19" s="84" t="s">
        <v>253</v>
      </c>
      <c r="I19" s="85">
        <f>AVERAGE(I11,I13,I15,I16)</f>
        <v>0.40402814618331995</v>
      </c>
      <c r="J19" s="82"/>
      <c r="K19" s="82" t="s">
        <v>27</v>
      </c>
      <c r="L19" s="82"/>
      <c r="M19" s="79"/>
      <c r="N19" s="79"/>
    </row>
    <row r="20" spans="1:14" ht="30" customHeight="1" thickBot="1" x14ac:dyDescent="0.3">
      <c r="A20" s="86"/>
      <c r="B20" s="86"/>
      <c r="C20" s="86"/>
      <c r="D20" s="82"/>
      <c r="E20" s="82"/>
      <c r="F20" s="87">
        <f>AVERAGE(F10:F17)</f>
        <v>40.376249999999999</v>
      </c>
      <c r="G20" s="88">
        <f>AVERAGE(B23:I87)</f>
        <v>40.72676737160122</v>
      </c>
      <c r="H20" s="89"/>
      <c r="I20" s="90">
        <f>AVERAGE(I10:I17)</f>
        <v>0.39620324984642163</v>
      </c>
      <c r="J20" s="82"/>
      <c r="K20" s="82"/>
      <c r="L20" s="82"/>
      <c r="M20" s="86"/>
      <c r="N20" s="86"/>
    </row>
    <row r="22" spans="1:14" ht="15.75" thickBot="1" x14ac:dyDescent="0.3">
      <c r="B22" s="91" t="str">
        <f>B10</f>
        <v>Фалько Костя</v>
      </c>
      <c r="C22" s="91" t="str">
        <f>B11</f>
        <v>Крутоголов Павел</v>
      </c>
      <c r="D22" s="91" t="str">
        <f>B12</f>
        <v>Фалько Костя</v>
      </c>
      <c r="E22" s="91" t="str">
        <f>B13</f>
        <v>Крутоголов Павел</v>
      </c>
      <c r="F22" s="2" t="str">
        <f>B14</f>
        <v>Фалько Костя</v>
      </c>
      <c r="G22" s="2" t="str">
        <f>B15</f>
        <v>Крутоголов Павел</v>
      </c>
      <c r="H22" s="2" t="str">
        <f>B16</f>
        <v>Крутоголов Павел</v>
      </c>
      <c r="I22" s="2" t="str">
        <f>B17</f>
        <v>Фалько Костя</v>
      </c>
    </row>
    <row r="23" spans="1:14" x14ac:dyDescent="0.25">
      <c r="A23" s="1">
        <v>1</v>
      </c>
      <c r="B23" s="92">
        <v>42.17</v>
      </c>
      <c r="C23" s="93">
        <v>41.89</v>
      </c>
      <c r="D23" s="93">
        <v>42.31</v>
      </c>
      <c r="E23" s="93">
        <v>41.7</v>
      </c>
      <c r="F23" s="93">
        <v>42.2</v>
      </c>
      <c r="G23" s="93">
        <v>41.97</v>
      </c>
      <c r="H23" s="93">
        <v>42.77</v>
      </c>
      <c r="I23" s="254">
        <v>42.37</v>
      </c>
      <c r="M23" s="2"/>
      <c r="N23" s="2"/>
    </row>
    <row r="24" spans="1:14" x14ac:dyDescent="0.25">
      <c r="A24" s="1">
        <v>2</v>
      </c>
      <c r="B24" s="94">
        <v>40.81</v>
      </c>
      <c r="C24" s="95">
        <v>40.83</v>
      </c>
      <c r="D24" s="95">
        <v>40.630000000000003</v>
      </c>
      <c r="E24" s="95">
        <v>41.19</v>
      </c>
      <c r="F24" s="95">
        <v>40.840000000000003</v>
      </c>
      <c r="G24" s="95">
        <v>40.98</v>
      </c>
      <c r="H24" s="95">
        <v>40.479999999999997</v>
      </c>
      <c r="I24" s="255">
        <v>40.79</v>
      </c>
      <c r="M24" s="3"/>
      <c r="N24" s="3"/>
    </row>
    <row r="25" spans="1:14" x14ac:dyDescent="0.25">
      <c r="A25" s="1">
        <v>3</v>
      </c>
      <c r="B25" s="94">
        <v>40.68</v>
      </c>
      <c r="C25" s="95">
        <v>41.56</v>
      </c>
      <c r="D25" s="95">
        <v>40.53</v>
      </c>
      <c r="E25" s="95">
        <v>40.64</v>
      </c>
      <c r="F25" s="95">
        <v>40.840000000000003</v>
      </c>
      <c r="G25" s="95">
        <v>41.03</v>
      </c>
      <c r="H25" s="95">
        <v>40.25</v>
      </c>
      <c r="I25" s="255">
        <v>41.1</v>
      </c>
      <c r="M25" s="3"/>
      <c r="N25" s="3"/>
    </row>
    <row r="26" spans="1:14" x14ac:dyDescent="0.25">
      <c r="A26" s="1">
        <v>4</v>
      </c>
      <c r="B26" s="94">
        <v>41.21</v>
      </c>
      <c r="C26" s="95">
        <v>40.659999999999997</v>
      </c>
      <c r="D26" s="95">
        <v>40.39</v>
      </c>
      <c r="E26" s="95">
        <v>40.96</v>
      </c>
      <c r="F26" s="95">
        <v>40.880000000000003</v>
      </c>
      <c r="G26" s="95">
        <v>41.69</v>
      </c>
      <c r="H26" s="95">
        <v>41.54</v>
      </c>
      <c r="I26" s="255">
        <v>40.99</v>
      </c>
      <c r="M26" s="3"/>
      <c r="N26" s="3"/>
    </row>
    <row r="27" spans="1:14" x14ac:dyDescent="0.25">
      <c r="A27" s="1">
        <v>5</v>
      </c>
      <c r="B27" s="94">
        <v>41.31</v>
      </c>
      <c r="C27" s="95">
        <v>40.83</v>
      </c>
      <c r="D27" s="95">
        <v>41.17</v>
      </c>
      <c r="E27" s="95">
        <v>40.76</v>
      </c>
      <c r="F27" s="95">
        <v>40.56</v>
      </c>
      <c r="G27" s="95">
        <v>41.2</v>
      </c>
      <c r="H27" s="95">
        <v>40.28</v>
      </c>
      <c r="I27" s="255">
        <v>40.869999999999997</v>
      </c>
    </row>
    <row r="28" spans="1:14" x14ac:dyDescent="0.25">
      <c r="A28" s="1">
        <v>6</v>
      </c>
      <c r="B28" s="94">
        <v>40.450000000000003</v>
      </c>
      <c r="C28" s="95">
        <v>40.58</v>
      </c>
      <c r="D28" s="95">
        <v>40.659999999999997</v>
      </c>
      <c r="E28" s="95">
        <v>40.78</v>
      </c>
      <c r="F28" s="95">
        <v>40.83</v>
      </c>
      <c r="G28" s="95">
        <v>40.89</v>
      </c>
      <c r="H28" s="95">
        <v>42.08</v>
      </c>
      <c r="I28" s="255">
        <v>41</v>
      </c>
    </row>
    <row r="29" spans="1:14" x14ac:dyDescent="0.25">
      <c r="A29" s="1">
        <v>7</v>
      </c>
      <c r="B29" s="94">
        <v>40.58</v>
      </c>
      <c r="C29" s="95">
        <v>40.74</v>
      </c>
      <c r="D29" s="95">
        <v>40.590000000000003</v>
      </c>
      <c r="E29" s="95">
        <v>40.6</v>
      </c>
      <c r="F29" s="95">
        <v>40.98</v>
      </c>
      <c r="G29" s="95">
        <v>40.83</v>
      </c>
      <c r="H29" s="95">
        <v>40.49</v>
      </c>
      <c r="I29" s="255">
        <v>41.09</v>
      </c>
    </row>
    <row r="30" spans="1:14" x14ac:dyDescent="0.25">
      <c r="A30" s="1">
        <v>8</v>
      </c>
      <c r="B30" s="94">
        <v>40.64</v>
      </c>
      <c r="C30" s="95">
        <v>40.770000000000003</v>
      </c>
      <c r="D30" s="95">
        <v>40.43</v>
      </c>
      <c r="E30" s="95">
        <v>40.78</v>
      </c>
      <c r="F30" s="95">
        <v>40.67</v>
      </c>
      <c r="G30" s="95">
        <v>40.69</v>
      </c>
      <c r="H30" s="95">
        <v>40.17</v>
      </c>
      <c r="I30" s="255">
        <v>41.02</v>
      </c>
    </row>
    <row r="31" spans="1:14" x14ac:dyDescent="0.25">
      <c r="A31" s="1">
        <v>9</v>
      </c>
      <c r="B31" s="124">
        <v>40.72</v>
      </c>
      <c r="C31" s="95">
        <v>40.75</v>
      </c>
      <c r="D31" s="95">
        <v>40.36</v>
      </c>
      <c r="E31" s="95">
        <v>40.6</v>
      </c>
      <c r="F31" s="95">
        <v>40.5</v>
      </c>
      <c r="G31" s="95">
        <v>40.57</v>
      </c>
      <c r="H31" s="95">
        <v>40.39</v>
      </c>
      <c r="I31" s="255">
        <v>41.05</v>
      </c>
    </row>
    <row r="32" spans="1:14" x14ac:dyDescent="0.25">
      <c r="A32" s="1">
        <v>10</v>
      </c>
      <c r="B32" s="94">
        <v>40.96</v>
      </c>
      <c r="C32" s="95">
        <v>40.93</v>
      </c>
      <c r="D32" s="95">
        <v>40.590000000000003</v>
      </c>
      <c r="E32" s="95">
        <v>40.76</v>
      </c>
      <c r="F32" s="95">
        <v>40.5</v>
      </c>
      <c r="G32" s="95">
        <v>40.54</v>
      </c>
      <c r="H32" s="95">
        <v>40.450000000000003</v>
      </c>
      <c r="I32" s="255">
        <v>40.94</v>
      </c>
    </row>
    <row r="33" spans="1:9" x14ac:dyDescent="0.25">
      <c r="A33" s="1">
        <v>11</v>
      </c>
      <c r="B33" s="94">
        <v>40.43</v>
      </c>
      <c r="C33" s="95">
        <v>40.76</v>
      </c>
      <c r="D33" s="95">
        <v>40.54</v>
      </c>
      <c r="E33" s="95">
        <v>40.71</v>
      </c>
      <c r="F33" s="95">
        <v>40.68</v>
      </c>
      <c r="G33" s="95">
        <v>40.5</v>
      </c>
      <c r="H33" s="95">
        <v>40.49</v>
      </c>
      <c r="I33" s="255">
        <v>40.94</v>
      </c>
    </row>
    <row r="34" spans="1:9" x14ac:dyDescent="0.25">
      <c r="A34" s="1">
        <v>12</v>
      </c>
      <c r="B34" s="94">
        <v>40.590000000000003</v>
      </c>
      <c r="C34" s="95">
        <v>40.799999999999997</v>
      </c>
      <c r="D34" s="95">
        <v>40.479999999999997</v>
      </c>
      <c r="E34" s="95">
        <v>40.67</v>
      </c>
      <c r="F34" s="95">
        <v>40.46</v>
      </c>
      <c r="G34" s="95">
        <v>40.67</v>
      </c>
      <c r="H34" s="95">
        <v>40.64</v>
      </c>
      <c r="I34" s="255">
        <v>40.83</v>
      </c>
    </row>
    <row r="35" spans="1:9" x14ac:dyDescent="0.25">
      <c r="A35" s="1">
        <v>13</v>
      </c>
      <c r="B35" s="94">
        <v>40.619999999999997</v>
      </c>
      <c r="C35" s="95">
        <v>40.54</v>
      </c>
      <c r="D35" s="95">
        <v>40.409999999999997</v>
      </c>
      <c r="E35" s="95">
        <v>40.56</v>
      </c>
      <c r="F35" s="95">
        <v>40.6</v>
      </c>
      <c r="G35" s="95">
        <v>40.85</v>
      </c>
      <c r="H35" s="95">
        <v>40.43</v>
      </c>
      <c r="I35" s="255">
        <v>41.4</v>
      </c>
    </row>
    <row r="36" spans="1:9" x14ac:dyDescent="0.25">
      <c r="A36" s="1">
        <v>14</v>
      </c>
      <c r="B36" s="105">
        <v>40.47</v>
      </c>
      <c r="C36" s="95">
        <v>40.71</v>
      </c>
      <c r="D36" s="95">
        <v>40.369999999999997</v>
      </c>
      <c r="E36" s="95">
        <v>40.81</v>
      </c>
      <c r="F36" s="95">
        <v>40.53</v>
      </c>
      <c r="G36" s="95">
        <v>40.54</v>
      </c>
      <c r="H36" s="95">
        <v>40.21</v>
      </c>
      <c r="I36" s="255">
        <v>40.71</v>
      </c>
    </row>
    <row r="37" spans="1:9" x14ac:dyDescent="0.25">
      <c r="A37" s="1">
        <v>15</v>
      </c>
      <c r="B37" s="94">
        <v>40.46</v>
      </c>
      <c r="C37" s="95">
        <v>40.590000000000003</v>
      </c>
      <c r="D37" s="95">
        <v>40.380000000000003</v>
      </c>
      <c r="E37" s="95">
        <v>40.770000000000003</v>
      </c>
      <c r="F37" s="95">
        <v>40.46</v>
      </c>
      <c r="G37" s="95">
        <v>40.57</v>
      </c>
      <c r="H37" s="95">
        <v>40.43</v>
      </c>
      <c r="I37" s="255">
        <v>40.92</v>
      </c>
    </row>
    <row r="38" spans="1:9" x14ac:dyDescent="0.25">
      <c r="A38" s="1">
        <v>16</v>
      </c>
      <c r="B38" s="94">
        <v>40.299999999999997</v>
      </c>
      <c r="C38" s="137">
        <v>40.72</v>
      </c>
      <c r="D38" s="95">
        <v>40.39</v>
      </c>
      <c r="E38" s="95">
        <v>40.950000000000003</v>
      </c>
      <c r="F38" s="95">
        <v>40.450000000000003</v>
      </c>
      <c r="G38" s="95">
        <v>41.41</v>
      </c>
      <c r="H38" s="95">
        <v>40.74</v>
      </c>
      <c r="I38" s="255">
        <v>40.97</v>
      </c>
    </row>
    <row r="39" spans="1:9" x14ac:dyDescent="0.25">
      <c r="A39" s="1">
        <v>17</v>
      </c>
      <c r="B39" s="94">
        <v>40.479999999999997</v>
      </c>
      <c r="C39" s="95">
        <v>40.61</v>
      </c>
      <c r="D39" s="95">
        <v>40.299999999999997</v>
      </c>
      <c r="E39" s="95">
        <v>40.64</v>
      </c>
      <c r="F39" s="95">
        <v>40.44</v>
      </c>
      <c r="G39" s="95">
        <v>40.51</v>
      </c>
      <c r="H39" s="95">
        <v>40.130000000000003</v>
      </c>
      <c r="I39" s="255">
        <v>40.9</v>
      </c>
    </row>
    <row r="40" spans="1:9" x14ac:dyDescent="0.25">
      <c r="A40" s="1">
        <v>18</v>
      </c>
      <c r="B40" s="94">
        <v>40.44</v>
      </c>
      <c r="C40" s="95">
        <v>40.85</v>
      </c>
      <c r="D40" s="95">
        <v>40.520000000000003</v>
      </c>
      <c r="E40" s="95">
        <v>40.47</v>
      </c>
      <c r="F40" s="95">
        <v>40.51</v>
      </c>
      <c r="G40" s="95">
        <v>40.86</v>
      </c>
      <c r="H40" s="95">
        <v>40.409999999999997</v>
      </c>
      <c r="I40" s="255">
        <v>40.98</v>
      </c>
    </row>
    <row r="41" spans="1:9" x14ac:dyDescent="0.25">
      <c r="A41" s="1">
        <v>19</v>
      </c>
      <c r="B41" s="94">
        <v>40.479999999999997</v>
      </c>
      <c r="C41" s="95">
        <v>40.36</v>
      </c>
      <c r="D41" s="95">
        <v>40.340000000000003</v>
      </c>
      <c r="E41" s="95">
        <v>40.79</v>
      </c>
      <c r="F41" s="95">
        <v>40.479999999999997</v>
      </c>
      <c r="G41" s="95"/>
      <c r="H41" s="95">
        <v>40.31</v>
      </c>
      <c r="I41" s="255">
        <v>41.6</v>
      </c>
    </row>
    <row r="42" spans="1:9" x14ac:dyDescent="0.25">
      <c r="A42" s="1">
        <v>20</v>
      </c>
      <c r="B42" s="94">
        <v>40.42</v>
      </c>
      <c r="C42" s="95">
        <v>40.49</v>
      </c>
      <c r="D42" s="95">
        <v>40.65</v>
      </c>
      <c r="E42" s="95">
        <v>40.53</v>
      </c>
      <c r="F42" s="95">
        <v>41.44</v>
      </c>
      <c r="G42" s="95"/>
      <c r="H42" s="95">
        <v>40.700000000000003</v>
      </c>
      <c r="I42" s="255">
        <v>40.97</v>
      </c>
    </row>
    <row r="43" spans="1:9" x14ac:dyDescent="0.25">
      <c r="A43" s="1">
        <v>21</v>
      </c>
      <c r="B43" s="94">
        <v>40.57</v>
      </c>
      <c r="C43" s="95">
        <v>40.98</v>
      </c>
      <c r="D43" s="95">
        <v>40.32</v>
      </c>
      <c r="E43" s="95">
        <v>40.82</v>
      </c>
      <c r="F43" s="95">
        <v>41.1</v>
      </c>
      <c r="G43" s="95"/>
      <c r="H43" s="95">
        <v>40.340000000000003</v>
      </c>
      <c r="I43" s="255">
        <v>41.11</v>
      </c>
    </row>
    <row r="44" spans="1:9" x14ac:dyDescent="0.25">
      <c r="A44" s="1">
        <v>22</v>
      </c>
      <c r="B44" s="94">
        <v>40.42</v>
      </c>
      <c r="C44" s="95">
        <v>40.409999999999997</v>
      </c>
      <c r="D44" s="95">
        <v>40.29</v>
      </c>
      <c r="E44" s="95">
        <v>40.520000000000003</v>
      </c>
      <c r="F44" s="95">
        <v>42.03</v>
      </c>
      <c r="G44" s="95"/>
      <c r="H44" s="95">
        <v>40.58</v>
      </c>
      <c r="I44" s="255">
        <v>41.68</v>
      </c>
    </row>
    <row r="45" spans="1:9" x14ac:dyDescent="0.25">
      <c r="A45" s="1">
        <v>23</v>
      </c>
      <c r="B45" s="94">
        <v>40.56</v>
      </c>
      <c r="C45" s="95">
        <v>40.770000000000003</v>
      </c>
      <c r="D45" s="95">
        <v>40.35</v>
      </c>
      <c r="E45" s="95">
        <v>40.47</v>
      </c>
      <c r="F45" s="95">
        <v>40.619999999999997</v>
      </c>
      <c r="G45" s="95"/>
      <c r="H45" s="95">
        <v>40.380000000000003</v>
      </c>
      <c r="I45" s="255">
        <v>42.57</v>
      </c>
    </row>
    <row r="46" spans="1:9" x14ac:dyDescent="0.25">
      <c r="A46" s="1">
        <v>24</v>
      </c>
      <c r="B46" s="94">
        <v>40.53</v>
      </c>
      <c r="C46" s="95">
        <v>40.58</v>
      </c>
      <c r="D46" s="95">
        <v>40.380000000000003</v>
      </c>
      <c r="E46" s="95">
        <v>40.51</v>
      </c>
      <c r="F46" s="95">
        <v>40.54</v>
      </c>
      <c r="G46" s="95"/>
      <c r="H46" s="95">
        <v>40.46</v>
      </c>
      <c r="I46" s="255">
        <v>41.01</v>
      </c>
    </row>
    <row r="47" spans="1:9" x14ac:dyDescent="0.25">
      <c r="A47" s="1">
        <v>25</v>
      </c>
      <c r="B47" s="94">
        <v>40.6</v>
      </c>
      <c r="C47" s="95">
        <v>40.58</v>
      </c>
      <c r="D47" s="95">
        <v>40.42</v>
      </c>
      <c r="E47" s="95">
        <v>40.51</v>
      </c>
      <c r="F47" s="95">
        <v>40.72</v>
      </c>
      <c r="G47" s="95"/>
      <c r="H47" s="95">
        <v>40.42</v>
      </c>
      <c r="I47" s="255">
        <v>40.909999999999997</v>
      </c>
    </row>
    <row r="48" spans="1:9" x14ac:dyDescent="0.25">
      <c r="A48" s="1">
        <v>26</v>
      </c>
      <c r="B48" s="94">
        <v>41.47</v>
      </c>
      <c r="C48" s="95">
        <v>40.409999999999997</v>
      </c>
      <c r="D48" s="95">
        <v>40.47</v>
      </c>
      <c r="E48" s="95">
        <v>40.78</v>
      </c>
      <c r="F48" s="95">
        <v>40.64</v>
      </c>
      <c r="G48" s="95"/>
      <c r="H48" s="95">
        <v>41.33</v>
      </c>
      <c r="I48" s="255">
        <v>40.92</v>
      </c>
    </row>
    <row r="49" spans="1:9" x14ac:dyDescent="0.25">
      <c r="A49" s="1">
        <v>27</v>
      </c>
      <c r="B49" s="94">
        <v>40.61</v>
      </c>
      <c r="C49" s="95"/>
      <c r="D49" s="95">
        <v>41.3</v>
      </c>
      <c r="E49" s="95">
        <v>40.89</v>
      </c>
      <c r="F49" s="95">
        <v>40.54</v>
      </c>
      <c r="G49" s="95"/>
      <c r="H49" s="95">
        <v>40.29</v>
      </c>
      <c r="I49" s="255">
        <v>40.840000000000003</v>
      </c>
    </row>
    <row r="50" spans="1:9" x14ac:dyDescent="0.25">
      <c r="A50" s="1">
        <v>28</v>
      </c>
      <c r="B50" s="94">
        <v>40.54</v>
      </c>
      <c r="C50" s="95"/>
      <c r="D50" s="95">
        <v>40.47</v>
      </c>
      <c r="E50" s="95">
        <v>40.5</v>
      </c>
      <c r="F50" s="95">
        <v>40.64</v>
      </c>
      <c r="G50" s="95"/>
      <c r="H50" s="95">
        <v>40.58</v>
      </c>
      <c r="I50" s="255">
        <v>40.76</v>
      </c>
    </row>
    <row r="51" spans="1:9" x14ac:dyDescent="0.25">
      <c r="A51" s="1">
        <v>29</v>
      </c>
      <c r="B51" s="94">
        <v>40.549999999999997</v>
      </c>
      <c r="C51" s="95"/>
      <c r="D51" s="95">
        <v>40.340000000000003</v>
      </c>
      <c r="E51" s="95">
        <v>40.58</v>
      </c>
      <c r="F51" s="95">
        <v>40.56</v>
      </c>
      <c r="G51" s="95"/>
      <c r="H51" s="95">
        <v>40.5</v>
      </c>
      <c r="I51" s="255">
        <v>41.09</v>
      </c>
    </row>
    <row r="52" spans="1:9" x14ac:dyDescent="0.25">
      <c r="A52" s="1">
        <v>30</v>
      </c>
      <c r="B52" s="94">
        <v>40.409999999999997</v>
      </c>
      <c r="C52" s="95"/>
      <c r="D52" s="95">
        <v>40.5</v>
      </c>
      <c r="E52" s="95">
        <v>40.65</v>
      </c>
      <c r="F52" s="95">
        <v>40.74</v>
      </c>
      <c r="G52" s="95"/>
      <c r="H52" s="95">
        <v>40.29</v>
      </c>
      <c r="I52" s="255">
        <v>41.97</v>
      </c>
    </row>
    <row r="53" spans="1:9" x14ac:dyDescent="0.25">
      <c r="A53" s="1">
        <v>31</v>
      </c>
      <c r="B53" s="94">
        <v>40.380000000000003</v>
      </c>
      <c r="C53" s="95"/>
      <c r="D53" s="95">
        <v>40.54</v>
      </c>
      <c r="E53" s="95">
        <v>40.79</v>
      </c>
      <c r="F53" s="95">
        <v>40.71</v>
      </c>
      <c r="G53" s="95"/>
      <c r="H53" s="95">
        <v>40.32</v>
      </c>
      <c r="I53" s="255">
        <v>45.53</v>
      </c>
    </row>
    <row r="54" spans="1:9" x14ac:dyDescent="0.25">
      <c r="A54" s="1">
        <v>32</v>
      </c>
      <c r="B54" s="94">
        <v>40.68</v>
      </c>
      <c r="C54" s="95"/>
      <c r="D54" s="95">
        <v>40.57</v>
      </c>
      <c r="E54" s="95">
        <v>40.58</v>
      </c>
      <c r="F54" s="95">
        <v>40.43</v>
      </c>
      <c r="G54" s="95"/>
      <c r="H54" s="95">
        <v>40.71</v>
      </c>
      <c r="I54" s="255"/>
    </row>
    <row r="55" spans="1:9" x14ac:dyDescent="0.25">
      <c r="A55" s="1">
        <v>33</v>
      </c>
      <c r="B55" s="94">
        <v>40.520000000000003</v>
      </c>
      <c r="C55" s="95"/>
      <c r="D55" s="95">
        <v>40.409999999999997</v>
      </c>
      <c r="E55" s="95">
        <v>40.44</v>
      </c>
      <c r="F55" s="95">
        <v>40.76</v>
      </c>
      <c r="G55" s="95"/>
      <c r="H55" s="95">
        <v>40.409999999999997</v>
      </c>
      <c r="I55" s="255"/>
    </row>
    <row r="56" spans="1:9" x14ac:dyDescent="0.25">
      <c r="A56" s="1">
        <v>34</v>
      </c>
      <c r="B56" s="94">
        <v>40.590000000000003</v>
      </c>
      <c r="C56" s="95"/>
      <c r="D56" s="95">
        <v>40.46</v>
      </c>
      <c r="E56" s="95">
        <v>40.36</v>
      </c>
      <c r="F56" s="95">
        <v>40.74</v>
      </c>
      <c r="G56" s="95"/>
      <c r="H56" s="95">
        <v>40.76</v>
      </c>
      <c r="I56" s="255"/>
    </row>
    <row r="57" spans="1:9" x14ac:dyDescent="0.25">
      <c r="A57" s="1">
        <v>35</v>
      </c>
      <c r="B57" s="94">
        <v>41.7</v>
      </c>
      <c r="C57" s="95"/>
      <c r="D57" s="95">
        <v>40.409999999999997</v>
      </c>
      <c r="E57" s="95">
        <v>40.46</v>
      </c>
      <c r="F57" s="95">
        <v>40.6</v>
      </c>
      <c r="G57" s="95"/>
      <c r="H57" s="95">
        <v>40.28</v>
      </c>
      <c r="I57" s="255"/>
    </row>
    <row r="58" spans="1:9" x14ac:dyDescent="0.25">
      <c r="A58" s="1">
        <v>36</v>
      </c>
      <c r="B58" s="94">
        <v>41.06</v>
      </c>
      <c r="C58" s="95"/>
      <c r="D58" s="95">
        <v>40.49</v>
      </c>
      <c r="E58" s="95">
        <v>40.32</v>
      </c>
      <c r="F58" s="95">
        <v>40.69</v>
      </c>
      <c r="G58" s="95"/>
      <c r="H58" s="95">
        <v>40.4</v>
      </c>
      <c r="I58" s="255"/>
    </row>
    <row r="59" spans="1:9" x14ac:dyDescent="0.25">
      <c r="A59" s="1">
        <v>37</v>
      </c>
      <c r="B59" s="94">
        <v>40.49</v>
      </c>
      <c r="C59" s="95"/>
      <c r="D59" s="95">
        <v>40.520000000000003</v>
      </c>
      <c r="E59" s="95">
        <v>40.89</v>
      </c>
      <c r="F59" s="95">
        <v>40.54</v>
      </c>
      <c r="G59" s="95"/>
      <c r="H59" s="95">
        <v>40.32</v>
      </c>
      <c r="I59" s="255"/>
    </row>
    <row r="60" spans="1:9" x14ac:dyDescent="0.25">
      <c r="A60" s="1">
        <v>38</v>
      </c>
      <c r="B60" s="94">
        <v>40.68</v>
      </c>
      <c r="C60" s="95"/>
      <c r="D60" s="95">
        <v>40.57</v>
      </c>
      <c r="E60" s="95">
        <v>40.29</v>
      </c>
      <c r="F60" s="95">
        <v>40.78</v>
      </c>
      <c r="G60" s="95"/>
      <c r="H60" s="95">
        <v>40.19</v>
      </c>
      <c r="I60" s="255"/>
    </row>
    <row r="61" spans="1:9" x14ac:dyDescent="0.25">
      <c r="A61" s="1">
        <v>39</v>
      </c>
      <c r="B61" s="94">
        <v>40.57</v>
      </c>
      <c r="C61" s="95"/>
      <c r="D61" s="95">
        <v>40.53</v>
      </c>
      <c r="E61" s="95">
        <v>40.47</v>
      </c>
      <c r="F61" s="95">
        <v>40.79</v>
      </c>
      <c r="G61" s="95"/>
      <c r="H61" s="95">
        <v>40.479999999999997</v>
      </c>
      <c r="I61" s="255"/>
    </row>
    <row r="62" spans="1:9" x14ac:dyDescent="0.25">
      <c r="A62" s="1">
        <v>40</v>
      </c>
      <c r="B62" s="94">
        <v>40.49</v>
      </c>
      <c r="C62" s="95"/>
      <c r="D62" s="95">
        <v>40.450000000000003</v>
      </c>
      <c r="E62" s="95">
        <v>40.42</v>
      </c>
      <c r="F62" s="95">
        <v>40.53</v>
      </c>
      <c r="G62" s="95"/>
      <c r="H62" s="95">
        <v>40.5</v>
      </c>
      <c r="I62" s="255"/>
    </row>
    <row r="63" spans="1:9" x14ac:dyDescent="0.25">
      <c r="A63" s="1">
        <v>41</v>
      </c>
      <c r="B63" s="94">
        <v>41.42</v>
      </c>
      <c r="C63" s="95"/>
      <c r="D63" s="95">
        <v>40.39</v>
      </c>
      <c r="E63" s="95">
        <v>40.450000000000003</v>
      </c>
      <c r="F63" s="95">
        <v>40.6</v>
      </c>
      <c r="G63" s="95"/>
      <c r="H63" s="95">
        <v>40.35</v>
      </c>
      <c r="I63" s="255"/>
    </row>
    <row r="64" spans="1:9" x14ac:dyDescent="0.25">
      <c r="A64" s="1">
        <v>42</v>
      </c>
      <c r="B64" s="94">
        <v>41.18</v>
      </c>
      <c r="C64" s="95"/>
      <c r="D64" s="95"/>
      <c r="E64" s="95">
        <v>40.46</v>
      </c>
      <c r="F64" s="95">
        <v>40.840000000000003</v>
      </c>
      <c r="G64" s="95"/>
      <c r="H64" s="95">
        <v>40.4</v>
      </c>
      <c r="I64" s="255"/>
    </row>
    <row r="65" spans="1:9" x14ac:dyDescent="0.25">
      <c r="A65" s="1">
        <v>43</v>
      </c>
      <c r="B65" s="94">
        <v>41.09</v>
      </c>
      <c r="C65" s="95"/>
      <c r="D65" s="95"/>
      <c r="E65" s="95">
        <v>40.61</v>
      </c>
      <c r="F65" s="95">
        <v>40.69</v>
      </c>
      <c r="G65" s="95"/>
      <c r="H65" s="95">
        <v>40.46</v>
      </c>
      <c r="I65" s="255"/>
    </row>
    <row r="66" spans="1:9" x14ac:dyDescent="0.25">
      <c r="A66" s="1">
        <v>44</v>
      </c>
      <c r="B66" s="94">
        <v>40.49</v>
      </c>
      <c r="C66" s="95"/>
      <c r="D66" s="95"/>
      <c r="E66" s="95">
        <v>41.4</v>
      </c>
      <c r="F66" s="95">
        <v>40.590000000000003</v>
      </c>
      <c r="G66" s="95"/>
      <c r="H66" s="95">
        <v>40.65</v>
      </c>
      <c r="I66" s="255"/>
    </row>
    <row r="67" spans="1:9" x14ac:dyDescent="0.25">
      <c r="A67" s="1">
        <v>45</v>
      </c>
      <c r="B67" s="94"/>
      <c r="C67" s="95"/>
      <c r="D67" s="95"/>
      <c r="E67" s="95">
        <v>40.71</v>
      </c>
      <c r="F67" s="95">
        <v>40.96</v>
      </c>
      <c r="G67" s="95"/>
      <c r="H67" s="95">
        <v>40.54</v>
      </c>
      <c r="I67" s="255"/>
    </row>
    <row r="68" spans="1:9" x14ac:dyDescent="0.25">
      <c r="A68" s="1">
        <v>46</v>
      </c>
      <c r="B68" s="94"/>
      <c r="C68" s="95"/>
      <c r="D68" s="95"/>
      <c r="E68" s="95">
        <v>40.6</v>
      </c>
      <c r="F68" s="95">
        <v>40.9</v>
      </c>
      <c r="G68" s="95"/>
      <c r="H68" s="95">
        <v>40.49</v>
      </c>
      <c r="I68" s="255"/>
    </row>
    <row r="69" spans="1:9" x14ac:dyDescent="0.25">
      <c r="A69" s="1">
        <v>47</v>
      </c>
      <c r="B69" s="94"/>
      <c r="C69" s="95"/>
      <c r="D69" s="95"/>
      <c r="E69" s="95">
        <v>40.729999999999997</v>
      </c>
      <c r="F69" s="95">
        <v>40.549999999999997</v>
      </c>
      <c r="G69" s="95"/>
      <c r="H69" s="95">
        <v>40.75</v>
      </c>
      <c r="I69" s="255"/>
    </row>
    <row r="70" spans="1:9" x14ac:dyDescent="0.25">
      <c r="A70" s="1">
        <v>48</v>
      </c>
      <c r="B70" s="94"/>
      <c r="C70" s="95"/>
      <c r="D70" s="95"/>
      <c r="E70" s="95">
        <v>40.54</v>
      </c>
      <c r="F70" s="95">
        <v>40.53</v>
      </c>
      <c r="G70" s="95"/>
      <c r="H70" s="95">
        <v>40.51</v>
      </c>
      <c r="I70" s="255"/>
    </row>
    <row r="71" spans="1:9" x14ac:dyDescent="0.25">
      <c r="A71" s="1">
        <v>49</v>
      </c>
      <c r="B71" s="94"/>
      <c r="C71" s="95"/>
      <c r="D71" s="95"/>
      <c r="E71" s="95">
        <v>40.5</v>
      </c>
      <c r="F71" s="95"/>
      <c r="G71" s="95"/>
      <c r="H71" s="95">
        <v>40.64</v>
      </c>
      <c r="I71" s="255"/>
    </row>
    <row r="72" spans="1:9" x14ac:dyDescent="0.25">
      <c r="A72" s="1">
        <v>50</v>
      </c>
      <c r="B72" s="94"/>
      <c r="C72" s="95"/>
      <c r="D72" s="95"/>
      <c r="E72" s="95">
        <v>40.380000000000003</v>
      </c>
      <c r="F72" s="95"/>
      <c r="G72" s="95"/>
      <c r="H72" s="95">
        <v>40.58</v>
      </c>
      <c r="I72" s="255"/>
    </row>
    <row r="73" spans="1:9" x14ac:dyDescent="0.25">
      <c r="A73" s="1">
        <v>51</v>
      </c>
      <c r="B73" s="94"/>
      <c r="C73" s="95"/>
      <c r="D73" s="95"/>
      <c r="E73" s="95">
        <v>40.93</v>
      </c>
      <c r="F73" s="95"/>
      <c r="G73" s="95"/>
      <c r="H73" s="95">
        <v>40.549999999999997</v>
      </c>
      <c r="I73" s="255"/>
    </row>
    <row r="74" spans="1:9" x14ac:dyDescent="0.25">
      <c r="A74" s="1">
        <v>52</v>
      </c>
      <c r="B74" s="94"/>
      <c r="C74" s="95"/>
      <c r="D74" s="95"/>
      <c r="E74" s="95">
        <v>40.67</v>
      </c>
      <c r="F74" s="95"/>
      <c r="G74" s="95"/>
      <c r="H74" s="95">
        <v>40.369999999999997</v>
      </c>
      <c r="I74" s="255"/>
    </row>
    <row r="75" spans="1:9" x14ac:dyDescent="0.25">
      <c r="A75" s="1">
        <v>53</v>
      </c>
      <c r="B75" s="94"/>
      <c r="C75" s="95"/>
      <c r="D75" s="95"/>
      <c r="E75" s="95">
        <v>40.56</v>
      </c>
      <c r="F75" s="95"/>
      <c r="G75" s="95"/>
      <c r="H75" s="95">
        <v>40.47</v>
      </c>
      <c r="I75" s="255"/>
    </row>
    <row r="76" spans="1:9" x14ac:dyDescent="0.25">
      <c r="A76" s="1">
        <v>54</v>
      </c>
      <c r="B76" s="94"/>
      <c r="C76" s="95"/>
      <c r="D76" s="95"/>
      <c r="E76" s="95">
        <v>40.58</v>
      </c>
      <c r="F76" s="95"/>
      <c r="G76" s="95"/>
      <c r="H76" s="95">
        <v>40.450000000000003</v>
      </c>
      <c r="I76" s="255"/>
    </row>
    <row r="77" spans="1:9" x14ac:dyDescent="0.25">
      <c r="A77" s="1">
        <v>55</v>
      </c>
      <c r="B77" s="94"/>
      <c r="C77" s="95"/>
      <c r="D77" s="95"/>
      <c r="E77" s="95">
        <v>40.82</v>
      </c>
      <c r="F77" s="95"/>
      <c r="G77" s="95"/>
      <c r="H77" s="95">
        <v>40.75</v>
      </c>
      <c r="I77" s="255"/>
    </row>
    <row r="78" spans="1:9" x14ac:dyDescent="0.25">
      <c r="A78" s="1">
        <v>56</v>
      </c>
      <c r="B78" s="94"/>
      <c r="C78" s="95"/>
      <c r="D78" s="95"/>
      <c r="E78" s="95">
        <v>40.6</v>
      </c>
      <c r="F78" s="95"/>
      <c r="G78" s="95"/>
      <c r="H78" s="95">
        <v>40.28</v>
      </c>
      <c r="I78" s="255"/>
    </row>
    <row r="79" spans="1:9" x14ac:dyDescent="0.25">
      <c r="A79" s="1">
        <v>57</v>
      </c>
      <c r="B79" s="94"/>
      <c r="C79" s="95"/>
      <c r="D79" s="95"/>
      <c r="E79" s="95">
        <v>40.53</v>
      </c>
      <c r="F79" s="95"/>
      <c r="G79" s="95"/>
      <c r="H79" s="95">
        <v>40.58</v>
      </c>
      <c r="I79" s="255"/>
    </row>
    <row r="80" spans="1:9" x14ac:dyDescent="0.25">
      <c r="A80" s="1">
        <v>58</v>
      </c>
      <c r="B80" s="94"/>
      <c r="C80" s="95"/>
      <c r="D80" s="95"/>
      <c r="E80" s="95">
        <v>40.590000000000003</v>
      </c>
      <c r="F80" s="95"/>
      <c r="G80" s="95"/>
      <c r="H80" s="95">
        <v>40.51</v>
      </c>
      <c r="I80" s="255"/>
    </row>
    <row r="81" spans="1:9" x14ac:dyDescent="0.25">
      <c r="A81" s="1">
        <v>59</v>
      </c>
      <c r="B81" s="94"/>
      <c r="C81" s="95"/>
      <c r="D81" s="95"/>
      <c r="E81" s="95"/>
      <c r="F81" s="95"/>
      <c r="G81" s="95"/>
      <c r="H81" s="95">
        <v>40.659999999999997</v>
      </c>
      <c r="I81" s="255"/>
    </row>
    <row r="82" spans="1:9" x14ac:dyDescent="0.25">
      <c r="A82" s="1">
        <v>60</v>
      </c>
      <c r="B82" s="94"/>
      <c r="C82" s="95"/>
      <c r="D82" s="95"/>
      <c r="E82" s="95"/>
      <c r="F82" s="95"/>
      <c r="G82" s="95"/>
      <c r="H82" s="95">
        <v>40.520000000000003</v>
      </c>
      <c r="I82" s="255"/>
    </row>
    <row r="83" spans="1:9" x14ac:dyDescent="0.25">
      <c r="A83" s="1">
        <v>61</v>
      </c>
      <c r="B83" s="94"/>
      <c r="C83" s="95"/>
      <c r="D83" s="95"/>
      <c r="E83" s="95"/>
      <c r="F83" s="95"/>
      <c r="G83" s="95"/>
      <c r="H83" s="95">
        <v>40.64</v>
      </c>
      <c r="I83" s="255"/>
    </row>
    <row r="84" spans="1:9" x14ac:dyDescent="0.25">
      <c r="A84" s="1">
        <v>62</v>
      </c>
      <c r="B84" s="94"/>
      <c r="C84" s="95"/>
      <c r="D84" s="95"/>
      <c r="E84" s="95"/>
      <c r="F84" s="95"/>
      <c r="G84" s="95"/>
      <c r="H84" s="95">
        <v>40.69</v>
      </c>
      <c r="I84" s="255"/>
    </row>
    <row r="85" spans="1:9" x14ac:dyDescent="0.25">
      <c r="A85" s="1">
        <v>63</v>
      </c>
      <c r="B85" s="94"/>
      <c r="C85" s="95"/>
      <c r="D85" s="95"/>
      <c r="E85" s="95"/>
      <c r="F85" s="95"/>
      <c r="G85" s="95"/>
      <c r="H85" s="95">
        <v>40.98</v>
      </c>
      <c r="I85" s="255"/>
    </row>
    <row r="86" spans="1:9" x14ac:dyDescent="0.25">
      <c r="A86" s="1">
        <v>64</v>
      </c>
      <c r="B86" s="94"/>
      <c r="C86" s="95"/>
      <c r="D86" s="95"/>
      <c r="E86" s="95"/>
      <c r="F86" s="95"/>
      <c r="G86" s="95"/>
      <c r="H86" s="95">
        <v>40.479999999999997</v>
      </c>
      <c r="I86" s="255"/>
    </row>
    <row r="87" spans="1:9" ht="15.75" thickBot="1" x14ac:dyDescent="0.3">
      <c r="A87" s="1">
        <v>65</v>
      </c>
      <c r="B87" s="260"/>
      <c r="C87" s="258"/>
      <c r="D87" s="258"/>
      <c r="E87" s="258"/>
      <c r="F87" s="258"/>
      <c r="G87" s="258"/>
      <c r="H87" s="258">
        <v>40.67</v>
      </c>
      <c r="I87" s="259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7"/>
  <sheetViews>
    <sheetView zoomScale="75" zoomScaleNormal="75" workbookViewId="0">
      <selection activeCell="O15" sqref="O15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4" t="s">
        <v>233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6" ht="7.5" customHeight="1" x14ac:dyDescent="0.25"/>
    <row r="6" spans="1:16" ht="17.25" x14ac:dyDescent="0.3">
      <c r="A6" s="186" t="s">
        <v>88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16" ht="7.5" customHeight="1" x14ac:dyDescent="0.25"/>
    <row r="8" spans="1:16" s="2" customFormat="1" ht="20.25" customHeight="1" x14ac:dyDescent="0.25">
      <c r="A8" s="235" t="s">
        <v>43</v>
      </c>
      <c r="B8" s="236" t="s">
        <v>13</v>
      </c>
      <c r="C8" s="237" t="s">
        <v>18</v>
      </c>
      <c r="D8" s="236" t="s">
        <v>44</v>
      </c>
      <c r="E8" s="239" t="s">
        <v>45</v>
      </c>
      <c r="F8" s="241" t="s">
        <v>46</v>
      </c>
      <c r="G8" s="242"/>
      <c r="H8" s="242"/>
      <c r="I8" s="243"/>
      <c r="J8" s="244" t="s">
        <v>47</v>
      </c>
      <c r="K8" s="235" t="s">
        <v>48</v>
      </c>
      <c r="L8" s="235"/>
      <c r="M8" s="55"/>
      <c r="N8" s="55"/>
    </row>
    <row r="9" spans="1:16" s="2" customFormat="1" ht="27.75" customHeight="1" x14ac:dyDescent="0.25">
      <c r="A9" s="235"/>
      <c r="B9" s="236"/>
      <c r="C9" s="238"/>
      <c r="D9" s="236"/>
      <c r="E9" s="240"/>
      <c r="F9" s="56" t="s">
        <v>49</v>
      </c>
      <c r="G9" s="56" t="s">
        <v>50</v>
      </c>
      <c r="H9" s="56" t="s">
        <v>51</v>
      </c>
      <c r="I9" s="57" t="s">
        <v>52</v>
      </c>
      <c r="J9" s="245"/>
      <c r="K9" s="136" t="s">
        <v>53</v>
      </c>
      <c r="L9" s="136" t="s">
        <v>54</v>
      </c>
      <c r="M9" s="58" t="s">
        <v>55</v>
      </c>
      <c r="N9" s="58" t="s">
        <v>56</v>
      </c>
    </row>
    <row r="10" spans="1:16" s="3" customFormat="1" ht="30" customHeight="1" thickBot="1" x14ac:dyDescent="0.3">
      <c r="A10" s="59">
        <v>1</v>
      </c>
      <c r="B10" s="60" t="s">
        <v>144</v>
      </c>
      <c r="C10" s="61">
        <v>2</v>
      </c>
      <c r="D10" s="61">
        <v>45</v>
      </c>
      <c r="E10" s="62">
        <f>D10</f>
        <v>45</v>
      </c>
      <c r="F10" s="265">
        <f>MIN(B23:B87)</f>
        <v>40.24</v>
      </c>
      <c r="G10" s="115">
        <f>AVERAGE(B23:B87)</f>
        <v>40.710000000000008</v>
      </c>
      <c r="H10" s="63">
        <v>5</v>
      </c>
      <c r="I10" s="115">
        <f>G10-F10</f>
        <v>0.47000000000000597</v>
      </c>
      <c r="J10" s="130">
        <v>2.1215277777777777E-2</v>
      </c>
      <c r="K10" s="263">
        <f>J10</f>
        <v>2.1215277777777777E-2</v>
      </c>
      <c r="L10" s="65">
        <f>K10</f>
        <v>2.1215277777777777E-2</v>
      </c>
      <c r="M10" s="66" t="s">
        <v>161</v>
      </c>
      <c r="N10" s="283"/>
      <c r="O10" s="251" t="s">
        <v>238</v>
      </c>
      <c r="P10" s="69"/>
    </row>
    <row r="11" spans="1:16" s="3" customFormat="1" ht="30" customHeight="1" thickBot="1" x14ac:dyDescent="0.3">
      <c r="A11" s="59">
        <v>2</v>
      </c>
      <c r="B11" s="60" t="s">
        <v>90</v>
      </c>
      <c r="C11" s="61">
        <v>69</v>
      </c>
      <c r="D11" s="61">
        <v>111</v>
      </c>
      <c r="E11" s="62">
        <f>D11-D10</f>
        <v>66</v>
      </c>
      <c r="F11" s="274">
        <f>MIN(C23:C87)</f>
        <v>40</v>
      </c>
      <c r="G11" s="272">
        <f>AVERAGE(C23:C87)</f>
        <v>40.396769230769223</v>
      </c>
      <c r="H11" s="63">
        <v>7</v>
      </c>
      <c r="I11" s="115">
        <f t="shared" ref="I11:I17" si="0">G11-F11</f>
        <v>0.39676923076922321</v>
      </c>
      <c r="J11" s="130">
        <v>5.3217592592592594E-2</v>
      </c>
      <c r="K11" s="263">
        <f>J11-J10</f>
        <v>3.2002314814814817E-2</v>
      </c>
      <c r="L11" s="65">
        <f>K11</f>
        <v>3.2002314814814817E-2</v>
      </c>
      <c r="M11" s="66" t="s">
        <v>162</v>
      </c>
      <c r="N11" s="283"/>
      <c r="O11" s="251"/>
      <c r="P11" s="69"/>
    </row>
    <row r="12" spans="1:16" s="3" customFormat="1" ht="30" customHeight="1" x14ac:dyDescent="0.25">
      <c r="A12" s="59">
        <v>3</v>
      </c>
      <c r="B12" s="60" t="s">
        <v>144</v>
      </c>
      <c r="C12" s="248">
        <v>6</v>
      </c>
      <c r="D12" s="61">
        <v>169</v>
      </c>
      <c r="E12" s="62">
        <f t="shared" ref="E12:E13" si="1">D12-D11</f>
        <v>58</v>
      </c>
      <c r="F12" s="273">
        <f>MIN(D23:D87)</f>
        <v>40.130000000000003</v>
      </c>
      <c r="G12" s="116">
        <f>AVERAGE(D23:D87)</f>
        <v>40.461428571428584</v>
      </c>
      <c r="H12" s="63">
        <v>9</v>
      </c>
      <c r="I12" s="115">
        <f t="shared" si="0"/>
        <v>0.33142857142858162</v>
      </c>
      <c r="J12" s="130">
        <v>8.2291666666666666E-2</v>
      </c>
      <c r="K12" s="130">
        <f>J12-J11</f>
        <v>2.9074074074074072E-2</v>
      </c>
      <c r="L12" s="65">
        <f>K12+L10</f>
        <v>5.0289351851851849E-2</v>
      </c>
      <c r="M12" s="66" t="s">
        <v>163</v>
      </c>
      <c r="N12" s="283" t="s">
        <v>168</v>
      </c>
      <c r="O12" s="249" t="s">
        <v>239</v>
      </c>
      <c r="P12" s="69"/>
    </row>
    <row r="13" spans="1:16" s="3" customFormat="1" ht="30" customHeight="1" x14ac:dyDescent="0.25">
      <c r="A13" s="59">
        <v>4</v>
      </c>
      <c r="B13" s="60" t="s">
        <v>90</v>
      </c>
      <c r="C13" s="61">
        <v>3</v>
      </c>
      <c r="D13" s="61">
        <v>222</v>
      </c>
      <c r="E13" s="62">
        <f t="shared" si="1"/>
        <v>53</v>
      </c>
      <c r="F13" s="129">
        <f>MIN(E23:E87)</f>
        <v>40.340000000000003</v>
      </c>
      <c r="G13" s="116">
        <f>AVERAGE(E23:E87)</f>
        <v>40.751923076923077</v>
      </c>
      <c r="H13" s="63">
        <v>5</v>
      </c>
      <c r="I13" s="115">
        <f>G13-F13</f>
        <v>0.41192307692307395</v>
      </c>
      <c r="J13" s="130">
        <v>0.10865740740740741</v>
      </c>
      <c r="K13" s="130">
        <f>J13-J12</f>
        <v>2.6365740740740745E-2</v>
      </c>
      <c r="L13" s="65">
        <f>K13+L11</f>
        <v>5.8368055555555562E-2</v>
      </c>
      <c r="M13" s="66" t="s">
        <v>164</v>
      </c>
      <c r="N13" s="283" t="s">
        <v>268</v>
      </c>
      <c r="O13" s="249" t="s">
        <v>240</v>
      </c>
      <c r="P13" s="69"/>
    </row>
    <row r="14" spans="1:16" s="3" customFormat="1" ht="30" customHeight="1" x14ac:dyDescent="0.25">
      <c r="A14" s="59">
        <v>5</v>
      </c>
      <c r="B14" s="60" t="s">
        <v>144</v>
      </c>
      <c r="C14" s="61">
        <v>1</v>
      </c>
      <c r="D14" s="61">
        <v>249</v>
      </c>
      <c r="E14" s="62">
        <f>D14-D11</f>
        <v>138</v>
      </c>
      <c r="F14" s="128">
        <f>MIN(F23:F87)</f>
        <v>40.270000000000003</v>
      </c>
      <c r="G14" s="115">
        <f>AVERAGE(F23:F87)</f>
        <v>40.580384615384624</v>
      </c>
      <c r="H14" s="63">
        <v>1</v>
      </c>
      <c r="I14" s="115">
        <f t="shared" si="0"/>
        <v>0.31038461538462059</v>
      </c>
      <c r="J14" s="130">
        <v>0.12193287037037037</v>
      </c>
      <c r="K14" s="130">
        <f>J14-J13</f>
        <v>1.3275462962962961E-2</v>
      </c>
      <c r="L14" s="65">
        <f>K14+L12</f>
        <v>6.356481481481481E-2</v>
      </c>
      <c r="M14" s="66" t="s">
        <v>165</v>
      </c>
      <c r="N14" s="283" t="s">
        <v>269</v>
      </c>
      <c r="O14" s="249" t="s">
        <v>270</v>
      </c>
      <c r="P14" s="249"/>
    </row>
    <row r="15" spans="1:16" s="3" customFormat="1" ht="30" customHeight="1" thickBot="1" x14ac:dyDescent="0.3">
      <c r="A15" s="59">
        <v>6</v>
      </c>
      <c r="B15" s="60" t="s">
        <v>90</v>
      </c>
      <c r="C15" s="61">
        <v>4</v>
      </c>
      <c r="D15" s="61">
        <v>272</v>
      </c>
      <c r="E15" s="62">
        <f>D15-D14</f>
        <v>23</v>
      </c>
      <c r="F15" s="265">
        <f>MIN(G23:G87)</f>
        <v>40.42</v>
      </c>
      <c r="G15" s="115">
        <f>AVERAGE(G23:G87)</f>
        <v>40.821363636363628</v>
      </c>
      <c r="H15" s="63">
        <v>2</v>
      </c>
      <c r="I15" s="115">
        <f t="shared" si="0"/>
        <v>0.4013636363636266</v>
      </c>
      <c r="J15" s="130">
        <v>0.1337962962962963</v>
      </c>
      <c r="K15" s="130">
        <f>J15-J14</f>
        <v>1.186342592592593E-2</v>
      </c>
      <c r="L15" s="65">
        <f>K15+L13</f>
        <v>7.0231481481481492E-2</v>
      </c>
      <c r="M15" s="66" t="s">
        <v>167</v>
      </c>
      <c r="N15" s="283"/>
      <c r="O15" s="69"/>
      <c r="P15" s="69"/>
    </row>
    <row r="16" spans="1:16" s="3" customFormat="1" ht="30" customHeight="1" thickBot="1" x14ac:dyDescent="0.3">
      <c r="A16" s="59">
        <v>7</v>
      </c>
      <c r="B16" s="60" t="s">
        <v>144</v>
      </c>
      <c r="C16" s="70">
        <v>10</v>
      </c>
      <c r="D16" s="61">
        <v>307</v>
      </c>
      <c r="E16" s="62">
        <f>D16-D15</f>
        <v>35</v>
      </c>
      <c r="F16" s="268">
        <f>MIN(H23:H87)</f>
        <v>40.07</v>
      </c>
      <c r="G16" s="264">
        <f>AVERAGE(H23:H87)</f>
        <v>40.467352941176465</v>
      </c>
      <c r="H16" s="63">
        <v>2</v>
      </c>
      <c r="I16" s="115">
        <f t="shared" si="0"/>
        <v>0.39735294117646447</v>
      </c>
      <c r="J16" s="130">
        <v>0.15127314814814816</v>
      </c>
      <c r="K16" s="130">
        <f>J16-J15</f>
        <v>1.7476851851851855E-2</v>
      </c>
      <c r="L16" s="64">
        <f>K16+L14</f>
        <v>8.1041666666666665E-2</v>
      </c>
      <c r="M16" s="66" t="s">
        <v>167</v>
      </c>
      <c r="N16" s="283"/>
      <c r="O16" s="18"/>
    </row>
    <row r="17" spans="1:14" s="3" customFormat="1" ht="30" customHeight="1" x14ac:dyDescent="0.25">
      <c r="A17" s="71" t="s">
        <v>57</v>
      </c>
      <c r="B17" s="60" t="s">
        <v>90</v>
      </c>
      <c r="C17" s="73">
        <v>69</v>
      </c>
      <c r="D17" s="73">
        <v>338</v>
      </c>
      <c r="E17" s="62">
        <f>D17-D16</f>
        <v>31</v>
      </c>
      <c r="F17" s="266">
        <f>MIN(I23:I87)</f>
        <v>40.22</v>
      </c>
      <c r="G17" s="115">
        <f>AVERAGE(I23:I87)</f>
        <v>40.550322580645172</v>
      </c>
      <c r="H17" s="63">
        <v>3</v>
      </c>
      <c r="I17" s="115">
        <f t="shared" si="0"/>
        <v>0.3303225806451735</v>
      </c>
      <c r="J17" s="130">
        <v>0.16685185185185183</v>
      </c>
      <c r="K17" s="75">
        <f>J17-J16</f>
        <v>1.5578703703703678E-2</v>
      </c>
      <c r="L17" s="74">
        <f>K17+L15</f>
        <v>8.581018518518517E-2</v>
      </c>
      <c r="M17" s="67"/>
      <c r="N17" s="283"/>
    </row>
    <row r="18" spans="1:14" s="3" customFormat="1" ht="30" customHeight="1" x14ac:dyDescent="0.25">
      <c r="A18" s="76"/>
      <c r="B18" s="77"/>
      <c r="C18" s="78"/>
      <c r="D18" s="78"/>
      <c r="E18" s="78"/>
      <c r="F18" s="106">
        <f>AVERAGE(F10,F12,F14,F16)</f>
        <v>40.177500000000002</v>
      </c>
      <c r="G18" s="126">
        <f>AVERAGE(G10,G12,G14,G16)</f>
        <v>40.554791531997424</v>
      </c>
      <c r="H18" s="126" t="s">
        <v>236</v>
      </c>
      <c r="I18" s="127">
        <f>AVERAGE(I10,I12,I14,I16)</f>
        <v>0.37729153199741816</v>
      </c>
      <c r="J18" s="78"/>
      <c r="K18" s="78"/>
      <c r="L18" s="78"/>
      <c r="M18" s="79"/>
      <c r="N18" s="79"/>
    </row>
    <row r="19" spans="1:14" ht="27.75" customHeight="1" x14ac:dyDescent="0.25">
      <c r="A19" s="80"/>
      <c r="B19" s="80"/>
      <c r="C19" s="80"/>
      <c r="D19" s="81"/>
      <c r="E19" s="82"/>
      <c r="F19" s="83">
        <f>AVERAGE(F11,F13,F15,F17)</f>
        <v>40.245000000000005</v>
      </c>
      <c r="G19" s="84">
        <f>AVERAGE(G11,G13,G15,G17)</f>
        <v>40.630094631175275</v>
      </c>
      <c r="H19" s="84" t="s">
        <v>237</v>
      </c>
      <c r="I19" s="85">
        <f>AVERAGE(I11,I13,I15,I17)</f>
        <v>0.38509463117527432</v>
      </c>
      <c r="J19" s="82"/>
      <c r="K19" s="82" t="s">
        <v>27</v>
      </c>
      <c r="L19" s="82"/>
      <c r="M19" s="79"/>
      <c r="N19" s="79"/>
    </row>
    <row r="20" spans="1:14" ht="30" customHeight="1" thickBot="1" x14ac:dyDescent="0.3">
      <c r="A20" s="86"/>
      <c r="B20" s="86"/>
      <c r="C20" s="86"/>
      <c r="D20" s="82"/>
      <c r="E20" s="82"/>
      <c r="F20" s="87">
        <f>AVERAGE(F10:F17)</f>
        <v>40.211250000000007</v>
      </c>
      <c r="G20" s="88">
        <f>AVERAGE(B23:I87)</f>
        <v>40.569939393939386</v>
      </c>
      <c r="H20" s="89"/>
      <c r="I20" s="90">
        <f>AVERAGE(I10:I17)</f>
        <v>0.38119308158634624</v>
      </c>
      <c r="J20" s="82"/>
      <c r="K20" s="82"/>
      <c r="L20" s="82"/>
      <c r="M20" s="86"/>
      <c r="N20" s="86"/>
    </row>
    <row r="22" spans="1:14" ht="15.75" thickBot="1" x14ac:dyDescent="0.3">
      <c r="B22" s="91" t="str">
        <f>B10</f>
        <v>Пикулин Паша</v>
      </c>
      <c r="C22" s="91" t="str">
        <f>B11</f>
        <v>Линнык Владимир</v>
      </c>
      <c r="D22" s="91" t="str">
        <f>B12</f>
        <v>Пикулин Паша</v>
      </c>
      <c r="E22" s="91" t="str">
        <f>B13</f>
        <v>Линнык Владимир</v>
      </c>
      <c r="F22" s="91" t="str">
        <f>B14</f>
        <v>Пикулин Паша</v>
      </c>
      <c r="G22" s="91" t="str">
        <f>B15</f>
        <v>Линнык Владимир</v>
      </c>
      <c r="H22" s="91" t="str">
        <f>B16</f>
        <v>Пикулин Паша</v>
      </c>
      <c r="I22" s="91" t="str">
        <f>B17</f>
        <v>Линнык Владимир</v>
      </c>
    </row>
    <row r="23" spans="1:14" x14ac:dyDescent="0.25">
      <c r="A23" s="1">
        <v>1</v>
      </c>
      <c r="B23" s="92">
        <v>42.48</v>
      </c>
      <c r="C23" s="93">
        <v>42.21</v>
      </c>
      <c r="D23" s="93">
        <v>41.51</v>
      </c>
      <c r="E23" s="93">
        <v>42.45</v>
      </c>
      <c r="F23" s="93">
        <v>42.42</v>
      </c>
      <c r="G23" s="93">
        <v>41.67</v>
      </c>
      <c r="H23" s="93">
        <v>41.32</v>
      </c>
      <c r="I23" s="254">
        <v>41.73</v>
      </c>
      <c r="M23" s="2"/>
      <c r="N23" s="2"/>
    </row>
    <row r="24" spans="1:14" x14ac:dyDescent="0.25">
      <c r="A24" s="1">
        <v>2</v>
      </c>
      <c r="B24" s="94">
        <v>40.79</v>
      </c>
      <c r="C24" s="95">
        <v>40.6</v>
      </c>
      <c r="D24" s="95">
        <v>40.51</v>
      </c>
      <c r="E24" s="95">
        <v>40.799999999999997</v>
      </c>
      <c r="F24" s="95">
        <v>40.700000000000003</v>
      </c>
      <c r="G24" s="95">
        <v>40.81</v>
      </c>
      <c r="H24" s="95">
        <v>40.380000000000003</v>
      </c>
      <c r="I24" s="255">
        <v>40.39</v>
      </c>
      <c r="M24" s="3"/>
      <c r="N24" s="3"/>
    </row>
    <row r="25" spans="1:14" x14ac:dyDescent="0.25">
      <c r="A25" s="1">
        <v>3</v>
      </c>
      <c r="B25" s="94">
        <v>40.65</v>
      </c>
      <c r="C25" s="95">
        <v>40.56</v>
      </c>
      <c r="D25" s="95">
        <v>40.56</v>
      </c>
      <c r="E25" s="95">
        <v>41.05</v>
      </c>
      <c r="F25" s="95">
        <v>40.53</v>
      </c>
      <c r="G25" s="95">
        <v>40.65</v>
      </c>
      <c r="H25" s="95">
        <v>40.44</v>
      </c>
      <c r="I25" s="255">
        <v>40.31</v>
      </c>
      <c r="M25" s="3"/>
      <c r="N25" s="3"/>
    </row>
    <row r="26" spans="1:14" x14ac:dyDescent="0.25">
      <c r="A26" s="1">
        <v>4</v>
      </c>
      <c r="B26" s="94">
        <v>40.92</v>
      </c>
      <c r="C26" s="95">
        <v>40.44</v>
      </c>
      <c r="D26" s="95">
        <v>40.520000000000003</v>
      </c>
      <c r="E26" s="95">
        <v>41.03</v>
      </c>
      <c r="F26" s="95">
        <v>40.380000000000003</v>
      </c>
      <c r="G26" s="95">
        <v>40.75</v>
      </c>
      <c r="H26" s="95">
        <v>40.869999999999997</v>
      </c>
      <c r="I26" s="255">
        <v>40.56</v>
      </c>
      <c r="M26" s="3"/>
      <c r="N26" s="3"/>
    </row>
    <row r="27" spans="1:14" x14ac:dyDescent="0.25">
      <c r="A27" s="1">
        <v>5</v>
      </c>
      <c r="B27" s="94">
        <v>41.52</v>
      </c>
      <c r="C27" s="95">
        <v>40.6</v>
      </c>
      <c r="D27" s="95">
        <v>40.28</v>
      </c>
      <c r="E27" s="95">
        <v>41.02</v>
      </c>
      <c r="F27" s="95">
        <v>40.47</v>
      </c>
      <c r="G27" s="95">
        <v>40.729999999999997</v>
      </c>
      <c r="H27" s="95">
        <v>40.54</v>
      </c>
      <c r="I27" s="255">
        <v>40.99</v>
      </c>
    </row>
    <row r="28" spans="1:14" x14ac:dyDescent="0.25">
      <c r="A28" s="1">
        <v>6</v>
      </c>
      <c r="B28" s="94">
        <v>41.14</v>
      </c>
      <c r="C28" s="95">
        <v>41.72</v>
      </c>
      <c r="D28" s="95">
        <v>40.75</v>
      </c>
      <c r="E28" s="95">
        <v>40.659999999999997</v>
      </c>
      <c r="F28" s="95">
        <v>40.5</v>
      </c>
      <c r="G28" s="95">
        <v>40.61</v>
      </c>
      <c r="H28" s="95">
        <v>40.369999999999997</v>
      </c>
      <c r="I28" s="255">
        <v>40.42</v>
      </c>
    </row>
    <row r="29" spans="1:14" x14ac:dyDescent="0.25">
      <c r="A29" s="1">
        <v>7</v>
      </c>
      <c r="B29" s="94">
        <v>41.61</v>
      </c>
      <c r="C29" s="95">
        <v>40.29</v>
      </c>
      <c r="D29" s="95">
        <v>40.98</v>
      </c>
      <c r="E29" s="95">
        <v>40.78</v>
      </c>
      <c r="F29" s="95">
        <v>40.5</v>
      </c>
      <c r="G29" s="95">
        <v>40.6</v>
      </c>
      <c r="H29" s="95">
        <v>40.380000000000003</v>
      </c>
      <c r="I29" s="255">
        <v>40.32</v>
      </c>
    </row>
    <row r="30" spans="1:14" x14ac:dyDescent="0.25">
      <c r="A30" s="1">
        <v>8</v>
      </c>
      <c r="B30" s="94">
        <v>40.53</v>
      </c>
      <c r="C30" s="95">
        <v>40.06</v>
      </c>
      <c r="D30" s="95">
        <v>40.47</v>
      </c>
      <c r="E30" s="95">
        <v>41.03</v>
      </c>
      <c r="F30" s="95">
        <v>40.51</v>
      </c>
      <c r="G30" s="95">
        <v>40.64</v>
      </c>
      <c r="H30" s="95">
        <v>40.44</v>
      </c>
      <c r="I30" s="255">
        <v>40.479999999999997</v>
      </c>
    </row>
    <row r="31" spans="1:14" x14ac:dyDescent="0.25">
      <c r="A31" s="1">
        <v>9</v>
      </c>
      <c r="B31" s="124">
        <v>40.24</v>
      </c>
      <c r="C31" s="95">
        <v>40.39</v>
      </c>
      <c r="D31" s="95">
        <v>40.31</v>
      </c>
      <c r="E31" s="95">
        <v>41.33</v>
      </c>
      <c r="F31" s="95">
        <v>40.4</v>
      </c>
      <c r="G31" s="95">
        <v>40.49</v>
      </c>
      <c r="H31" s="95">
        <v>40.369999999999997</v>
      </c>
      <c r="I31" s="255">
        <v>40.22</v>
      </c>
    </row>
    <row r="32" spans="1:14" x14ac:dyDescent="0.25">
      <c r="A32" s="1">
        <v>10</v>
      </c>
      <c r="B32" s="94">
        <v>40.42</v>
      </c>
      <c r="C32" s="95">
        <v>40.5</v>
      </c>
      <c r="D32" s="95">
        <v>40.450000000000003</v>
      </c>
      <c r="E32" s="95">
        <v>40.67</v>
      </c>
      <c r="F32" s="95">
        <v>40.4</v>
      </c>
      <c r="G32" s="95">
        <v>40.71</v>
      </c>
      <c r="H32" s="95">
        <v>40.17</v>
      </c>
      <c r="I32" s="255">
        <v>40.4</v>
      </c>
    </row>
    <row r="33" spans="1:9" x14ac:dyDescent="0.25">
      <c r="A33" s="1">
        <v>11</v>
      </c>
      <c r="B33" s="94">
        <v>40.479999999999997</v>
      </c>
      <c r="C33" s="95">
        <v>40.409999999999997</v>
      </c>
      <c r="D33" s="95">
        <v>40.880000000000003</v>
      </c>
      <c r="E33" s="95">
        <v>40.82</v>
      </c>
      <c r="F33" s="95">
        <v>40.49</v>
      </c>
      <c r="G33" s="95">
        <v>40.54</v>
      </c>
      <c r="H33" s="95">
        <v>40.07</v>
      </c>
      <c r="I33" s="255">
        <v>40.71</v>
      </c>
    </row>
    <row r="34" spans="1:9" x14ac:dyDescent="0.25">
      <c r="A34" s="1">
        <v>12</v>
      </c>
      <c r="B34" s="94">
        <v>40.549999999999997</v>
      </c>
      <c r="C34" s="95">
        <v>40.520000000000003</v>
      </c>
      <c r="D34" s="95">
        <v>41.54</v>
      </c>
      <c r="E34" s="95">
        <v>40.97</v>
      </c>
      <c r="F34" s="95">
        <v>41.06</v>
      </c>
      <c r="G34" s="95">
        <v>40.520000000000003</v>
      </c>
      <c r="H34" s="95">
        <v>40.42</v>
      </c>
      <c r="I34" s="255">
        <v>40.46</v>
      </c>
    </row>
    <row r="35" spans="1:9" x14ac:dyDescent="0.25">
      <c r="A35" s="1">
        <v>13</v>
      </c>
      <c r="B35" s="94">
        <v>40.32</v>
      </c>
      <c r="C35" s="95">
        <v>40.159999999999997</v>
      </c>
      <c r="D35" s="95">
        <v>40.51</v>
      </c>
      <c r="E35" s="95">
        <v>40.69</v>
      </c>
      <c r="F35" s="95">
        <v>40.270000000000003</v>
      </c>
      <c r="G35" s="95">
        <v>40.69</v>
      </c>
      <c r="H35" s="95">
        <v>40.25</v>
      </c>
      <c r="I35" s="255">
        <v>40.36</v>
      </c>
    </row>
    <row r="36" spans="1:9" x14ac:dyDescent="0.25">
      <c r="A36" s="1">
        <v>14</v>
      </c>
      <c r="B36" s="105">
        <v>40.479999999999997</v>
      </c>
      <c r="C36" s="95">
        <v>40.450000000000003</v>
      </c>
      <c r="D36" s="95">
        <v>40.47</v>
      </c>
      <c r="E36" s="95">
        <v>40.68</v>
      </c>
      <c r="F36" s="95">
        <v>40.39</v>
      </c>
      <c r="G36" s="95">
        <v>40.42</v>
      </c>
      <c r="H36" s="95">
        <v>40.380000000000003</v>
      </c>
      <c r="I36" s="255">
        <v>40.49</v>
      </c>
    </row>
    <row r="37" spans="1:9" x14ac:dyDescent="0.25">
      <c r="A37" s="1">
        <v>15</v>
      </c>
      <c r="B37" s="94">
        <v>40.340000000000003</v>
      </c>
      <c r="C37" s="95">
        <v>40.31</v>
      </c>
      <c r="D37" s="95">
        <v>40.33</v>
      </c>
      <c r="E37" s="95">
        <v>40.51</v>
      </c>
      <c r="F37" s="95">
        <v>40.369999999999997</v>
      </c>
      <c r="G37" s="95">
        <v>41.93</v>
      </c>
      <c r="H37" s="95">
        <v>40.25</v>
      </c>
      <c r="I37" s="255">
        <v>40.33</v>
      </c>
    </row>
    <row r="38" spans="1:9" x14ac:dyDescent="0.25">
      <c r="A38" s="1">
        <v>16</v>
      </c>
      <c r="B38" s="94">
        <v>40.49</v>
      </c>
      <c r="C38" s="137">
        <v>40.24</v>
      </c>
      <c r="D38" s="95">
        <v>40.5</v>
      </c>
      <c r="E38" s="95">
        <v>40.43</v>
      </c>
      <c r="F38" s="95">
        <v>40.68</v>
      </c>
      <c r="G38" s="95">
        <v>41.18</v>
      </c>
      <c r="H38" s="95">
        <v>40.36</v>
      </c>
      <c r="I38" s="255">
        <v>40.47</v>
      </c>
    </row>
    <row r="39" spans="1:9" x14ac:dyDescent="0.25">
      <c r="A39" s="1">
        <v>17</v>
      </c>
      <c r="B39" s="94">
        <v>40.42</v>
      </c>
      <c r="C39" s="95">
        <v>40.1</v>
      </c>
      <c r="D39" s="95">
        <v>40.35</v>
      </c>
      <c r="E39" s="95">
        <v>40.72</v>
      </c>
      <c r="F39" s="95">
        <v>40.36</v>
      </c>
      <c r="G39" s="95">
        <v>40.71</v>
      </c>
      <c r="H39" s="95">
        <v>40.369999999999997</v>
      </c>
      <c r="I39" s="255">
        <v>40.44</v>
      </c>
    </row>
    <row r="40" spans="1:9" x14ac:dyDescent="0.25">
      <c r="A40" s="1">
        <v>18</v>
      </c>
      <c r="B40" s="94">
        <v>40.409999999999997</v>
      </c>
      <c r="C40" s="95">
        <v>40.409999999999997</v>
      </c>
      <c r="D40" s="95">
        <v>41.14</v>
      </c>
      <c r="E40" s="95">
        <v>40.520000000000003</v>
      </c>
      <c r="F40" s="95">
        <v>40.39</v>
      </c>
      <c r="G40" s="95">
        <v>40.79</v>
      </c>
      <c r="H40" s="95">
        <v>40.29</v>
      </c>
      <c r="I40" s="255">
        <v>41.02</v>
      </c>
    </row>
    <row r="41" spans="1:9" x14ac:dyDescent="0.25">
      <c r="A41" s="1">
        <v>19</v>
      </c>
      <c r="B41" s="94">
        <v>40.270000000000003</v>
      </c>
      <c r="C41" s="95">
        <v>40.43</v>
      </c>
      <c r="D41" s="95">
        <v>40.21</v>
      </c>
      <c r="E41" s="95">
        <v>40.619999999999997</v>
      </c>
      <c r="F41" s="95">
        <v>40.72</v>
      </c>
      <c r="G41" s="95">
        <v>41.13</v>
      </c>
      <c r="H41" s="95">
        <v>40.159999999999997</v>
      </c>
      <c r="I41" s="255">
        <v>40.479999999999997</v>
      </c>
    </row>
    <row r="42" spans="1:9" x14ac:dyDescent="0.25">
      <c r="A42" s="1">
        <v>20</v>
      </c>
      <c r="B42" s="94">
        <v>40.590000000000003</v>
      </c>
      <c r="C42" s="95">
        <v>40.36</v>
      </c>
      <c r="D42" s="95">
        <v>40.15</v>
      </c>
      <c r="E42" s="95">
        <v>40.520000000000003</v>
      </c>
      <c r="F42" s="95">
        <v>40.53</v>
      </c>
      <c r="G42" s="95">
        <v>40.869999999999997</v>
      </c>
      <c r="H42" s="95">
        <v>40.299999999999997</v>
      </c>
      <c r="I42" s="255">
        <v>40.479999999999997</v>
      </c>
    </row>
    <row r="43" spans="1:9" x14ac:dyDescent="0.25">
      <c r="A43" s="1">
        <v>21</v>
      </c>
      <c r="B43" s="94">
        <v>40.54</v>
      </c>
      <c r="C43" s="95">
        <v>40.270000000000003</v>
      </c>
      <c r="D43" s="95">
        <v>40.32</v>
      </c>
      <c r="E43" s="95">
        <v>40.380000000000003</v>
      </c>
      <c r="F43" s="95">
        <v>40.46</v>
      </c>
      <c r="G43" s="95">
        <v>40.869999999999997</v>
      </c>
      <c r="H43" s="95">
        <v>40.83</v>
      </c>
      <c r="I43" s="255">
        <v>40.299999999999997</v>
      </c>
    </row>
    <row r="44" spans="1:9" x14ac:dyDescent="0.25">
      <c r="A44" s="1">
        <v>22</v>
      </c>
      <c r="B44" s="94">
        <v>40.29</v>
      </c>
      <c r="C44" s="95">
        <v>40.29</v>
      </c>
      <c r="D44" s="95">
        <v>40.24</v>
      </c>
      <c r="E44" s="95">
        <v>40.450000000000003</v>
      </c>
      <c r="F44" s="95">
        <v>40.6</v>
      </c>
      <c r="G44" s="95">
        <v>40.76</v>
      </c>
      <c r="H44" s="95">
        <v>40.4</v>
      </c>
      <c r="I44" s="255">
        <v>40.65</v>
      </c>
    </row>
    <row r="45" spans="1:9" x14ac:dyDescent="0.25">
      <c r="A45" s="1">
        <v>23</v>
      </c>
      <c r="B45" s="94">
        <v>40.39</v>
      </c>
      <c r="C45" s="95">
        <v>40.090000000000003</v>
      </c>
      <c r="D45" s="95">
        <v>40.21</v>
      </c>
      <c r="E45" s="95">
        <v>40.450000000000003</v>
      </c>
      <c r="F45" s="95">
        <v>40.479999999999997</v>
      </c>
      <c r="G45" s="95"/>
      <c r="H45" s="95">
        <v>40.42</v>
      </c>
      <c r="I45" s="255">
        <v>40.57</v>
      </c>
    </row>
    <row r="46" spans="1:9" x14ac:dyDescent="0.25">
      <c r="A46" s="1">
        <v>24</v>
      </c>
      <c r="B46" s="94">
        <v>40.35</v>
      </c>
      <c r="C46" s="95">
        <v>40.340000000000003</v>
      </c>
      <c r="D46" s="95">
        <v>40.479999999999997</v>
      </c>
      <c r="E46" s="95">
        <v>41.66</v>
      </c>
      <c r="F46" s="95">
        <v>40.47</v>
      </c>
      <c r="G46" s="95"/>
      <c r="H46" s="95">
        <v>40.44</v>
      </c>
      <c r="I46" s="255">
        <v>40.6</v>
      </c>
    </row>
    <row r="47" spans="1:9" x14ac:dyDescent="0.25">
      <c r="A47" s="1">
        <v>25</v>
      </c>
      <c r="B47" s="94">
        <v>40.590000000000003</v>
      </c>
      <c r="C47" s="95">
        <v>40.32</v>
      </c>
      <c r="D47" s="95">
        <v>40.380000000000003</v>
      </c>
      <c r="E47" s="95">
        <v>40.6</v>
      </c>
      <c r="F47" s="95">
        <v>40.5</v>
      </c>
      <c r="G47" s="95"/>
      <c r="H47" s="95">
        <v>40.61</v>
      </c>
      <c r="I47" s="255">
        <v>40.57</v>
      </c>
    </row>
    <row r="48" spans="1:9" x14ac:dyDescent="0.25">
      <c r="A48" s="1">
        <v>26</v>
      </c>
      <c r="B48" s="94">
        <v>41.06</v>
      </c>
      <c r="C48" s="95">
        <v>40.229999999999997</v>
      </c>
      <c r="D48" s="95">
        <v>40.380000000000003</v>
      </c>
      <c r="E48" s="95">
        <v>41.19</v>
      </c>
      <c r="F48" s="95">
        <v>40.51</v>
      </c>
      <c r="G48" s="95"/>
      <c r="H48" s="95">
        <v>40.520000000000003</v>
      </c>
      <c r="I48" s="255">
        <v>40.33</v>
      </c>
    </row>
    <row r="49" spans="1:9" x14ac:dyDescent="0.25">
      <c r="A49" s="1">
        <v>27</v>
      </c>
      <c r="B49" s="94">
        <v>40.57</v>
      </c>
      <c r="C49" s="95">
        <v>40.82</v>
      </c>
      <c r="D49" s="95">
        <v>40.479999999999997</v>
      </c>
      <c r="E49" s="95">
        <v>40.4</v>
      </c>
      <c r="F49" s="95"/>
      <c r="G49" s="95"/>
      <c r="H49" s="95">
        <v>40.340000000000003</v>
      </c>
      <c r="I49" s="255">
        <v>40.76</v>
      </c>
    </row>
    <row r="50" spans="1:9" x14ac:dyDescent="0.25">
      <c r="A50" s="1">
        <v>28</v>
      </c>
      <c r="B50" s="94">
        <v>40.51</v>
      </c>
      <c r="C50" s="95">
        <v>40.17</v>
      </c>
      <c r="D50" s="95">
        <v>40.32</v>
      </c>
      <c r="E50" s="95">
        <v>40.5</v>
      </c>
      <c r="F50" s="95"/>
      <c r="G50" s="95"/>
      <c r="H50" s="95">
        <v>40.24</v>
      </c>
      <c r="I50" s="255">
        <v>40.659999999999997</v>
      </c>
    </row>
    <row r="51" spans="1:9" x14ac:dyDescent="0.25">
      <c r="A51" s="1">
        <v>29</v>
      </c>
      <c r="B51" s="94">
        <v>40.49</v>
      </c>
      <c r="C51" s="95">
        <v>40.24</v>
      </c>
      <c r="D51" s="95">
        <v>40.32</v>
      </c>
      <c r="E51" s="95">
        <v>40.520000000000003</v>
      </c>
      <c r="F51" s="95"/>
      <c r="G51" s="95"/>
      <c r="H51" s="95">
        <v>40.57</v>
      </c>
      <c r="I51" s="255">
        <v>40.42</v>
      </c>
    </row>
    <row r="52" spans="1:9" x14ac:dyDescent="0.25">
      <c r="A52" s="1">
        <v>30</v>
      </c>
      <c r="B52" s="94">
        <v>40.479999999999997</v>
      </c>
      <c r="C52" s="95">
        <v>40.33</v>
      </c>
      <c r="D52" s="95">
        <v>40.36</v>
      </c>
      <c r="E52" s="95">
        <v>40.5</v>
      </c>
      <c r="F52" s="95"/>
      <c r="G52" s="95"/>
      <c r="H52" s="95">
        <v>40.89</v>
      </c>
      <c r="I52" s="255">
        <v>40.479999999999997</v>
      </c>
    </row>
    <row r="53" spans="1:9" x14ac:dyDescent="0.25">
      <c r="A53" s="1">
        <v>31</v>
      </c>
      <c r="B53" s="94">
        <v>40.479999999999997</v>
      </c>
      <c r="C53" s="95">
        <v>40.5</v>
      </c>
      <c r="D53" s="95">
        <v>40.42</v>
      </c>
      <c r="E53" s="95">
        <v>40.700000000000003</v>
      </c>
      <c r="F53" s="95"/>
      <c r="G53" s="95"/>
      <c r="H53" s="95">
        <v>40.79</v>
      </c>
      <c r="I53" s="255">
        <v>40.659999999999997</v>
      </c>
    </row>
    <row r="54" spans="1:9" x14ac:dyDescent="0.25">
      <c r="A54" s="1">
        <v>32</v>
      </c>
      <c r="B54" s="94">
        <v>40.56</v>
      </c>
      <c r="C54" s="95">
        <v>40.06</v>
      </c>
      <c r="D54" s="95">
        <v>40.270000000000003</v>
      </c>
      <c r="E54" s="95">
        <v>40.69</v>
      </c>
      <c r="F54" s="95"/>
      <c r="G54" s="95"/>
      <c r="H54" s="95">
        <v>40.85</v>
      </c>
      <c r="I54" s="255"/>
    </row>
    <row r="55" spans="1:9" x14ac:dyDescent="0.25">
      <c r="A55" s="1">
        <v>33</v>
      </c>
      <c r="B55" s="94">
        <v>40.65</v>
      </c>
      <c r="C55" s="95">
        <v>40.130000000000003</v>
      </c>
      <c r="D55" s="95">
        <v>40.86</v>
      </c>
      <c r="E55" s="95">
        <v>40.64</v>
      </c>
      <c r="F55" s="95"/>
      <c r="G55" s="95"/>
      <c r="H55" s="95">
        <v>40.42</v>
      </c>
      <c r="I55" s="255"/>
    </row>
    <row r="56" spans="1:9" x14ac:dyDescent="0.25">
      <c r="A56" s="1">
        <v>34</v>
      </c>
      <c r="B56" s="94">
        <v>40.51</v>
      </c>
      <c r="C56" s="95">
        <v>40.450000000000003</v>
      </c>
      <c r="D56" s="95">
        <v>40.24</v>
      </c>
      <c r="E56" s="95">
        <v>40.46</v>
      </c>
      <c r="F56" s="95"/>
      <c r="G56" s="95"/>
      <c r="H56" s="95">
        <v>40.44</v>
      </c>
      <c r="I56" s="255"/>
    </row>
    <row r="57" spans="1:9" x14ac:dyDescent="0.25">
      <c r="A57" s="1">
        <v>35</v>
      </c>
      <c r="B57" s="94">
        <v>41.72</v>
      </c>
      <c r="C57" s="95">
        <v>40.29</v>
      </c>
      <c r="D57" s="95">
        <v>40.4</v>
      </c>
      <c r="E57" s="95">
        <v>40.5</v>
      </c>
      <c r="F57" s="95"/>
      <c r="G57" s="95"/>
      <c r="H57" s="95"/>
      <c r="I57" s="255"/>
    </row>
    <row r="58" spans="1:9" x14ac:dyDescent="0.25">
      <c r="A58" s="1">
        <v>36</v>
      </c>
      <c r="B58" s="94">
        <v>40.96</v>
      </c>
      <c r="C58" s="95">
        <v>40.64</v>
      </c>
      <c r="D58" s="95">
        <v>40.340000000000003</v>
      </c>
      <c r="E58" s="95">
        <v>40.729999999999997</v>
      </c>
      <c r="F58" s="95"/>
      <c r="G58" s="95"/>
      <c r="H58" s="95"/>
      <c r="I58" s="255"/>
    </row>
    <row r="59" spans="1:9" x14ac:dyDescent="0.25">
      <c r="A59" s="1">
        <v>37</v>
      </c>
      <c r="B59" s="94">
        <v>40.31</v>
      </c>
      <c r="C59" s="95">
        <v>40.06</v>
      </c>
      <c r="D59" s="95">
        <v>40.26</v>
      </c>
      <c r="E59" s="95">
        <v>40.630000000000003</v>
      </c>
      <c r="F59" s="95"/>
      <c r="G59" s="95"/>
      <c r="H59" s="95"/>
      <c r="I59" s="255"/>
    </row>
    <row r="60" spans="1:9" x14ac:dyDescent="0.25">
      <c r="A60" s="1">
        <v>38</v>
      </c>
      <c r="B60" s="94">
        <v>40.78</v>
      </c>
      <c r="C60" s="95">
        <v>40.479999999999997</v>
      </c>
      <c r="D60" s="95">
        <v>40.15</v>
      </c>
      <c r="E60" s="95">
        <v>40.58</v>
      </c>
      <c r="F60" s="95"/>
      <c r="G60" s="95"/>
      <c r="H60" s="95"/>
      <c r="I60" s="255"/>
    </row>
    <row r="61" spans="1:9" x14ac:dyDescent="0.25">
      <c r="A61" s="1">
        <v>39</v>
      </c>
      <c r="B61" s="94">
        <v>40.43</v>
      </c>
      <c r="C61" s="95">
        <v>40.18</v>
      </c>
      <c r="D61" s="95">
        <v>40.130000000000003</v>
      </c>
      <c r="E61" s="95">
        <v>40.35</v>
      </c>
      <c r="F61" s="95"/>
      <c r="G61" s="95"/>
      <c r="H61" s="95"/>
      <c r="I61" s="255"/>
    </row>
    <row r="62" spans="1:9" x14ac:dyDescent="0.25">
      <c r="A62" s="1">
        <v>40</v>
      </c>
      <c r="B62" s="94">
        <v>40.97</v>
      </c>
      <c r="C62" s="95">
        <v>40.53</v>
      </c>
      <c r="D62" s="95">
        <v>40.229999999999997</v>
      </c>
      <c r="E62" s="95">
        <v>40.42</v>
      </c>
      <c r="F62" s="95"/>
      <c r="G62" s="95"/>
      <c r="H62" s="95"/>
      <c r="I62" s="255"/>
    </row>
    <row r="63" spans="1:9" x14ac:dyDescent="0.25">
      <c r="A63" s="1">
        <v>41</v>
      </c>
      <c r="B63" s="94">
        <v>41.24</v>
      </c>
      <c r="C63" s="95">
        <v>40.26</v>
      </c>
      <c r="D63" s="95">
        <v>40.25</v>
      </c>
      <c r="E63" s="95">
        <v>40.340000000000003</v>
      </c>
      <c r="F63" s="95"/>
      <c r="G63" s="95"/>
      <c r="H63" s="95"/>
      <c r="I63" s="255"/>
    </row>
    <row r="64" spans="1:9" x14ac:dyDescent="0.25">
      <c r="A64" s="1">
        <v>42</v>
      </c>
      <c r="B64" s="94">
        <v>41.14</v>
      </c>
      <c r="C64" s="95">
        <v>40</v>
      </c>
      <c r="D64" s="95">
        <v>40.200000000000003</v>
      </c>
      <c r="E64" s="95">
        <v>40.47</v>
      </c>
      <c r="F64" s="95"/>
      <c r="G64" s="95"/>
      <c r="H64" s="95"/>
      <c r="I64" s="255"/>
    </row>
    <row r="65" spans="1:9" x14ac:dyDescent="0.25">
      <c r="A65" s="1">
        <v>43</v>
      </c>
      <c r="B65" s="94">
        <v>40.97</v>
      </c>
      <c r="C65" s="95">
        <v>40.54</v>
      </c>
      <c r="D65" s="95">
        <v>40.369999999999997</v>
      </c>
      <c r="E65" s="95">
        <v>40.5</v>
      </c>
      <c r="F65" s="95"/>
      <c r="G65" s="95"/>
      <c r="H65" s="95"/>
      <c r="I65" s="255"/>
    </row>
    <row r="66" spans="1:9" x14ac:dyDescent="0.25">
      <c r="A66" s="1">
        <v>44</v>
      </c>
      <c r="B66" s="94">
        <v>40.6</v>
      </c>
      <c r="C66" s="95">
        <v>40.090000000000003</v>
      </c>
      <c r="D66" s="95">
        <v>40.409999999999997</v>
      </c>
      <c r="E66" s="95">
        <v>41.33</v>
      </c>
      <c r="F66" s="95"/>
      <c r="G66" s="95"/>
      <c r="H66" s="95"/>
      <c r="I66" s="255"/>
    </row>
    <row r="67" spans="1:9" x14ac:dyDescent="0.25">
      <c r="A67" s="1">
        <v>45</v>
      </c>
      <c r="B67" s="94"/>
      <c r="C67" s="95">
        <v>40.119999999999997</v>
      </c>
      <c r="D67" s="95">
        <v>40.33</v>
      </c>
      <c r="E67" s="95">
        <v>41.09</v>
      </c>
      <c r="F67" s="95"/>
      <c r="G67" s="95"/>
      <c r="H67" s="95"/>
      <c r="I67" s="255"/>
    </row>
    <row r="68" spans="1:9" x14ac:dyDescent="0.25">
      <c r="A68" s="1">
        <v>46</v>
      </c>
      <c r="B68" s="94"/>
      <c r="C68" s="95">
        <v>40.17</v>
      </c>
      <c r="D68" s="95">
        <v>40.29</v>
      </c>
      <c r="E68" s="95">
        <v>40.630000000000003</v>
      </c>
      <c r="F68" s="95"/>
      <c r="G68" s="95"/>
      <c r="H68" s="95"/>
      <c r="I68" s="255"/>
    </row>
    <row r="69" spans="1:9" x14ac:dyDescent="0.25">
      <c r="A69" s="1">
        <v>47</v>
      </c>
      <c r="B69" s="94"/>
      <c r="C69" s="95">
        <v>40.33</v>
      </c>
      <c r="D69" s="95">
        <v>40.21</v>
      </c>
      <c r="E69" s="95">
        <v>40.53</v>
      </c>
      <c r="F69" s="95"/>
      <c r="G69" s="95"/>
      <c r="H69" s="95"/>
      <c r="I69" s="255"/>
    </row>
    <row r="70" spans="1:9" x14ac:dyDescent="0.25">
      <c r="A70" s="1">
        <v>48</v>
      </c>
      <c r="B70" s="94"/>
      <c r="C70" s="95">
        <v>40.36</v>
      </c>
      <c r="D70" s="95">
        <v>40.22</v>
      </c>
      <c r="E70" s="95">
        <v>40.659999999999997</v>
      </c>
      <c r="F70" s="95"/>
      <c r="G70" s="95"/>
      <c r="H70" s="95"/>
      <c r="I70" s="255"/>
    </row>
    <row r="71" spans="1:9" x14ac:dyDescent="0.25">
      <c r="A71" s="1">
        <v>49</v>
      </c>
      <c r="B71" s="94"/>
      <c r="C71" s="95">
        <v>40.630000000000003</v>
      </c>
      <c r="D71" s="95">
        <v>40.47</v>
      </c>
      <c r="E71" s="95">
        <v>40.590000000000003</v>
      </c>
      <c r="F71" s="95"/>
      <c r="G71" s="95"/>
      <c r="H71" s="95"/>
      <c r="I71" s="255"/>
    </row>
    <row r="72" spans="1:9" x14ac:dyDescent="0.25">
      <c r="A72" s="1">
        <v>50</v>
      </c>
      <c r="B72" s="94"/>
      <c r="C72" s="95">
        <v>40.1</v>
      </c>
      <c r="D72" s="95">
        <v>41.2</v>
      </c>
      <c r="E72" s="95">
        <v>40.619999999999997</v>
      </c>
      <c r="F72" s="95"/>
      <c r="G72" s="95"/>
      <c r="H72" s="95"/>
      <c r="I72" s="255"/>
    </row>
    <row r="73" spans="1:9" x14ac:dyDescent="0.25">
      <c r="A73" s="1">
        <v>51</v>
      </c>
      <c r="B73" s="94"/>
      <c r="C73" s="95">
        <v>40.22</v>
      </c>
      <c r="D73" s="95">
        <v>40.15</v>
      </c>
      <c r="E73" s="95">
        <v>41.21</v>
      </c>
      <c r="F73" s="95"/>
      <c r="G73" s="95"/>
      <c r="H73" s="95"/>
      <c r="I73" s="255"/>
    </row>
    <row r="74" spans="1:9" x14ac:dyDescent="0.25">
      <c r="A74" s="1">
        <v>52</v>
      </c>
      <c r="B74" s="94"/>
      <c r="C74" s="95">
        <v>40.909999999999997</v>
      </c>
      <c r="D74" s="95">
        <v>40.340000000000003</v>
      </c>
      <c r="E74" s="95">
        <v>41.48</v>
      </c>
      <c r="F74" s="95"/>
      <c r="G74" s="95"/>
      <c r="H74" s="95"/>
      <c r="I74" s="255"/>
    </row>
    <row r="75" spans="1:9" x14ac:dyDescent="0.25">
      <c r="A75" s="1">
        <v>53</v>
      </c>
      <c r="B75" s="94"/>
      <c r="C75" s="95">
        <v>40.44</v>
      </c>
      <c r="D75" s="95">
        <v>40.4</v>
      </c>
      <c r="E75" s="95"/>
      <c r="F75" s="95"/>
      <c r="G75" s="95"/>
      <c r="H75" s="95"/>
      <c r="I75" s="255"/>
    </row>
    <row r="76" spans="1:9" x14ac:dyDescent="0.25">
      <c r="A76" s="1">
        <v>54</v>
      </c>
      <c r="B76" s="94"/>
      <c r="C76" s="95">
        <v>40.22</v>
      </c>
      <c r="D76" s="95">
        <v>40.85</v>
      </c>
      <c r="E76" s="95"/>
      <c r="F76" s="95"/>
      <c r="G76" s="95"/>
      <c r="H76" s="95"/>
      <c r="I76" s="255"/>
    </row>
    <row r="77" spans="1:9" x14ac:dyDescent="0.25">
      <c r="A77" s="1">
        <v>55</v>
      </c>
      <c r="B77" s="94"/>
      <c r="C77" s="95">
        <v>40.18</v>
      </c>
      <c r="D77" s="95">
        <v>40.5</v>
      </c>
      <c r="E77" s="95"/>
      <c r="F77" s="95"/>
      <c r="G77" s="95"/>
      <c r="H77" s="95"/>
      <c r="I77" s="255"/>
    </row>
    <row r="78" spans="1:9" x14ac:dyDescent="0.25">
      <c r="A78" s="1">
        <v>56</v>
      </c>
      <c r="B78" s="94"/>
      <c r="C78" s="95">
        <v>40.53</v>
      </c>
      <c r="D78" s="95">
        <v>40.44</v>
      </c>
      <c r="E78" s="95"/>
      <c r="F78" s="95"/>
      <c r="G78" s="95"/>
      <c r="H78" s="95"/>
      <c r="I78" s="255"/>
    </row>
    <row r="79" spans="1:9" x14ac:dyDescent="0.25">
      <c r="A79" s="1">
        <v>57</v>
      </c>
      <c r="B79" s="94"/>
      <c r="C79" s="95">
        <v>40.409999999999997</v>
      </c>
      <c r="E79" s="95"/>
      <c r="F79" s="95"/>
      <c r="G79" s="95"/>
      <c r="H79" s="95"/>
      <c r="I79" s="255"/>
    </row>
    <row r="80" spans="1:9" x14ac:dyDescent="0.25">
      <c r="A80" s="1">
        <v>58</v>
      </c>
      <c r="B80" s="94"/>
      <c r="C80" s="95">
        <v>40.35</v>
      </c>
      <c r="D80" s="95"/>
      <c r="E80" s="95"/>
      <c r="F80" s="95"/>
      <c r="G80" s="95"/>
      <c r="H80" s="95"/>
      <c r="I80" s="255"/>
    </row>
    <row r="81" spans="1:9" x14ac:dyDescent="0.25">
      <c r="A81" s="1">
        <v>59</v>
      </c>
      <c r="B81" s="94"/>
      <c r="C81" s="95">
        <v>40.51</v>
      </c>
      <c r="D81" s="95"/>
      <c r="E81" s="95"/>
      <c r="F81" s="95"/>
      <c r="G81" s="95"/>
      <c r="H81" s="95"/>
      <c r="I81" s="255"/>
    </row>
    <row r="82" spans="1:9" x14ac:dyDescent="0.25">
      <c r="A82" s="1">
        <v>60</v>
      </c>
      <c r="B82" s="94"/>
      <c r="C82" s="95">
        <v>40.229999999999997</v>
      </c>
      <c r="D82" s="95"/>
      <c r="E82" s="95"/>
      <c r="F82" s="95"/>
      <c r="G82" s="95"/>
      <c r="H82" s="95"/>
      <c r="I82" s="255"/>
    </row>
    <row r="83" spans="1:9" x14ac:dyDescent="0.25">
      <c r="A83" s="1">
        <v>61</v>
      </c>
      <c r="B83" s="94"/>
      <c r="C83" s="95">
        <v>40.53</v>
      </c>
      <c r="D83" s="95"/>
      <c r="E83" s="95"/>
      <c r="F83" s="95"/>
      <c r="G83" s="95"/>
      <c r="H83" s="95"/>
      <c r="I83" s="255"/>
    </row>
    <row r="84" spans="1:9" x14ac:dyDescent="0.25">
      <c r="A84" s="1">
        <v>62</v>
      </c>
      <c r="B84" s="94"/>
      <c r="C84" s="95">
        <v>40.39</v>
      </c>
      <c r="D84" s="95"/>
      <c r="E84" s="95"/>
      <c r="F84" s="95"/>
      <c r="G84" s="95"/>
      <c r="H84" s="95"/>
      <c r="I84" s="255"/>
    </row>
    <row r="85" spans="1:9" x14ac:dyDescent="0.25">
      <c r="A85" s="1">
        <v>63</v>
      </c>
      <c r="B85" s="94"/>
      <c r="C85" s="95">
        <v>40.36</v>
      </c>
      <c r="D85" s="95"/>
      <c r="E85" s="95"/>
      <c r="F85" s="95"/>
      <c r="G85" s="95"/>
      <c r="H85" s="95"/>
      <c r="I85" s="255"/>
    </row>
    <row r="86" spans="1:9" x14ac:dyDescent="0.25">
      <c r="A86" s="1">
        <v>64</v>
      </c>
      <c r="B86" s="94"/>
      <c r="C86" s="95">
        <v>40.28</v>
      </c>
      <c r="D86" s="95"/>
      <c r="E86" s="95"/>
      <c r="F86" s="95"/>
      <c r="G86" s="95"/>
      <c r="H86" s="95"/>
      <c r="I86" s="255"/>
    </row>
    <row r="87" spans="1:9" ht="15.75" thickBot="1" x14ac:dyDescent="0.3">
      <c r="A87" s="1">
        <v>65</v>
      </c>
      <c r="B87" s="260"/>
      <c r="C87" s="258">
        <v>40.450000000000003</v>
      </c>
      <c r="D87" s="258"/>
      <c r="E87" s="258"/>
      <c r="F87" s="258"/>
      <c r="G87" s="258"/>
      <c r="H87" s="258"/>
      <c r="I87" s="259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6"/>
  <sheetViews>
    <sheetView zoomScale="75" zoomScaleNormal="75" workbookViewId="0">
      <selection activeCell="O12" sqref="O12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4" t="s">
        <v>233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6" ht="7.5" customHeight="1" x14ac:dyDescent="0.25"/>
    <row r="6" spans="1:16" ht="17.25" x14ac:dyDescent="0.3">
      <c r="A6" s="186" t="s">
        <v>103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16" ht="7.5" customHeight="1" x14ac:dyDescent="0.25"/>
    <row r="8" spans="1:16" s="2" customFormat="1" ht="20.25" customHeight="1" x14ac:dyDescent="0.25">
      <c r="A8" s="235" t="s">
        <v>43</v>
      </c>
      <c r="B8" s="236" t="s">
        <v>13</v>
      </c>
      <c r="C8" s="237" t="s">
        <v>18</v>
      </c>
      <c r="D8" s="236" t="s">
        <v>44</v>
      </c>
      <c r="E8" s="239" t="s">
        <v>45</v>
      </c>
      <c r="F8" s="241" t="s">
        <v>46</v>
      </c>
      <c r="G8" s="242"/>
      <c r="H8" s="242"/>
      <c r="I8" s="243"/>
      <c r="J8" s="244" t="s">
        <v>47</v>
      </c>
      <c r="K8" s="235" t="s">
        <v>48</v>
      </c>
      <c r="L8" s="235"/>
      <c r="M8" s="55"/>
      <c r="N8" s="55"/>
    </row>
    <row r="9" spans="1:16" s="2" customFormat="1" ht="27.75" customHeight="1" x14ac:dyDescent="0.25">
      <c r="A9" s="235"/>
      <c r="B9" s="236"/>
      <c r="C9" s="238"/>
      <c r="D9" s="236"/>
      <c r="E9" s="240"/>
      <c r="F9" s="56" t="s">
        <v>49</v>
      </c>
      <c r="G9" s="56" t="s">
        <v>50</v>
      </c>
      <c r="H9" s="56" t="s">
        <v>51</v>
      </c>
      <c r="I9" s="57" t="s">
        <v>52</v>
      </c>
      <c r="J9" s="245"/>
      <c r="K9" s="136" t="s">
        <v>53</v>
      </c>
      <c r="L9" s="136" t="s">
        <v>54</v>
      </c>
      <c r="M9" s="58" t="s">
        <v>55</v>
      </c>
      <c r="N9" s="58" t="s">
        <v>56</v>
      </c>
    </row>
    <row r="10" spans="1:16" s="3" customFormat="1" ht="30" customHeight="1" thickBot="1" x14ac:dyDescent="0.3">
      <c r="A10" s="59">
        <v>1</v>
      </c>
      <c r="B10" s="60" t="s">
        <v>105</v>
      </c>
      <c r="C10" s="61">
        <v>6</v>
      </c>
      <c r="D10" s="61">
        <v>45</v>
      </c>
      <c r="E10" s="62">
        <f>D10</f>
        <v>45</v>
      </c>
      <c r="F10" s="282">
        <f>MIN(B23:B87)</f>
        <v>40.119999999999997</v>
      </c>
      <c r="G10" s="264">
        <f>AVERAGE(B23:B87)</f>
        <v>40.685227272727275</v>
      </c>
      <c r="H10" s="63">
        <v>2</v>
      </c>
      <c r="I10" s="115">
        <f>G10-F10</f>
        <v>0.56522727272727735</v>
      </c>
      <c r="J10" s="130">
        <v>2.119212962962963E-2</v>
      </c>
      <c r="K10" s="263">
        <f>J10</f>
        <v>2.119212962962963E-2</v>
      </c>
      <c r="L10" s="279">
        <f>K10</f>
        <v>2.119212962962963E-2</v>
      </c>
      <c r="M10" s="66" t="s">
        <v>183</v>
      </c>
      <c r="N10" s="283"/>
      <c r="O10" s="123"/>
      <c r="P10" s="69"/>
    </row>
    <row r="11" spans="1:16" s="3" customFormat="1" ht="30" customHeight="1" thickBot="1" x14ac:dyDescent="0.3">
      <c r="A11" s="59">
        <v>2</v>
      </c>
      <c r="B11" s="60" t="s">
        <v>104</v>
      </c>
      <c r="C11" s="61">
        <v>21</v>
      </c>
      <c r="D11" s="61">
        <v>110</v>
      </c>
      <c r="E11" s="62">
        <f>D11-D10</f>
        <v>65</v>
      </c>
      <c r="F11" s="278">
        <f>MIN(C23:C87)</f>
        <v>40.15</v>
      </c>
      <c r="G11" s="272">
        <f>AVERAGE(C23:C87)</f>
        <v>40.399062499999999</v>
      </c>
      <c r="H11" s="63">
        <v>16</v>
      </c>
      <c r="I11" s="115">
        <f t="shared" ref="I11:I17" si="0">G11-F11</f>
        <v>0.24906250000000085</v>
      </c>
      <c r="J11" s="130">
        <v>5.2696759259259263E-2</v>
      </c>
      <c r="K11" s="263">
        <f>J11-J10</f>
        <v>3.1504629629629632E-2</v>
      </c>
      <c r="L11" s="279">
        <f>K11</f>
        <v>3.1504629629629632E-2</v>
      </c>
      <c r="M11" s="66" t="s">
        <v>184</v>
      </c>
      <c r="N11" s="283"/>
      <c r="O11" s="251" t="s">
        <v>238</v>
      </c>
      <c r="P11" s="69"/>
    </row>
    <row r="12" spans="1:16" s="3" customFormat="1" ht="30" customHeight="1" thickBot="1" x14ac:dyDescent="0.3">
      <c r="A12" s="59">
        <v>3</v>
      </c>
      <c r="B12" s="60" t="s">
        <v>105</v>
      </c>
      <c r="C12" s="61">
        <v>8</v>
      </c>
      <c r="D12" s="61">
        <v>175</v>
      </c>
      <c r="E12" s="62">
        <f t="shared" ref="E12:E13" si="1">D12-D11</f>
        <v>65</v>
      </c>
      <c r="F12" s="274">
        <f>MIN(D23:D87)</f>
        <v>40.049999999999997</v>
      </c>
      <c r="G12" s="272">
        <f>AVERAGE(D23:D87)</f>
        <v>40.48333333333332</v>
      </c>
      <c r="H12" s="63">
        <v>3</v>
      </c>
      <c r="I12" s="115">
        <f t="shared" si="0"/>
        <v>0.43333333333332291</v>
      </c>
      <c r="J12" s="130">
        <v>8.4722222222222213E-2</v>
      </c>
      <c r="K12" s="263">
        <f>J12-J11</f>
        <v>3.202546296296295E-2</v>
      </c>
      <c r="L12" s="279">
        <f>K12+L10</f>
        <v>5.321759259259258E-2</v>
      </c>
      <c r="M12" s="66" t="s">
        <v>185</v>
      </c>
      <c r="N12" s="283"/>
      <c r="O12" s="249" t="s">
        <v>292</v>
      </c>
      <c r="P12" s="69"/>
    </row>
    <row r="13" spans="1:16" s="3" customFormat="1" ht="30" customHeight="1" x14ac:dyDescent="0.25">
      <c r="A13" s="59">
        <v>4</v>
      </c>
      <c r="B13" s="60" t="s">
        <v>104</v>
      </c>
      <c r="C13" s="61">
        <v>10</v>
      </c>
      <c r="D13" s="61">
        <v>205</v>
      </c>
      <c r="E13" s="62">
        <f t="shared" si="1"/>
        <v>30</v>
      </c>
      <c r="F13" s="273">
        <f>MIN(E23:E87)</f>
        <v>40.35</v>
      </c>
      <c r="G13" s="116">
        <f>AVERAGE(E23:E87)</f>
        <v>40.69068965517242</v>
      </c>
      <c r="H13" s="63">
        <v>2</v>
      </c>
      <c r="I13" s="115">
        <f>G13-F13</f>
        <v>0.34068965517241878</v>
      </c>
      <c r="J13" s="130">
        <v>9.9953703703703711E-2</v>
      </c>
      <c r="K13" s="130">
        <f>J13-J12</f>
        <v>1.5231481481481499E-2</v>
      </c>
      <c r="L13" s="279">
        <f>K13+L11</f>
        <v>4.6736111111111131E-2</v>
      </c>
      <c r="M13" s="66" t="s">
        <v>186</v>
      </c>
      <c r="N13" s="283" t="s">
        <v>247</v>
      </c>
      <c r="O13" s="249" t="s">
        <v>239</v>
      </c>
      <c r="P13" s="69"/>
    </row>
    <row r="14" spans="1:16" s="3" customFormat="1" ht="30" customHeight="1" x14ac:dyDescent="0.25">
      <c r="A14" s="59">
        <v>5</v>
      </c>
      <c r="B14" s="60" t="s">
        <v>104</v>
      </c>
      <c r="C14" s="61">
        <v>69</v>
      </c>
      <c r="D14" s="61">
        <v>241</v>
      </c>
      <c r="E14" s="62">
        <f>D14-D11</f>
        <v>131</v>
      </c>
      <c r="F14" s="128">
        <f>MIN(F23:F87)</f>
        <v>40.35</v>
      </c>
      <c r="G14" s="115">
        <f>AVERAGE(F23:F87)</f>
        <v>40.744571428571433</v>
      </c>
      <c r="H14" s="63">
        <v>3</v>
      </c>
      <c r="I14" s="115">
        <f t="shared" si="0"/>
        <v>0.39457142857143168</v>
      </c>
      <c r="J14" s="130">
        <v>0.11814814814814815</v>
      </c>
      <c r="K14" s="130">
        <f>J14-J13</f>
        <v>1.8194444444444444E-2</v>
      </c>
      <c r="L14" s="279">
        <f>K14+L13</f>
        <v>6.4930555555555575E-2</v>
      </c>
      <c r="M14" s="66" t="s">
        <v>187</v>
      </c>
      <c r="N14" s="283"/>
      <c r="O14" s="138"/>
      <c r="P14" s="69"/>
    </row>
    <row r="15" spans="1:16" s="3" customFormat="1" ht="30" customHeight="1" x14ac:dyDescent="0.25">
      <c r="A15" s="59">
        <v>6</v>
      </c>
      <c r="B15" s="60" t="s">
        <v>105</v>
      </c>
      <c r="C15" s="61">
        <v>6</v>
      </c>
      <c r="D15" s="61">
        <v>295</v>
      </c>
      <c r="E15" s="62">
        <f>D15-D14</f>
        <v>54</v>
      </c>
      <c r="F15" s="128">
        <f>MIN(G23:G87)</f>
        <v>40.229999999999997</v>
      </c>
      <c r="G15" s="115">
        <f>AVERAGE(G23:G87)</f>
        <v>40.579622641509431</v>
      </c>
      <c r="H15" s="63">
        <v>3</v>
      </c>
      <c r="I15" s="115">
        <f t="shared" si="0"/>
        <v>0.34962264150943412</v>
      </c>
      <c r="J15" s="130">
        <v>0.14461805555555554</v>
      </c>
      <c r="K15" s="130">
        <f>J15-J14</f>
        <v>2.6469907407407386E-2</v>
      </c>
      <c r="L15" s="279">
        <f>K15+L12</f>
        <v>7.9687499999999967E-2</v>
      </c>
      <c r="M15" s="66" t="s">
        <v>171</v>
      </c>
      <c r="N15" s="283"/>
      <c r="O15" s="249" t="s">
        <v>238</v>
      </c>
      <c r="P15" s="69"/>
    </row>
    <row r="16" spans="1:16" s="3" customFormat="1" ht="30" customHeight="1" x14ac:dyDescent="0.25">
      <c r="A16" s="59">
        <v>7</v>
      </c>
      <c r="B16" s="60" t="s">
        <v>104</v>
      </c>
      <c r="C16" s="70">
        <v>8</v>
      </c>
      <c r="D16" s="61">
        <v>317</v>
      </c>
      <c r="E16" s="62">
        <f>D16-D15</f>
        <v>22</v>
      </c>
      <c r="F16" s="128">
        <f>MIN(H23:H87)</f>
        <v>40.22</v>
      </c>
      <c r="G16" s="115">
        <f>AVERAGE(H23:H87)</f>
        <v>40.630476190476188</v>
      </c>
      <c r="H16" s="63">
        <v>4</v>
      </c>
      <c r="I16" s="115">
        <f t="shared" si="0"/>
        <v>0.41047619047618866</v>
      </c>
      <c r="J16" s="130">
        <v>0.15613425925925925</v>
      </c>
      <c r="K16" s="130">
        <f>J16-J15</f>
        <v>1.1516203703703709E-2</v>
      </c>
      <c r="L16" s="280">
        <f>K16+L14</f>
        <v>7.6446759259259284E-2</v>
      </c>
      <c r="M16" s="66" t="s">
        <v>188</v>
      </c>
      <c r="N16" s="283"/>
      <c r="O16" s="18"/>
    </row>
    <row r="17" spans="1:14" s="3" customFormat="1" ht="30" customHeight="1" x14ac:dyDescent="0.25">
      <c r="A17" s="71" t="s">
        <v>57</v>
      </c>
      <c r="B17" s="72" t="s">
        <v>105</v>
      </c>
      <c r="C17" s="73">
        <v>33</v>
      </c>
      <c r="D17" s="73">
        <v>338</v>
      </c>
      <c r="E17" s="62">
        <f>D17-D16</f>
        <v>21</v>
      </c>
      <c r="F17" s="128">
        <f>MIN(I23:I87)</f>
        <v>40.22</v>
      </c>
      <c r="G17" s="115">
        <f>AVERAGE(I23:I87)</f>
        <v>40.660476190476196</v>
      </c>
      <c r="H17" s="63">
        <v>1</v>
      </c>
      <c r="I17" s="115">
        <f t="shared" si="0"/>
        <v>0.4404761904761969</v>
      </c>
      <c r="J17" s="130">
        <v>0.16685185185185183</v>
      </c>
      <c r="K17" s="75">
        <f>J17-J16</f>
        <v>1.0717592592592584E-2</v>
      </c>
      <c r="L17" s="281">
        <f>K17+L15</f>
        <v>9.0405092592592551E-2</v>
      </c>
      <c r="M17" s="67"/>
      <c r="N17" s="283"/>
    </row>
    <row r="18" spans="1:14" s="3" customFormat="1" ht="30" customHeight="1" x14ac:dyDescent="0.25">
      <c r="A18" s="76"/>
      <c r="B18" s="77"/>
      <c r="C18" s="78"/>
      <c r="D18" s="78"/>
      <c r="E18" s="78"/>
      <c r="F18" s="106">
        <f>AVERAGE(F10,F12,F15,F17)</f>
        <v>40.154999999999994</v>
      </c>
      <c r="G18" s="126">
        <f>AVERAGE(G10,G12,G15,G17)</f>
        <v>40.602164859511554</v>
      </c>
      <c r="H18" s="126" t="s">
        <v>254</v>
      </c>
      <c r="I18" s="127">
        <f>AVERAGE(I10,I12,I15,I17)</f>
        <v>0.44716485951155782</v>
      </c>
      <c r="J18" s="78"/>
      <c r="K18" s="78"/>
      <c r="L18" s="78"/>
      <c r="M18" s="79"/>
      <c r="N18" s="79"/>
    </row>
    <row r="19" spans="1:14" ht="27.75" customHeight="1" x14ac:dyDescent="0.25">
      <c r="A19" s="80"/>
      <c r="B19" s="80"/>
      <c r="C19" s="80"/>
      <c r="D19" s="81"/>
      <c r="E19" s="82"/>
      <c r="F19" s="83">
        <f>AVERAGE(F11,F13,F14,F16)</f>
        <v>40.267499999999998</v>
      </c>
      <c r="G19" s="84">
        <f>AVERAGE(G11,G13,G14,G16)</f>
        <v>40.61619994355501</v>
      </c>
      <c r="H19" s="84" t="s">
        <v>255</v>
      </c>
      <c r="I19" s="85">
        <f>AVERAGE(I11,I13,I14,I16)</f>
        <v>0.34869994355500999</v>
      </c>
      <c r="J19" s="82"/>
      <c r="K19" s="82" t="s">
        <v>27</v>
      </c>
      <c r="L19" s="82"/>
      <c r="M19" s="79"/>
      <c r="N19" s="79"/>
    </row>
    <row r="20" spans="1:14" ht="30" customHeight="1" thickBot="1" x14ac:dyDescent="0.3">
      <c r="A20" s="86"/>
      <c r="B20" s="86"/>
      <c r="C20" s="86"/>
      <c r="D20" s="82"/>
      <c r="E20" s="82"/>
      <c r="F20" s="87">
        <f>AVERAGE(F10:F17)</f>
        <v>40.211249999999993</v>
      </c>
      <c r="G20" s="88">
        <f>AVERAGE(B23:I86)</f>
        <v>40.575939393939372</v>
      </c>
      <c r="H20" s="89"/>
      <c r="I20" s="90">
        <f>AVERAGE(I10:I17)</f>
        <v>0.39793240153328391</v>
      </c>
      <c r="J20" s="82"/>
      <c r="K20" s="82"/>
      <c r="L20" s="82"/>
      <c r="M20" s="86"/>
      <c r="N20" s="86"/>
    </row>
    <row r="22" spans="1:14" ht="15.75" thickBot="1" x14ac:dyDescent="0.3">
      <c r="B22" s="91" t="str">
        <f>B10</f>
        <v>Шутка Виталий</v>
      </c>
      <c r="C22" s="91" t="str">
        <f>B11</f>
        <v>Фортуна Таня</v>
      </c>
      <c r="D22" s="91" t="str">
        <f>B12</f>
        <v>Шутка Виталий</v>
      </c>
      <c r="E22" s="91" t="str">
        <f>B13</f>
        <v>Фортуна Таня</v>
      </c>
      <c r="F22" s="2" t="str">
        <f>B14</f>
        <v>Фортуна Таня</v>
      </c>
      <c r="G22" s="2" t="str">
        <f>B15</f>
        <v>Шутка Виталий</v>
      </c>
      <c r="H22" s="2" t="str">
        <f>B16</f>
        <v>Фортуна Таня</v>
      </c>
      <c r="I22" s="2" t="str">
        <f>B17</f>
        <v>Шутка Виталий</v>
      </c>
    </row>
    <row r="23" spans="1:14" x14ac:dyDescent="0.25">
      <c r="A23" s="1">
        <v>1</v>
      </c>
      <c r="B23" s="92">
        <v>42.04</v>
      </c>
      <c r="C23" s="93">
        <v>41.73</v>
      </c>
      <c r="D23" s="93">
        <v>41.95</v>
      </c>
      <c r="E23" s="93">
        <v>41.8</v>
      </c>
      <c r="F23" s="93">
        <v>42.02</v>
      </c>
      <c r="G23" s="93">
        <v>41.72</v>
      </c>
      <c r="H23" s="93">
        <v>41.88</v>
      </c>
      <c r="I23" s="254">
        <v>41.94</v>
      </c>
      <c r="M23" s="2"/>
      <c r="N23" s="2"/>
    </row>
    <row r="24" spans="1:14" x14ac:dyDescent="0.25">
      <c r="A24" s="1">
        <v>2</v>
      </c>
      <c r="B24" s="94">
        <v>40.64</v>
      </c>
      <c r="C24" s="95">
        <v>40.6</v>
      </c>
      <c r="D24" s="95">
        <v>40.51</v>
      </c>
      <c r="E24" s="95">
        <v>40.630000000000003</v>
      </c>
      <c r="F24" s="95">
        <v>41.05</v>
      </c>
      <c r="G24" s="95">
        <v>40.56</v>
      </c>
      <c r="H24" s="95">
        <v>40.68</v>
      </c>
      <c r="I24" s="255">
        <v>41.23</v>
      </c>
      <c r="M24" s="3"/>
      <c r="N24" s="3"/>
    </row>
    <row r="25" spans="1:14" x14ac:dyDescent="0.25">
      <c r="A25" s="1">
        <v>3</v>
      </c>
      <c r="B25" s="94">
        <v>40.67</v>
      </c>
      <c r="C25" s="95">
        <v>40.39</v>
      </c>
      <c r="D25" s="95">
        <v>41.56</v>
      </c>
      <c r="E25" s="95">
        <v>40.85</v>
      </c>
      <c r="F25" s="95">
        <v>41.46</v>
      </c>
      <c r="G25" s="95">
        <v>40.57</v>
      </c>
      <c r="H25" s="95">
        <v>40.85</v>
      </c>
      <c r="I25" s="255">
        <v>40.6</v>
      </c>
      <c r="M25" s="3"/>
      <c r="N25" s="3"/>
    </row>
    <row r="26" spans="1:14" x14ac:dyDescent="0.25">
      <c r="A26" s="1">
        <v>4</v>
      </c>
      <c r="B26" s="94">
        <v>40.840000000000003</v>
      </c>
      <c r="C26" s="95">
        <v>40.479999999999997</v>
      </c>
      <c r="D26" s="95">
        <v>40.26</v>
      </c>
      <c r="E26" s="95">
        <v>40.729999999999997</v>
      </c>
      <c r="F26" s="95">
        <v>40.83</v>
      </c>
      <c r="G26" s="95">
        <v>40.68</v>
      </c>
      <c r="H26" s="95">
        <v>40.340000000000003</v>
      </c>
      <c r="I26" s="255">
        <v>40.6</v>
      </c>
      <c r="M26" s="3"/>
      <c r="N26" s="3"/>
    </row>
    <row r="27" spans="1:14" x14ac:dyDescent="0.25">
      <c r="A27" s="1">
        <v>5</v>
      </c>
      <c r="B27" s="94">
        <v>40.47</v>
      </c>
      <c r="C27" s="95">
        <v>40.25</v>
      </c>
      <c r="D27" s="95">
        <v>40.479999999999997</v>
      </c>
      <c r="E27" s="95">
        <v>40.450000000000003</v>
      </c>
      <c r="F27" s="95">
        <v>40.880000000000003</v>
      </c>
      <c r="G27" s="95">
        <v>40.4</v>
      </c>
      <c r="H27" s="95">
        <v>40.26</v>
      </c>
      <c r="I27" s="255">
        <v>40.57</v>
      </c>
    </row>
    <row r="28" spans="1:14" x14ac:dyDescent="0.25">
      <c r="A28" s="1">
        <v>6</v>
      </c>
      <c r="B28" s="94">
        <v>40.25</v>
      </c>
      <c r="C28" s="95">
        <v>40.25</v>
      </c>
      <c r="D28" s="95">
        <v>40.630000000000003</v>
      </c>
      <c r="E28" s="95">
        <v>40.770000000000003</v>
      </c>
      <c r="F28" s="95">
        <v>40.69</v>
      </c>
      <c r="G28" s="95">
        <v>40.479999999999997</v>
      </c>
      <c r="H28" s="95">
        <v>40.9</v>
      </c>
      <c r="I28" s="255">
        <v>40.4</v>
      </c>
    </row>
    <row r="29" spans="1:14" x14ac:dyDescent="0.25">
      <c r="A29" s="1">
        <v>7</v>
      </c>
      <c r="B29" s="94">
        <v>40.36</v>
      </c>
      <c r="C29" s="95">
        <v>40.49</v>
      </c>
      <c r="D29" s="95">
        <v>40.39</v>
      </c>
      <c r="E29" s="95">
        <v>40.700000000000003</v>
      </c>
      <c r="F29" s="95">
        <v>40.700000000000003</v>
      </c>
      <c r="G29" s="95">
        <v>40.5</v>
      </c>
      <c r="H29" s="95">
        <v>41.23</v>
      </c>
      <c r="I29" s="255">
        <v>40.64</v>
      </c>
    </row>
    <row r="30" spans="1:14" x14ac:dyDescent="0.25">
      <c r="A30" s="1">
        <v>8</v>
      </c>
      <c r="B30" s="94">
        <v>40.340000000000003</v>
      </c>
      <c r="C30" s="95">
        <v>40.270000000000003</v>
      </c>
      <c r="D30" s="95">
        <v>40.590000000000003</v>
      </c>
      <c r="E30" s="95">
        <v>40.35</v>
      </c>
      <c r="F30" s="95">
        <v>40.96</v>
      </c>
      <c r="G30" s="95">
        <v>40.58</v>
      </c>
      <c r="H30" s="95">
        <v>40.85</v>
      </c>
      <c r="I30" s="255">
        <v>40.69</v>
      </c>
    </row>
    <row r="31" spans="1:14" x14ac:dyDescent="0.25">
      <c r="A31" s="1">
        <v>9</v>
      </c>
      <c r="B31" s="124">
        <v>40.409999999999997</v>
      </c>
      <c r="C31" s="95">
        <v>40.4</v>
      </c>
      <c r="D31" s="95">
        <v>40.36</v>
      </c>
      <c r="E31" s="95">
        <v>40.35</v>
      </c>
      <c r="F31" s="95">
        <v>40.94</v>
      </c>
      <c r="G31" s="95">
        <v>40.43</v>
      </c>
      <c r="H31" s="95">
        <v>40.549999999999997</v>
      </c>
      <c r="I31" s="255">
        <v>40.85</v>
      </c>
    </row>
    <row r="32" spans="1:14" x14ac:dyDescent="0.25">
      <c r="A32" s="1">
        <v>10</v>
      </c>
      <c r="B32" s="94">
        <v>40.35</v>
      </c>
      <c r="C32" s="95">
        <v>40.35</v>
      </c>
      <c r="D32" s="95">
        <v>40.36</v>
      </c>
      <c r="E32" s="95">
        <v>40.880000000000003</v>
      </c>
      <c r="F32" s="95">
        <v>40.840000000000003</v>
      </c>
      <c r="G32" s="95">
        <v>40.5</v>
      </c>
      <c r="H32" s="95">
        <v>40.22</v>
      </c>
      <c r="I32" s="255">
        <v>40.42</v>
      </c>
    </row>
    <row r="33" spans="1:9" x14ac:dyDescent="0.25">
      <c r="A33" s="1">
        <v>11</v>
      </c>
      <c r="B33" s="94">
        <v>40.4</v>
      </c>
      <c r="C33" s="95">
        <v>40.22</v>
      </c>
      <c r="D33" s="95">
        <v>40.46</v>
      </c>
      <c r="E33" s="95">
        <v>40.97</v>
      </c>
      <c r="F33" s="95">
        <v>40.69</v>
      </c>
      <c r="G33" s="95">
        <v>40.58</v>
      </c>
      <c r="H33" s="95">
        <v>40.380000000000003</v>
      </c>
      <c r="I33" s="255">
        <v>40.630000000000003</v>
      </c>
    </row>
    <row r="34" spans="1:9" x14ac:dyDescent="0.25">
      <c r="A34" s="1">
        <v>12</v>
      </c>
      <c r="B34" s="94">
        <v>40.24</v>
      </c>
      <c r="C34" s="95">
        <v>40.380000000000003</v>
      </c>
      <c r="D34" s="95">
        <v>40.229999999999997</v>
      </c>
      <c r="E34" s="95">
        <v>40.630000000000003</v>
      </c>
      <c r="F34" s="95">
        <v>40.6</v>
      </c>
      <c r="G34" s="95">
        <v>40.49</v>
      </c>
      <c r="H34" s="95">
        <v>40.270000000000003</v>
      </c>
      <c r="I34" s="255">
        <v>40.6</v>
      </c>
    </row>
    <row r="35" spans="1:9" x14ac:dyDescent="0.25">
      <c r="A35" s="1">
        <v>13</v>
      </c>
      <c r="B35" s="94">
        <v>40.21</v>
      </c>
      <c r="C35" s="95">
        <v>40.159999999999997</v>
      </c>
      <c r="D35" s="95">
        <v>40.17</v>
      </c>
      <c r="E35" s="95">
        <v>40.56</v>
      </c>
      <c r="F35" s="95">
        <v>40.630000000000003</v>
      </c>
      <c r="G35" s="95">
        <v>40.520000000000003</v>
      </c>
      <c r="H35" s="95">
        <v>40.659999999999997</v>
      </c>
      <c r="I35" s="255">
        <v>40.53</v>
      </c>
    </row>
    <row r="36" spans="1:9" x14ac:dyDescent="0.25">
      <c r="A36" s="1">
        <v>14</v>
      </c>
      <c r="B36" s="105">
        <v>40.54</v>
      </c>
      <c r="C36" s="95">
        <v>40.630000000000003</v>
      </c>
      <c r="D36" s="95">
        <v>40.61</v>
      </c>
      <c r="E36" s="95">
        <v>40.56</v>
      </c>
      <c r="F36" s="95">
        <v>40.6</v>
      </c>
      <c r="G36" s="95">
        <v>40.6</v>
      </c>
      <c r="H36" s="95">
        <v>40.299999999999997</v>
      </c>
      <c r="I36" s="255">
        <v>40.69</v>
      </c>
    </row>
    <row r="37" spans="1:9" x14ac:dyDescent="0.25">
      <c r="A37" s="1">
        <v>15</v>
      </c>
      <c r="B37" s="94">
        <v>41.89</v>
      </c>
      <c r="C37" s="95">
        <v>40.479999999999997</v>
      </c>
      <c r="D37" s="95">
        <v>40.61</v>
      </c>
      <c r="E37" s="95">
        <v>40.71</v>
      </c>
      <c r="F37" s="95">
        <v>40.520000000000003</v>
      </c>
      <c r="G37" s="95">
        <v>40.61</v>
      </c>
      <c r="H37" s="95">
        <v>41.12</v>
      </c>
      <c r="I37" s="255">
        <v>40.22</v>
      </c>
    </row>
    <row r="38" spans="1:9" x14ac:dyDescent="0.25">
      <c r="A38" s="1">
        <v>16</v>
      </c>
      <c r="B38" s="94">
        <v>41.36</v>
      </c>
      <c r="C38" s="137">
        <v>40.340000000000003</v>
      </c>
      <c r="D38" s="95">
        <v>40.31</v>
      </c>
      <c r="E38" s="95">
        <v>40.58</v>
      </c>
      <c r="F38" s="95">
        <v>40.68</v>
      </c>
      <c r="G38" s="95">
        <v>40.53</v>
      </c>
      <c r="H38" s="95">
        <v>40.5</v>
      </c>
      <c r="I38" s="255">
        <v>40.380000000000003</v>
      </c>
    </row>
    <row r="39" spans="1:9" x14ac:dyDescent="0.25">
      <c r="A39" s="1">
        <v>17</v>
      </c>
      <c r="B39" s="94">
        <v>40.119999999999997</v>
      </c>
      <c r="C39" s="95">
        <v>40.24</v>
      </c>
      <c r="D39" s="95">
        <v>40.44</v>
      </c>
      <c r="E39" s="95">
        <v>40.57</v>
      </c>
      <c r="F39" s="95">
        <v>41.65</v>
      </c>
      <c r="G39" s="95">
        <v>40.36</v>
      </c>
      <c r="H39" s="95">
        <v>40.28</v>
      </c>
      <c r="I39" s="255">
        <v>40.24</v>
      </c>
    </row>
    <row r="40" spans="1:9" x14ac:dyDescent="0.25">
      <c r="A40" s="1">
        <v>18</v>
      </c>
      <c r="B40" s="94">
        <v>40.22</v>
      </c>
      <c r="C40" s="95">
        <v>40.18</v>
      </c>
      <c r="D40" s="95">
        <v>40.24</v>
      </c>
      <c r="E40" s="95">
        <v>40.49</v>
      </c>
      <c r="F40" s="95">
        <v>40.479999999999997</v>
      </c>
      <c r="G40" s="95">
        <v>40.65</v>
      </c>
      <c r="H40" s="95">
        <v>40.39</v>
      </c>
      <c r="I40" s="255">
        <v>40.65</v>
      </c>
    </row>
    <row r="41" spans="1:9" x14ac:dyDescent="0.25">
      <c r="A41" s="1">
        <v>19</v>
      </c>
      <c r="B41" s="94">
        <v>40.42</v>
      </c>
      <c r="C41" s="95">
        <v>40.31</v>
      </c>
      <c r="D41" s="95">
        <v>40.86</v>
      </c>
      <c r="E41" s="95">
        <v>40.659999999999997</v>
      </c>
      <c r="F41" s="95">
        <v>40.659999999999997</v>
      </c>
      <c r="G41" s="95">
        <v>40.57</v>
      </c>
      <c r="H41" s="95">
        <v>40.31</v>
      </c>
      <c r="I41" s="255">
        <v>40.65</v>
      </c>
    </row>
    <row r="42" spans="1:9" x14ac:dyDescent="0.25">
      <c r="A42" s="1">
        <v>20</v>
      </c>
      <c r="B42" s="94">
        <v>40.46</v>
      </c>
      <c r="C42" s="95">
        <v>40.21</v>
      </c>
      <c r="D42" s="95">
        <v>40.67</v>
      </c>
      <c r="E42" s="95">
        <v>40.57</v>
      </c>
      <c r="F42" s="95">
        <v>40.69</v>
      </c>
      <c r="G42" s="95">
        <v>40.54</v>
      </c>
      <c r="H42" s="95">
        <v>40.450000000000003</v>
      </c>
      <c r="I42" s="255">
        <v>40.96</v>
      </c>
    </row>
    <row r="43" spans="1:9" x14ac:dyDescent="0.25">
      <c r="A43" s="1">
        <v>21</v>
      </c>
      <c r="B43" s="94">
        <v>41.56</v>
      </c>
      <c r="C43" s="95">
        <v>40.51</v>
      </c>
      <c r="D43" s="95">
        <v>40.4</v>
      </c>
      <c r="E43" s="95">
        <v>40.520000000000003</v>
      </c>
      <c r="F43" s="95">
        <v>40.6</v>
      </c>
      <c r="G43" s="95">
        <v>40.64</v>
      </c>
      <c r="H43" s="95">
        <v>40.82</v>
      </c>
      <c r="I43" s="255">
        <v>40.380000000000003</v>
      </c>
    </row>
    <row r="44" spans="1:9" x14ac:dyDescent="0.25">
      <c r="A44" s="1">
        <v>22</v>
      </c>
      <c r="B44" s="94">
        <v>40.409999999999997</v>
      </c>
      <c r="C44" s="95">
        <v>40.299999999999997</v>
      </c>
      <c r="D44" s="95">
        <v>40.409999999999997</v>
      </c>
      <c r="E44" s="95">
        <v>40.56</v>
      </c>
      <c r="F44" s="95">
        <v>40.549999999999997</v>
      </c>
      <c r="G44" s="95">
        <v>40.520000000000003</v>
      </c>
      <c r="H44" s="95"/>
      <c r="I44" s="255"/>
    </row>
    <row r="45" spans="1:9" x14ac:dyDescent="0.25">
      <c r="A45" s="1">
        <v>23</v>
      </c>
      <c r="B45" s="94">
        <v>40.32</v>
      </c>
      <c r="C45" s="95">
        <v>40.51</v>
      </c>
      <c r="D45" s="95">
        <v>40.21</v>
      </c>
      <c r="E45" s="95">
        <v>40.700000000000003</v>
      </c>
      <c r="F45" s="95">
        <v>40.590000000000003</v>
      </c>
      <c r="G45" s="95">
        <v>40.68</v>
      </c>
      <c r="H45" s="95"/>
      <c r="I45" s="255"/>
    </row>
    <row r="46" spans="1:9" x14ac:dyDescent="0.25">
      <c r="A46" s="1">
        <v>24</v>
      </c>
      <c r="B46" s="94">
        <v>40.380000000000003</v>
      </c>
      <c r="C46" s="95">
        <v>40.25</v>
      </c>
      <c r="D46" s="95">
        <v>40.32</v>
      </c>
      <c r="E46" s="95">
        <v>40.78</v>
      </c>
      <c r="F46" s="95">
        <v>40.4</v>
      </c>
      <c r="G46" s="95">
        <v>40.54</v>
      </c>
      <c r="H46" s="95"/>
      <c r="I46" s="255"/>
    </row>
    <row r="47" spans="1:9" x14ac:dyDescent="0.25">
      <c r="A47" s="1">
        <v>25</v>
      </c>
      <c r="B47" s="94">
        <v>40.409999999999997</v>
      </c>
      <c r="C47" s="95">
        <v>40.229999999999997</v>
      </c>
      <c r="D47" s="95">
        <v>40.450000000000003</v>
      </c>
      <c r="E47" s="95">
        <v>40.58</v>
      </c>
      <c r="F47" s="95">
        <v>40.51</v>
      </c>
      <c r="G47" s="95">
        <v>40.49</v>
      </c>
      <c r="H47" s="95"/>
      <c r="I47" s="255"/>
    </row>
    <row r="48" spans="1:9" x14ac:dyDescent="0.25">
      <c r="A48" s="1">
        <v>26</v>
      </c>
      <c r="B48" s="94">
        <v>40.35</v>
      </c>
      <c r="C48" s="95">
        <v>40.36</v>
      </c>
      <c r="D48" s="95">
        <v>40.42</v>
      </c>
      <c r="E48" s="95">
        <v>40.67</v>
      </c>
      <c r="F48" s="95">
        <v>40.35</v>
      </c>
      <c r="G48" s="95">
        <v>41.64</v>
      </c>
      <c r="H48" s="95"/>
      <c r="I48" s="255"/>
    </row>
    <row r="49" spans="1:9" x14ac:dyDescent="0.25">
      <c r="A49" s="1">
        <v>27</v>
      </c>
      <c r="B49" s="94">
        <v>40.39</v>
      </c>
      <c r="C49" s="95">
        <v>40.39</v>
      </c>
      <c r="D49" s="95">
        <v>40.28</v>
      </c>
      <c r="E49" s="95">
        <v>40.700000000000003</v>
      </c>
      <c r="F49" s="95">
        <v>40.92</v>
      </c>
      <c r="G49" s="95">
        <v>40.380000000000003</v>
      </c>
      <c r="H49" s="95"/>
      <c r="I49" s="255"/>
    </row>
    <row r="50" spans="1:9" x14ac:dyDescent="0.25">
      <c r="A50" s="1">
        <v>28</v>
      </c>
      <c r="B50" s="94">
        <v>40.6</v>
      </c>
      <c r="C50" s="95">
        <v>40.47</v>
      </c>
      <c r="D50" s="95">
        <v>40.479999999999997</v>
      </c>
      <c r="E50" s="95">
        <v>40.97</v>
      </c>
      <c r="F50" s="95">
        <v>40.369999999999997</v>
      </c>
      <c r="G50" s="95">
        <v>40.340000000000003</v>
      </c>
      <c r="H50" s="95"/>
      <c r="I50" s="255"/>
    </row>
    <row r="51" spans="1:9" x14ac:dyDescent="0.25">
      <c r="A51" s="1">
        <v>29</v>
      </c>
      <c r="B51" s="94">
        <v>40.35</v>
      </c>
      <c r="C51" s="95">
        <v>40.28</v>
      </c>
      <c r="D51" s="95">
        <v>40.159999999999997</v>
      </c>
      <c r="E51" s="95">
        <v>40.74</v>
      </c>
      <c r="F51" s="95">
        <v>40.450000000000003</v>
      </c>
      <c r="G51" s="95">
        <v>40.6</v>
      </c>
      <c r="H51" s="95"/>
      <c r="I51" s="255"/>
    </row>
    <row r="52" spans="1:9" x14ac:dyDescent="0.25">
      <c r="A52" s="1">
        <v>30</v>
      </c>
      <c r="B52" s="94">
        <v>40.369999999999997</v>
      </c>
      <c r="C52" s="95">
        <v>40.26</v>
      </c>
      <c r="D52" s="95">
        <v>40.49</v>
      </c>
      <c r="E52" s="95"/>
      <c r="F52" s="95">
        <v>40.58</v>
      </c>
      <c r="G52" s="95">
        <v>40.479999999999997</v>
      </c>
      <c r="H52" s="95"/>
      <c r="I52" s="255"/>
    </row>
    <row r="53" spans="1:9" x14ac:dyDescent="0.25">
      <c r="A53" s="1">
        <v>31</v>
      </c>
      <c r="B53" s="94">
        <v>40.659999999999997</v>
      </c>
      <c r="C53" s="95">
        <v>40.64</v>
      </c>
      <c r="D53" s="95">
        <v>40.36</v>
      </c>
      <c r="E53" s="95"/>
      <c r="F53" s="95">
        <v>40.479999999999997</v>
      </c>
      <c r="G53" s="95">
        <v>40.35</v>
      </c>
      <c r="H53" s="95"/>
      <c r="I53" s="255"/>
    </row>
    <row r="54" spans="1:9" x14ac:dyDescent="0.25">
      <c r="A54" s="1">
        <v>32</v>
      </c>
      <c r="B54" s="94">
        <v>40.68</v>
      </c>
      <c r="C54" s="95">
        <v>40.299999999999997</v>
      </c>
      <c r="D54" s="95">
        <v>40.44</v>
      </c>
      <c r="E54" s="95"/>
      <c r="F54" s="95">
        <v>40.69</v>
      </c>
      <c r="G54" s="95">
        <v>41.41</v>
      </c>
      <c r="H54" s="95"/>
      <c r="I54" s="255"/>
    </row>
    <row r="55" spans="1:9" x14ac:dyDescent="0.25">
      <c r="A55" s="1">
        <v>33</v>
      </c>
      <c r="B55" s="94">
        <v>40.630000000000003</v>
      </c>
      <c r="C55" s="95">
        <v>40.15</v>
      </c>
      <c r="D55" s="95">
        <v>40.049999999999997</v>
      </c>
      <c r="E55" s="95"/>
      <c r="F55" s="95">
        <v>40.659999999999997</v>
      </c>
      <c r="G55" s="95">
        <v>40.53</v>
      </c>
      <c r="H55" s="95"/>
      <c r="I55" s="255"/>
    </row>
    <row r="56" spans="1:9" x14ac:dyDescent="0.25">
      <c r="A56" s="1">
        <v>34</v>
      </c>
      <c r="B56" s="94">
        <v>40.68</v>
      </c>
      <c r="C56" s="95">
        <v>41.11</v>
      </c>
      <c r="D56" s="95">
        <v>40.32</v>
      </c>
      <c r="E56" s="95"/>
      <c r="F56" s="95">
        <v>40.64</v>
      </c>
      <c r="G56" s="95">
        <v>40.590000000000003</v>
      </c>
      <c r="H56" s="95"/>
      <c r="I56" s="255"/>
    </row>
    <row r="57" spans="1:9" x14ac:dyDescent="0.25">
      <c r="A57" s="1">
        <v>35</v>
      </c>
      <c r="B57" s="94">
        <v>40.51</v>
      </c>
      <c r="C57" s="95">
        <v>40.43</v>
      </c>
      <c r="D57" s="95">
        <v>40.840000000000003</v>
      </c>
      <c r="E57" s="95"/>
      <c r="F57" s="95">
        <v>40.700000000000003</v>
      </c>
      <c r="G57" s="95">
        <v>40.74</v>
      </c>
      <c r="H57" s="95"/>
      <c r="I57" s="255"/>
    </row>
    <row r="58" spans="1:9" x14ac:dyDescent="0.25">
      <c r="A58" s="1">
        <v>36</v>
      </c>
      <c r="B58" s="94">
        <v>40.229999999999997</v>
      </c>
      <c r="C58" s="95">
        <v>40.56</v>
      </c>
      <c r="D58" s="95">
        <v>40.53</v>
      </c>
      <c r="E58" s="95"/>
      <c r="F58" s="95"/>
      <c r="G58" s="95">
        <v>40.5</v>
      </c>
      <c r="H58" s="95"/>
      <c r="I58" s="255"/>
    </row>
    <row r="59" spans="1:9" x14ac:dyDescent="0.25">
      <c r="A59" s="1">
        <v>37</v>
      </c>
      <c r="B59" s="94">
        <v>40.96</v>
      </c>
      <c r="C59" s="95">
        <v>40.21</v>
      </c>
      <c r="D59" s="95">
        <v>40.520000000000003</v>
      </c>
      <c r="E59" s="95"/>
      <c r="F59" s="95"/>
      <c r="G59" s="95">
        <v>40.32</v>
      </c>
      <c r="H59" s="95"/>
      <c r="I59" s="255"/>
    </row>
    <row r="60" spans="1:9" x14ac:dyDescent="0.25">
      <c r="A60" s="1">
        <v>38</v>
      </c>
      <c r="B60" s="94">
        <v>42.76</v>
      </c>
      <c r="C60" s="95">
        <v>40.17</v>
      </c>
      <c r="D60" s="95">
        <v>40.25</v>
      </c>
      <c r="E60" s="95"/>
      <c r="F60" s="95"/>
      <c r="G60" s="95">
        <v>40.24</v>
      </c>
      <c r="H60" s="95"/>
      <c r="I60" s="255"/>
    </row>
    <row r="61" spans="1:9" x14ac:dyDescent="0.25">
      <c r="A61" s="1">
        <v>39</v>
      </c>
      <c r="B61" s="94">
        <v>40.89</v>
      </c>
      <c r="C61" s="95">
        <v>40.39</v>
      </c>
      <c r="D61" s="95">
        <v>40.15</v>
      </c>
      <c r="E61" s="95"/>
      <c r="F61" s="95"/>
      <c r="G61" s="95">
        <v>40.33</v>
      </c>
      <c r="H61" s="95"/>
      <c r="I61" s="255"/>
    </row>
    <row r="62" spans="1:9" x14ac:dyDescent="0.25">
      <c r="A62" s="1">
        <v>40</v>
      </c>
      <c r="B62" s="94">
        <v>41.82</v>
      </c>
      <c r="C62" s="95">
        <v>40.39</v>
      </c>
      <c r="D62" s="95">
        <v>40.590000000000003</v>
      </c>
      <c r="E62" s="95"/>
      <c r="F62" s="95"/>
      <c r="G62" s="95">
        <v>40.53</v>
      </c>
      <c r="H62" s="95"/>
      <c r="I62" s="255"/>
    </row>
    <row r="63" spans="1:9" x14ac:dyDescent="0.25">
      <c r="A63" s="1">
        <v>41</v>
      </c>
      <c r="B63" s="94">
        <v>40.9</v>
      </c>
      <c r="C63" s="95">
        <v>41.04</v>
      </c>
      <c r="D63" s="95">
        <v>40.36</v>
      </c>
      <c r="E63" s="95"/>
      <c r="F63" s="95"/>
      <c r="G63" s="95">
        <v>40.229999999999997</v>
      </c>
      <c r="H63" s="95"/>
      <c r="I63" s="255"/>
    </row>
    <row r="64" spans="1:9" x14ac:dyDescent="0.25">
      <c r="A64" s="1">
        <v>42</v>
      </c>
      <c r="B64" s="94">
        <v>40.92</v>
      </c>
      <c r="C64" s="95">
        <v>40.31</v>
      </c>
      <c r="D64" s="95">
        <v>40.299999999999997</v>
      </c>
      <c r="E64" s="95"/>
      <c r="F64" s="95"/>
      <c r="G64" s="95">
        <v>40.81</v>
      </c>
      <c r="H64" s="95"/>
      <c r="I64" s="255"/>
    </row>
    <row r="65" spans="1:9" x14ac:dyDescent="0.25">
      <c r="A65" s="1">
        <v>43</v>
      </c>
      <c r="B65" s="94">
        <v>40.619999999999997</v>
      </c>
      <c r="C65" s="95">
        <v>40.380000000000003</v>
      </c>
      <c r="D65" s="95">
        <v>40.56</v>
      </c>
      <c r="E65" s="95"/>
      <c r="F65" s="95"/>
      <c r="G65" s="95">
        <v>40.380000000000003</v>
      </c>
      <c r="H65" s="95"/>
      <c r="I65" s="255"/>
    </row>
    <row r="66" spans="1:9" x14ac:dyDescent="0.25">
      <c r="A66" s="1">
        <v>44</v>
      </c>
      <c r="B66" s="94">
        <v>40.520000000000003</v>
      </c>
      <c r="C66" s="95">
        <v>40.21</v>
      </c>
      <c r="D66" s="95">
        <v>40.29</v>
      </c>
      <c r="E66" s="95"/>
      <c r="F66" s="95"/>
      <c r="G66" s="95">
        <v>40.61</v>
      </c>
      <c r="H66" s="95"/>
      <c r="I66" s="255"/>
    </row>
    <row r="67" spans="1:9" x14ac:dyDescent="0.25">
      <c r="A67" s="1">
        <v>45</v>
      </c>
      <c r="B67" s="94"/>
      <c r="C67" s="95">
        <v>40.21</v>
      </c>
      <c r="D67" s="95">
        <v>40.21</v>
      </c>
      <c r="E67" s="95"/>
      <c r="F67" s="95"/>
      <c r="G67" s="95">
        <v>40.76</v>
      </c>
      <c r="H67" s="95"/>
      <c r="I67" s="255"/>
    </row>
    <row r="68" spans="1:9" x14ac:dyDescent="0.25">
      <c r="A68" s="1">
        <v>46</v>
      </c>
      <c r="B68" s="94"/>
      <c r="C68" s="95">
        <v>40.51</v>
      </c>
      <c r="D68" s="95">
        <v>40.24</v>
      </c>
      <c r="E68" s="95"/>
      <c r="F68" s="95"/>
      <c r="G68" s="95">
        <v>40.65</v>
      </c>
      <c r="H68" s="95"/>
      <c r="I68" s="255"/>
    </row>
    <row r="69" spans="1:9" x14ac:dyDescent="0.25">
      <c r="A69" s="1">
        <v>47</v>
      </c>
      <c r="B69" s="94"/>
      <c r="C69" s="95">
        <v>40.19</v>
      </c>
      <c r="D69" s="95">
        <v>40.14</v>
      </c>
      <c r="E69" s="95"/>
      <c r="F69" s="95"/>
      <c r="G69" s="95">
        <v>40.47</v>
      </c>
      <c r="H69" s="95"/>
      <c r="I69" s="255"/>
    </row>
    <row r="70" spans="1:9" x14ac:dyDescent="0.25">
      <c r="A70" s="1">
        <v>48</v>
      </c>
      <c r="B70" s="94"/>
      <c r="C70" s="95">
        <v>40.47</v>
      </c>
      <c r="D70" s="95">
        <v>40.450000000000003</v>
      </c>
      <c r="E70" s="95"/>
      <c r="F70" s="95"/>
      <c r="G70" s="95">
        <v>40.369999999999997</v>
      </c>
      <c r="H70" s="95"/>
      <c r="I70" s="255"/>
    </row>
    <row r="71" spans="1:9" x14ac:dyDescent="0.25">
      <c r="A71" s="1">
        <v>49</v>
      </c>
      <c r="B71" s="94"/>
      <c r="C71" s="95">
        <v>40.85</v>
      </c>
      <c r="D71" s="95">
        <v>40.31</v>
      </c>
      <c r="E71" s="95"/>
      <c r="F71" s="95"/>
      <c r="G71" s="95">
        <v>40.479999999999997</v>
      </c>
      <c r="H71" s="95"/>
      <c r="I71" s="255"/>
    </row>
    <row r="72" spans="1:9" x14ac:dyDescent="0.25">
      <c r="A72" s="1">
        <v>50</v>
      </c>
      <c r="B72" s="94"/>
      <c r="C72" s="95">
        <v>40.479999999999997</v>
      </c>
      <c r="D72" s="95">
        <v>40.5</v>
      </c>
      <c r="E72" s="95"/>
      <c r="F72" s="95"/>
      <c r="G72" s="95">
        <v>40.549999999999997</v>
      </c>
      <c r="H72" s="95"/>
      <c r="I72" s="255"/>
    </row>
    <row r="73" spans="1:9" x14ac:dyDescent="0.25">
      <c r="A73" s="1">
        <v>51</v>
      </c>
      <c r="B73" s="94"/>
      <c r="C73" s="95">
        <v>40.36</v>
      </c>
      <c r="D73" s="95">
        <v>40.36</v>
      </c>
      <c r="E73" s="95"/>
      <c r="F73" s="95"/>
      <c r="G73" s="95">
        <v>40.39</v>
      </c>
      <c r="H73" s="95"/>
      <c r="I73" s="255"/>
    </row>
    <row r="74" spans="1:9" x14ac:dyDescent="0.25">
      <c r="A74" s="1">
        <v>52</v>
      </c>
      <c r="B74" s="94"/>
      <c r="C74" s="95">
        <v>40.270000000000003</v>
      </c>
      <c r="D74" s="95">
        <v>40.409999999999997</v>
      </c>
      <c r="E74" s="95"/>
      <c r="F74" s="95"/>
      <c r="G74" s="95">
        <v>40.69</v>
      </c>
      <c r="H74" s="95"/>
      <c r="I74" s="255"/>
    </row>
    <row r="75" spans="1:9" x14ac:dyDescent="0.25">
      <c r="A75" s="1">
        <v>53</v>
      </c>
      <c r="B75" s="94"/>
      <c r="C75" s="95">
        <v>40.159999999999997</v>
      </c>
      <c r="D75" s="95">
        <v>40.270000000000003</v>
      </c>
      <c r="E75" s="95"/>
      <c r="F75" s="95"/>
      <c r="G75" s="95">
        <v>40.61</v>
      </c>
      <c r="H75" s="95"/>
      <c r="I75" s="255"/>
    </row>
    <row r="76" spans="1:9" x14ac:dyDescent="0.25">
      <c r="A76" s="1">
        <v>54</v>
      </c>
      <c r="B76" s="94"/>
      <c r="C76" s="95">
        <v>40.21</v>
      </c>
      <c r="D76" s="95">
        <v>40.119999999999997</v>
      </c>
      <c r="E76" s="95"/>
      <c r="F76" s="95"/>
      <c r="G76" s="95"/>
      <c r="H76" s="95"/>
      <c r="I76" s="255"/>
    </row>
    <row r="77" spans="1:9" x14ac:dyDescent="0.25">
      <c r="A77" s="1">
        <v>55</v>
      </c>
      <c r="B77" s="94"/>
      <c r="C77" s="95">
        <v>40.28</v>
      </c>
      <c r="D77" s="95">
        <v>40.43</v>
      </c>
      <c r="E77" s="95"/>
      <c r="F77" s="95"/>
      <c r="G77" s="95"/>
      <c r="H77" s="95"/>
      <c r="I77" s="255"/>
    </row>
    <row r="78" spans="1:9" x14ac:dyDescent="0.25">
      <c r="A78" s="1">
        <v>56</v>
      </c>
      <c r="B78" s="94"/>
      <c r="C78" s="95">
        <v>40.42</v>
      </c>
      <c r="D78" s="95">
        <v>41.27</v>
      </c>
      <c r="E78" s="95"/>
      <c r="F78" s="95"/>
      <c r="G78" s="95"/>
      <c r="H78" s="95"/>
      <c r="I78" s="255"/>
    </row>
    <row r="79" spans="1:9" x14ac:dyDescent="0.25">
      <c r="A79" s="1">
        <v>57</v>
      </c>
      <c r="B79" s="94"/>
      <c r="C79" s="95">
        <v>40.31</v>
      </c>
      <c r="D79" s="95">
        <v>41.2</v>
      </c>
      <c r="E79" s="95"/>
      <c r="F79" s="95"/>
      <c r="G79" s="95"/>
      <c r="H79" s="95"/>
      <c r="I79" s="255"/>
    </row>
    <row r="80" spans="1:9" x14ac:dyDescent="0.25">
      <c r="A80" s="1">
        <v>58</v>
      </c>
      <c r="B80" s="94"/>
      <c r="C80" s="95">
        <v>40.4</v>
      </c>
      <c r="D80" s="95">
        <v>41</v>
      </c>
      <c r="E80" s="95"/>
      <c r="F80" s="95"/>
      <c r="G80" s="95"/>
      <c r="H80" s="95"/>
      <c r="I80" s="255"/>
    </row>
    <row r="81" spans="1:9" x14ac:dyDescent="0.25">
      <c r="A81" s="1">
        <v>59</v>
      </c>
      <c r="B81" s="94"/>
      <c r="C81" s="95">
        <v>40.31</v>
      </c>
      <c r="D81" s="95">
        <v>40.5</v>
      </c>
      <c r="E81" s="95"/>
      <c r="F81" s="95"/>
      <c r="G81" s="95"/>
      <c r="H81" s="95"/>
      <c r="I81" s="255"/>
    </row>
    <row r="82" spans="1:9" x14ac:dyDescent="0.25">
      <c r="A82" s="1">
        <v>60</v>
      </c>
      <c r="B82" s="94"/>
      <c r="C82" s="95">
        <v>40.409999999999997</v>
      </c>
      <c r="D82" s="95">
        <v>40.549999999999997</v>
      </c>
      <c r="E82" s="95"/>
      <c r="F82" s="95"/>
      <c r="G82" s="95"/>
      <c r="H82" s="95"/>
      <c r="I82" s="255"/>
    </row>
    <row r="83" spans="1:9" x14ac:dyDescent="0.25">
      <c r="A83" s="1">
        <v>61</v>
      </c>
      <c r="B83" s="94"/>
      <c r="C83" s="95">
        <v>40.35</v>
      </c>
      <c r="D83" s="95">
        <v>40.46</v>
      </c>
      <c r="E83" s="95"/>
      <c r="F83" s="95"/>
      <c r="G83" s="95"/>
      <c r="H83" s="95"/>
      <c r="I83" s="255"/>
    </row>
    <row r="84" spans="1:9" x14ac:dyDescent="0.25">
      <c r="A84" s="1">
        <v>62</v>
      </c>
      <c r="B84" s="94"/>
      <c r="C84" s="95">
        <v>40.46</v>
      </c>
      <c r="D84" s="95">
        <v>40.42</v>
      </c>
      <c r="E84" s="95"/>
      <c r="F84" s="95"/>
      <c r="G84" s="95"/>
      <c r="H84" s="95"/>
      <c r="I84" s="255"/>
    </row>
    <row r="85" spans="1:9" x14ac:dyDescent="0.25">
      <c r="A85" s="1">
        <v>63</v>
      </c>
      <c r="B85" s="94"/>
      <c r="C85" s="95">
        <v>40.43</v>
      </c>
      <c r="D85" s="95">
        <v>40.74</v>
      </c>
      <c r="E85" s="95"/>
      <c r="F85" s="95"/>
      <c r="G85" s="95"/>
      <c r="H85" s="95"/>
      <c r="I85" s="255"/>
    </row>
    <row r="86" spans="1:9" ht="15.75" thickBot="1" x14ac:dyDescent="0.3">
      <c r="A86" s="1">
        <v>64</v>
      </c>
      <c r="B86" s="260"/>
      <c r="C86" s="258">
        <v>40.25</v>
      </c>
      <c r="D86" s="258"/>
      <c r="E86" s="258"/>
      <c r="F86" s="258"/>
      <c r="G86" s="258"/>
      <c r="H86" s="258"/>
      <c r="I86" s="259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7"/>
  <sheetViews>
    <sheetView zoomScale="70" zoomScaleNormal="70" workbookViewId="0">
      <selection activeCell="O14" sqref="O14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4" t="s">
        <v>233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6" ht="7.5" customHeight="1" x14ac:dyDescent="0.25"/>
    <row r="6" spans="1:16" ht="17.25" x14ac:dyDescent="0.3">
      <c r="A6" s="186" t="s">
        <v>121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16" ht="7.5" customHeight="1" x14ac:dyDescent="0.25"/>
    <row r="8" spans="1:16" s="2" customFormat="1" ht="20.25" customHeight="1" x14ac:dyDescent="0.25">
      <c r="A8" s="235" t="s">
        <v>43</v>
      </c>
      <c r="B8" s="236" t="s">
        <v>13</v>
      </c>
      <c r="C8" s="237" t="s">
        <v>18</v>
      </c>
      <c r="D8" s="236" t="s">
        <v>44</v>
      </c>
      <c r="E8" s="239" t="s">
        <v>45</v>
      </c>
      <c r="F8" s="241" t="s">
        <v>46</v>
      </c>
      <c r="G8" s="242"/>
      <c r="H8" s="242"/>
      <c r="I8" s="243"/>
      <c r="J8" s="244" t="s">
        <v>47</v>
      </c>
      <c r="K8" s="235" t="s">
        <v>48</v>
      </c>
      <c r="L8" s="235"/>
      <c r="M8" s="55"/>
      <c r="N8" s="55"/>
    </row>
    <row r="9" spans="1:16" s="2" customFormat="1" ht="27.75" customHeight="1" thickBot="1" x14ac:dyDescent="0.3">
      <c r="A9" s="235"/>
      <c r="B9" s="236"/>
      <c r="C9" s="238"/>
      <c r="D9" s="236"/>
      <c r="E9" s="240"/>
      <c r="F9" s="56" t="s">
        <v>49</v>
      </c>
      <c r="G9" s="56" t="s">
        <v>50</v>
      </c>
      <c r="H9" s="56" t="s">
        <v>51</v>
      </c>
      <c r="I9" s="57" t="s">
        <v>52</v>
      </c>
      <c r="J9" s="245"/>
      <c r="K9" s="136" t="s">
        <v>53</v>
      </c>
      <c r="L9" s="136" t="s">
        <v>54</v>
      </c>
      <c r="M9" s="58" t="s">
        <v>55</v>
      </c>
      <c r="N9" s="58" t="s">
        <v>56</v>
      </c>
    </row>
    <row r="10" spans="1:16" s="3" customFormat="1" ht="30" customHeight="1" thickBot="1" x14ac:dyDescent="0.3">
      <c r="A10" s="59">
        <v>1</v>
      </c>
      <c r="B10" s="60" t="s">
        <v>132</v>
      </c>
      <c r="C10" s="61">
        <v>69</v>
      </c>
      <c r="D10" s="61">
        <v>45</v>
      </c>
      <c r="E10" s="62">
        <f>D10</f>
        <v>45</v>
      </c>
      <c r="F10" s="268">
        <f>MIN(B24:B87)</f>
        <v>40.08</v>
      </c>
      <c r="G10" s="264">
        <f>AVERAGE(B24:B88)</f>
        <v>40.46022727272728</v>
      </c>
      <c r="H10" s="63">
        <v>8</v>
      </c>
      <c r="I10" s="115">
        <f>G10-F10</f>
        <v>0.38022727272728218</v>
      </c>
      <c r="J10" s="130">
        <v>2.1111111111111108E-2</v>
      </c>
      <c r="K10" s="263">
        <f>J10</f>
        <v>2.1111111111111108E-2</v>
      </c>
      <c r="L10" s="279">
        <f>K10</f>
        <v>2.1111111111111108E-2</v>
      </c>
      <c r="M10" s="66" t="s">
        <v>189</v>
      </c>
      <c r="N10" s="67"/>
      <c r="O10" s="123"/>
      <c r="P10" s="69"/>
    </row>
    <row r="11" spans="1:16" s="3" customFormat="1" ht="30" customHeight="1" thickBot="1" x14ac:dyDescent="0.3">
      <c r="A11" s="59">
        <v>2</v>
      </c>
      <c r="B11" s="60" t="s">
        <v>153</v>
      </c>
      <c r="C11" s="61">
        <v>8</v>
      </c>
      <c r="D11" s="61">
        <v>110</v>
      </c>
      <c r="E11" s="62">
        <f>D11-D10</f>
        <v>65</v>
      </c>
      <c r="F11" s="274">
        <f>MIN(C24:C87)</f>
        <v>40.01</v>
      </c>
      <c r="G11" s="272">
        <f>AVERAGE(C24:C88)</f>
        <v>40.463906250000001</v>
      </c>
      <c r="H11" s="63">
        <v>3</v>
      </c>
      <c r="I11" s="115">
        <f t="shared" ref="I11:I17" si="0">G11-F11</f>
        <v>0.45390625000000284</v>
      </c>
      <c r="J11" s="130">
        <v>5.2650462962962961E-2</v>
      </c>
      <c r="K11" s="263">
        <f>J11-J10</f>
        <v>3.1539351851851853E-2</v>
      </c>
      <c r="L11" s="279">
        <f>K11</f>
        <v>3.1539351851851853E-2</v>
      </c>
      <c r="M11" s="66" t="s">
        <v>157</v>
      </c>
      <c r="N11" s="67"/>
      <c r="O11" s="68"/>
      <c r="P11" s="69"/>
    </row>
    <row r="12" spans="1:16" s="3" customFormat="1" ht="30" customHeight="1" x14ac:dyDescent="0.25">
      <c r="A12" s="59">
        <v>3</v>
      </c>
      <c r="B12" s="60" t="s">
        <v>120</v>
      </c>
      <c r="C12" s="61">
        <v>1</v>
      </c>
      <c r="D12" s="61">
        <v>132</v>
      </c>
      <c r="E12" s="62">
        <f t="shared" ref="E12:E17" si="1">D12-D11</f>
        <v>22</v>
      </c>
      <c r="F12" s="273">
        <f>MIN(D24:D87)</f>
        <v>40.69</v>
      </c>
      <c r="G12" s="116">
        <f>AVERAGE(D24:D87)</f>
        <v>40.95904761904761</v>
      </c>
      <c r="H12" s="63">
        <v>9</v>
      </c>
      <c r="I12" s="115">
        <f t="shared" si="0"/>
        <v>0.26904761904761187</v>
      </c>
      <c r="J12" s="130">
        <v>6.4166666666666664E-2</v>
      </c>
      <c r="K12" s="130">
        <f>J12-J11</f>
        <v>1.1516203703703702E-2</v>
      </c>
      <c r="L12" s="279">
        <f>K12</f>
        <v>1.1516203703703702E-2</v>
      </c>
      <c r="M12" s="66" t="s">
        <v>229</v>
      </c>
      <c r="N12" s="67" t="s">
        <v>248</v>
      </c>
      <c r="O12" s="249" t="s">
        <v>239</v>
      </c>
      <c r="P12" s="69"/>
    </row>
    <row r="13" spans="1:16" s="3" customFormat="1" ht="30" customHeight="1" x14ac:dyDescent="0.25">
      <c r="A13" s="59">
        <v>4</v>
      </c>
      <c r="B13" s="60" t="s">
        <v>153</v>
      </c>
      <c r="C13" s="61">
        <v>4</v>
      </c>
      <c r="D13" s="61">
        <v>165</v>
      </c>
      <c r="E13" s="62">
        <f t="shared" si="1"/>
        <v>33</v>
      </c>
      <c r="F13" s="129">
        <f>MIN(E24:E87)</f>
        <v>40.39</v>
      </c>
      <c r="G13" s="116">
        <f>AVERAGE(E24:E87)</f>
        <v>40.905312500000008</v>
      </c>
      <c r="H13" s="63">
        <v>1</v>
      </c>
      <c r="I13" s="115">
        <f>G13-F13</f>
        <v>0.51531250000000739</v>
      </c>
      <c r="J13" s="130">
        <v>8.0960648148148143E-2</v>
      </c>
      <c r="K13" s="130">
        <f t="shared" ref="K13:K17" si="2">J13-J12</f>
        <v>1.6793981481481479E-2</v>
      </c>
      <c r="L13" s="280">
        <f>K13+L11</f>
        <v>4.8333333333333332E-2</v>
      </c>
      <c r="M13" s="66" t="s">
        <v>230</v>
      </c>
      <c r="N13" s="67" t="s">
        <v>248</v>
      </c>
      <c r="O13" s="249" t="s">
        <v>239</v>
      </c>
      <c r="P13" s="69"/>
    </row>
    <row r="14" spans="1:16" s="3" customFormat="1" ht="30" customHeight="1" thickBot="1" x14ac:dyDescent="0.3">
      <c r="A14" s="59">
        <v>5</v>
      </c>
      <c r="B14" s="60" t="s">
        <v>132</v>
      </c>
      <c r="C14" s="61">
        <v>7</v>
      </c>
      <c r="D14" s="61">
        <v>222</v>
      </c>
      <c r="E14" s="62">
        <f t="shared" si="1"/>
        <v>57</v>
      </c>
      <c r="F14" s="265">
        <f>MIN(F24:F87)</f>
        <v>40.69</v>
      </c>
      <c r="G14" s="115">
        <f>AVERAGE(F24:F87)</f>
        <v>40.935892857142854</v>
      </c>
      <c r="H14" s="63">
        <v>7</v>
      </c>
      <c r="I14" s="115">
        <f t="shared" si="0"/>
        <v>0.2458928571428558</v>
      </c>
      <c r="J14" s="130">
        <v>0.10912037037037037</v>
      </c>
      <c r="K14" s="130">
        <f t="shared" si="2"/>
        <v>2.8159722222222225E-2</v>
      </c>
      <c r="L14" s="279">
        <f>K14+L10</f>
        <v>4.9270833333333333E-2</v>
      </c>
      <c r="M14" s="66" t="s">
        <v>177</v>
      </c>
      <c r="N14" s="67"/>
      <c r="O14" s="138"/>
      <c r="P14" s="69"/>
    </row>
    <row r="15" spans="1:16" s="3" customFormat="1" ht="30" customHeight="1" thickBot="1" x14ac:dyDescent="0.3">
      <c r="A15" s="59">
        <v>6</v>
      </c>
      <c r="B15" s="60" t="s">
        <v>120</v>
      </c>
      <c r="C15" s="61">
        <v>4</v>
      </c>
      <c r="D15" s="61">
        <v>244</v>
      </c>
      <c r="E15" s="62">
        <f t="shared" si="1"/>
        <v>22</v>
      </c>
      <c r="F15" s="268">
        <f>MIN(G24:G87)</f>
        <v>40.380000000000003</v>
      </c>
      <c r="G15" s="264">
        <f>AVERAGE(G24:G87)</f>
        <v>40.775714285714287</v>
      </c>
      <c r="H15" s="63">
        <v>1</v>
      </c>
      <c r="I15" s="115">
        <f t="shared" si="0"/>
        <v>0.39571428571428413</v>
      </c>
      <c r="J15" s="130">
        <v>0.12018518518518519</v>
      </c>
      <c r="K15" s="130">
        <f t="shared" si="2"/>
        <v>1.1064814814814819E-2</v>
      </c>
      <c r="L15" s="65">
        <f>K15+L12</f>
        <v>2.2581018518518521E-2</v>
      </c>
      <c r="M15" s="66" t="s">
        <v>231</v>
      </c>
      <c r="N15" s="67"/>
      <c r="O15" s="69"/>
      <c r="P15" s="69"/>
    </row>
    <row r="16" spans="1:16" s="3" customFormat="1" ht="30" customHeight="1" x14ac:dyDescent="0.25">
      <c r="A16" s="59">
        <v>7</v>
      </c>
      <c r="B16" s="60" t="s">
        <v>120</v>
      </c>
      <c r="C16" s="70">
        <v>3</v>
      </c>
      <c r="D16" s="61">
        <v>290</v>
      </c>
      <c r="E16" s="62">
        <f t="shared" si="1"/>
        <v>46</v>
      </c>
      <c r="F16" s="266">
        <f>MIN(H24:H87)</f>
        <v>40.4</v>
      </c>
      <c r="G16" s="115">
        <f>AVERAGE(H24:H88)</f>
        <v>41.473636363636373</v>
      </c>
      <c r="H16" s="63">
        <v>2</v>
      </c>
      <c r="I16" s="115">
        <f t="shared" si="0"/>
        <v>1.0736363636363748</v>
      </c>
      <c r="J16" s="130">
        <v>0.14465277777777777</v>
      </c>
      <c r="K16" s="130">
        <f t="shared" si="2"/>
        <v>2.4467592592592582E-2</v>
      </c>
      <c r="L16" s="64">
        <f>K16+L15</f>
        <v>4.7048611111111104E-2</v>
      </c>
      <c r="M16" s="66" t="s">
        <v>232</v>
      </c>
      <c r="N16" s="67"/>
      <c r="O16" s="18"/>
    </row>
    <row r="17" spans="1:14" s="3" customFormat="1" ht="30" customHeight="1" x14ac:dyDescent="0.25">
      <c r="A17" s="71" t="s">
        <v>57</v>
      </c>
      <c r="B17" s="72" t="s">
        <v>132</v>
      </c>
      <c r="C17" s="73">
        <v>6</v>
      </c>
      <c r="D17" s="73">
        <v>335</v>
      </c>
      <c r="E17" s="62">
        <f t="shared" si="1"/>
        <v>45</v>
      </c>
      <c r="F17" s="128">
        <f>MIN(I24:I87)</f>
        <v>40.119999999999997</v>
      </c>
      <c r="G17" s="115">
        <f>AVERAGE(I24:I88)</f>
        <v>40.439777777777785</v>
      </c>
      <c r="H17" s="63">
        <v>3</v>
      </c>
      <c r="I17" s="115">
        <f t="shared" si="0"/>
        <v>0.31977777777778726</v>
      </c>
      <c r="J17" s="130">
        <v>0.16685185185185183</v>
      </c>
      <c r="K17" s="130">
        <f t="shared" si="2"/>
        <v>2.2199074074074066E-2</v>
      </c>
      <c r="L17" s="74">
        <f>K17+L14</f>
        <v>7.1469907407407399E-2</v>
      </c>
      <c r="M17" s="66"/>
      <c r="N17" s="67"/>
    </row>
    <row r="18" spans="1:14" s="3" customFormat="1" ht="30" customHeight="1" x14ac:dyDescent="0.25">
      <c r="A18" s="76"/>
      <c r="B18" s="77"/>
      <c r="C18" s="78"/>
      <c r="D18" s="78"/>
      <c r="E18" s="78"/>
      <c r="F18" s="106">
        <f>AVERAGE(F10,F14,F17)</f>
        <v>40.29666666666666</v>
      </c>
      <c r="G18" s="126">
        <f>AVERAGE(G10,G14,G17)</f>
        <v>40.611965969215966</v>
      </c>
      <c r="H18" s="126" t="s">
        <v>245</v>
      </c>
      <c r="I18" s="127">
        <f>AVERAGE(I10,I14,I17)</f>
        <v>0.31529930254930844</v>
      </c>
      <c r="J18" s="78"/>
      <c r="K18" s="78"/>
      <c r="L18" s="78"/>
      <c r="M18" s="79"/>
      <c r="N18" s="79"/>
    </row>
    <row r="19" spans="1:14" s="3" customFormat="1" ht="30" customHeight="1" x14ac:dyDescent="0.25">
      <c r="A19" s="269"/>
      <c r="B19" s="270"/>
      <c r="C19" s="271"/>
      <c r="D19" s="271"/>
      <c r="E19" s="271"/>
      <c r="F19" s="106">
        <f>AVERAGE(F11,F13)</f>
        <v>40.200000000000003</v>
      </c>
      <c r="G19" s="126">
        <f>AVERAGE(G11,G13)</f>
        <v>40.684609375000008</v>
      </c>
      <c r="H19" s="126" t="s">
        <v>256</v>
      </c>
      <c r="I19" s="127">
        <f>AVERAGE(I11,I13)</f>
        <v>0.48460937500000512</v>
      </c>
      <c r="J19" s="271"/>
      <c r="K19" s="271"/>
      <c r="L19" s="271"/>
      <c r="M19" s="79"/>
      <c r="N19" s="79"/>
    </row>
    <row r="20" spans="1:14" ht="27.75" customHeight="1" x14ac:dyDescent="0.25">
      <c r="A20" s="80"/>
      <c r="B20" s="80"/>
      <c r="C20" s="80"/>
      <c r="D20" s="81"/>
      <c r="E20" s="82"/>
      <c r="F20" s="83">
        <f>AVERAGE(F12,F15,F16)</f>
        <v>40.49</v>
      </c>
      <c r="G20" s="84">
        <f>AVERAGE(G12,G15,G16)</f>
        <v>41.06946608946609</v>
      </c>
      <c r="H20" s="84" t="s">
        <v>250</v>
      </c>
      <c r="I20" s="85">
        <f>AVERAGE(I12,I15,I16)</f>
        <v>0.57946608946609024</v>
      </c>
      <c r="J20" s="82"/>
      <c r="K20" s="82"/>
      <c r="L20" s="82"/>
      <c r="M20" s="79"/>
      <c r="N20" s="79"/>
    </row>
    <row r="21" spans="1:14" ht="30" customHeight="1" thickBot="1" x14ac:dyDescent="0.3">
      <c r="A21" s="86"/>
      <c r="B21" s="86"/>
      <c r="C21" s="86"/>
      <c r="D21" s="82"/>
      <c r="E21" s="82"/>
      <c r="F21" s="87">
        <f>AVERAGE(F10:F17)</f>
        <v>40.344999999999999</v>
      </c>
      <c r="G21" s="88">
        <f>AVERAGE(B24:I87)</f>
        <v>40.771804281345553</v>
      </c>
      <c r="H21" s="89"/>
      <c r="I21" s="90">
        <f>AVERAGE(I10:I17)</f>
        <v>0.45668936575577579</v>
      </c>
      <c r="J21" s="82"/>
      <c r="K21" s="82"/>
      <c r="L21" s="82"/>
      <c r="M21" s="86"/>
      <c r="N21" s="86"/>
    </row>
    <row r="23" spans="1:14" ht="15.75" thickBot="1" x14ac:dyDescent="0.3">
      <c r="B23" s="91" t="str">
        <f>B10</f>
        <v>Манило Денис</v>
      </c>
      <c r="C23" s="91" t="str">
        <f>B11</f>
        <v>Онащук Максим</v>
      </c>
      <c r="D23" s="91" t="str">
        <f>B12</f>
        <v>Хлопонин Андрей</v>
      </c>
      <c r="E23" s="91" t="str">
        <f>B13</f>
        <v>Онащук Максим</v>
      </c>
      <c r="F23" s="2" t="str">
        <f>B14</f>
        <v>Манило Денис</v>
      </c>
      <c r="G23" s="2" t="str">
        <f>B15</f>
        <v>Хлопонин Андрей</v>
      </c>
      <c r="H23" s="2" t="str">
        <f>B16</f>
        <v>Хлопонин Андрей</v>
      </c>
      <c r="I23" s="2" t="str">
        <f>B17</f>
        <v>Манило Денис</v>
      </c>
    </row>
    <row r="24" spans="1:14" x14ac:dyDescent="0.25">
      <c r="A24" s="1">
        <v>1</v>
      </c>
      <c r="B24" s="92">
        <v>41.57</v>
      </c>
      <c r="C24" s="93">
        <v>41.88</v>
      </c>
      <c r="D24" s="93">
        <v>41.8</v>
      </c>
      <c r="E24" s="93">
        <v>42.84</v>
      </c>
      <c r="F24" s="93">
        <v>42.35</v>
      </c>
      <c r="G24" s="93">
        <v>42.09</v>
      </c>
      <c r="H24" s="93">
        <v>42.01</v>
      </c>
      <c r="I24" s="254">
        <v>41.78</v>
      </c>
      <c r="M24" s="2"/>
      <c r="N24" s="2"/>
    </row>
    <row r="25" spans="1:14" x14ac:dyDescent="0.25">
      <c r="A25" s="1">
        <v>2</v>
      </c>
      <c r="B25" s="94">
        <v>40.799999999999997</v>
      </c>
      <c r="C25" s="95">
        <v>40.68</v>
      </c>
      <c r="D25" s="95">
        <v>40.78</v>
      </c>
      <c r="E25" s="95">
        <v>40.76</v>
      </c>
      <c r="F25" s="95">
        <v>40.79</v>
      </c>
      <c r="G25" s="95">
        <v>40.9</v>
      </c>
      <c r="H25" s="95">
        <v>40.72</v>
      </c>
      <c r="I25" s="255">
        <v>40.619999999999997</v>
      </c>
      <c r="M25" s="3"/>
      <c r="N25" s="3"/>
    </row>
    <row r="26" spans="1:14" x14ac:dyDescent="0.25">
      <c r="A26" s="1">
        <v>3</v>
      </c>
      <c r="B26" s="94">
        <v>40.54</v>
      </c>
      <c r="C26" s="95">
        <v>40.21</v>
      </c>
      <c r="D26" s="95">
        <v>41.63</v>
      </c>
      <c r="E26" s="95">
        <v>41.22</v>
      </c>
      <c r="F26" s="95">
        <v>40.74</v>
      </c>
      <c r="G26" s="95">
        <v>40.82</v>
      </c>
      <c r="H26" s="95">
        <v>40.67</v>
      </c>
      <c r="I26" s="255">
        <v>40.54</v>
      </c>
      <c r="M26" s="3"/>
      <c r="N26" s="3"/>
    </row>
    <row r="27" spans="1:14" x14ac:dyDescent="0.25">
      <c r="A27" s="1">
        <v>4</v>
      </c>
      <c r="B27" s="94">
        <v>40.450000000000003</v>
      </c>
      <c r="C27" s="95">
        <v>40.86</v>
      </c>
      <c r="D27" s="95">
        <v>41.01</v>
      </c>
      <c r="E27" s="95">
        <v>41.07</v>
      </c>
      <c r="F27" s="95">
        <v>40.75</v>
      </c>
      <c r="G27" s="95">
        <v>40.700000000000003</v>
      </c>
      <c r="H27" s="95">
        <v>40.5</v>
      </c>
      <c r="I27" s="255">
        <v>40.36</v>
      </c>
      <c r="M27" s="3"/>
      <c r="N27" s="3"/>
    </row>
    <row r="28" spans="1:14" x14ac:dyDescent="0.25">
      <c r="A28" s="1">
        <v>5</v>
      </c>
      <c r="B28" s="94">
        <v>40.47</v>
      </c>
      <c r="C28" s="95">
        <v>40.47</v>
      </c>
      <c r="D28" s="95">
        <v>40.92</v>
      </c>
      <c r="E28" s="95">
        <v>40.54</v>
      </c>
      <c r="F28" s="95">
        <v>40.869999999999997</v>
      </c>
      <c r="G28" s="95">
        <v>40.729999999999997</v>
      </c>
      <c r="H28" s="95">
        <v>40.520000000000003</v>
      </c>
      <c r="I28" s="255">
        <v>40.74</v>
      </c>
    </row>
    <row r="29" spans="1:14" x14ac:dyDescent="0.25">
      <c r="A29" s="1">
        <v>6</v>
      </c>
      <c r="B29" s="94">
        <v>40.25</v>
      </c>
      <c r="C29" s="95">
        <v>40.4</v>
      </c>
      <c r="D29" s="95">
        <v>41.01</v>
      </c>
      <c r="E29" s="95">
        <v>40.86</v>
      </c>
      <c r="F29" s="95">
        <v>40.83</v>
      </c>
      <c r="G29" s="95">
        <v>40.64</v>
      </c>
      <c r="H29" s="95">
        <v>40.659999999999997</v>
      </c>
      <c r="I29" s="255">
        <v>40.53</v>
      </c>
    </row>
    <row r="30" spans="1:14" x14ac:dyDescent="0.25">
      <c r="A30" s="1">
        <v>7</v>
      </c>
      <c r="B30" s="94">
        <v>40.229999999999997</v>
      </c>
      <c r="C30" s="95">
        <v>40.71</v>
      </c>
      <c r="D30" s="95">
        <v>40.76</v>
      </c>
      <c r="E30" s="95">
        <v>41.29</v>
      </c>
      <c r="F30" s="95">
        <v>40.85</v>
      </c>
      <c r="G30" s="95">
        <v>40.94</v>
      </c>
      <c r="H30" s="95">
        <v>40.78</v>
      </c>
      <c r="I30" s="255">
        <v>40.57</v>
      </c>
    </row>
    <row r="31" spans="1:14" x14ac:dyDescent="0.25">
      <c r="A31" s="1">
        <v>8</v>
      </c>
      <c r="B31" s="94">
        <v>40.42</v>
      </c>
      <c r="C31" s="95">
        <v>40.21</v>
      </c>
      <c r="D31" s="95">
        <v>40.78</v>
      </c>
      <c r="E31" s="95">
        <v>40.78</v>
      </c>
      <c r="F31" s="95">
        <v>40.86</v>
      </c>
      <c r="G31" s="95">
        <v>40.83</v>
      </c>
      <c r="H31" s="95">
        <v>40.75</v>
      </c>
      <c r="I31" s="255">
        <v>40.42</v>
      </c>
    </row>
    <row r="32" spans="1:14" x14ac:dyDescent="0.25">
      <c r="A32" s="1">
        <v>9</v>
      </c>
      <c r="B32" s="124">
        <v>40.22</v>
      </c>
      <c r="C32" s="95">
        <v>40.54</v>
      </c>
      <c r="D32" s="95">
        <v>40.78</v>
      </c>
      <c r="E32" s="95">
        <v>40.99</v>
      </c>
      <c r="F32" s="95">
        <v>40.89</v>
      </c>
      <c r="G32" s="95">
        <v>40.729999999999997</v>
      </c>
      <c r="H32" s="95">
        <v>40.630000000000003</v>
      </c>
      <c r="I32" s="255">
        <v>40.36</v>
      </c>
    </row>
    <row r="33" spans="1:9" x14ac:dyDescent="0.25">
      <c r="A33" s="1">
        <v>10</v>
      </c>
      <c r="B33" s="94">
        <v>40.08</v>
      </c>
      <c r="C33" s="95">
        <v>40.17</v>
      </c>
      <c r="D33" s="95">
        <v>40.76</v>
      </c>
      <c r="E33" s="95">
        <v>40.89</v>
      </c>
      <c r="F33" s="95">
        <v>40.89</v>
      </c>
      <c r="G33" s="95">
        <v>41.44</v>
      </c>
      <c r="H33" s="95">
        <v>40.42</v>
      </c>
      <c r="I33" s="255">
        <v>40.43</v>
      </c>
    </row>
    <row r="34" spans="1:9" x14ac:dyDescent="0.25">
      <c r="A34" s="1">
        <v>11</v>
      </c>
      <c r="B34" s="94">
        <v>40.26</v>
      </c>
      <c r="C34" s="95">
        <v>40.909999999999997</v>
      </c>
      <c r="D34" s="95">
        <v>40.82</v>
      </c>
      <c r="E34" s="95">
        <v>40.659999999999997</v>
      </c>
      <c r="F34" s="95">
        <v>40.92</v>
      </c>
      <c r="G34" s="95">
        <v>40.4</v>
      </c>
      <c r="H34" s="95">
        <v>40.4</v>
      </c>
      <c r="I34" s="255">
        <v>40.54</v>
      </c>
    </row>
    <row r="35" spans="1:9" x14ac:dyDescent="0.25">
      <c r="A35" s="1">
        <v>12</v>
      </c>
      <c r="B35" s="94">
        <v>40.299999999999997</v>
      </c>
      <c r="C35" s="95">
        <v>40.64</v>
      </c>
      <c r="D35" s="95">
        <v>41.11</v>
      </c>
      <c r="E35" s="95">
        <v>42.32</v>
      </c>
      <c r="F35" s="95">
        <v>40.83</v>
      </c>
      <c r="G35" s="95">
        <v>40.56</v>
      </c>
      <c r="H35" s="95">
        <v>40.76</v>
      </c>
      <c r="I35" s="255">
        <v>40.5</v>
      </c>
    </row>
    <row r="36" spans="1:9" x14ac:dyDescent="0.25">
      <c r="A36" s="1">
        <v>13</v>
      </c>
      <c r="B36" s="94">
        <v>40.18</v>
      </c>
      <c r="C36" s="95">
        <v>40.33</v>
      </c>
      <c r="D36" s="95">
        <v>40.98</v>
      </c>
      <c r="E36" s="95">
        <v>40.619999999999997</v>
      </c>
      <c r="F36" s="95">
        <v>40.909999999999997</v>
      </c>
      <c r="G36" s="95">
        <v>40.76</v>
      </c>
      <c r="H36" s="95">
        <v>40.82</v>
      </c>
      <c r="I36" s="255">
        <v>40.36</v>
      </c>
    </row>
    <row r="37" spans="1:9" x14ac:dyDescent="0.25">
      <c r="A37" s="1">
        <v>14</v>
      </c>
      <c r="B37" s="105">
        <v>40.33</v>
      </c>
      <c r="C37" s="95">
        <v>40.200000000000003</v>
      </c>
      <c r="D37" s="95">
        <v>40.69</v>
      </c>
      <c r="E37" s="95">
        <v>40.92</v>
      </c>
      <c r="F37" s="95">
        <v>40.9</v>
      </c>
      <c r="G37" s="95">
        <v>40.380000000000003</v>
      </c>
      <c r="H37" s="95">
        <v>40.68</v>
      </c>
      <c r="I37" s="255">
        <v>40.17</v>
      </c>
    </row>
    <row r="38" spans="1:9" x14ac:dyDescent="0.25">
      <c r="A38" s="1">
        <v>15</v>
      </c>
      <c r="B38" s="94">
        <v>40.200000000000003</v>
      </c>
      <c r="C38" s="95">
        <v>40.29</v>
      </c>
      <c r="D38" s="95">
        <v>40.78</v>
      </c>
      <c r="E38" s="95">
        <v>40.65</v>
      </c>
      <c r="F38" s="95">
        <v>40.71</v>
      </c>
      <c r="G38" s="95">
        <v>40.619999999999997</v>
      </c>
      <c r="H38" s="95">
        <v>40.76</v>
      </c>
      <c r="I38" s="255">
        <v>40.799999999999997</v>
      </c>
    </row>
    <row r="39" spans="1:9" x14ac:dyDescent="0.25">
      <c r="A39" s="1">
        <v>16</v>
      </c>
      <c r="B39" s="94">
        <v>40.43</v>
      </c>
      <c r="C39" s="137">
        <v>40.200000000000003</v>
      </c>
      <c r="D39" s="95">
        <v>41.51</v>
      </c>
      <c r="E39" s="95">
        <v>40.39</v>
      </c>
      <c r="F39" s="95">
        <v>40.799999999999997</v>
      </c>
      <c r="G39" s="95">
        <v>40.520000000000003</v>
      </c>
      <c r="H39" s="95">
        <v>41.89</v>
      </c>
      <c r="I39" s="255">
        <v>40.520000000000003</v>
      </c>
    </row>
    <row r="40" spans="1:9" x14ac:dyDescent="0.25">
      <c r="A40" s="1">
        <v>17</v>
      </c>
      <c r="B40" s="94">
        <v>40.21</v>
      </c>
      <c r="C40" s="95">
        <v>40.33</v>
      </c>
      <c r="D40" s="95">
        <v>40.76</v>
      </c>
      <c r="E40" s="95">
        <v>40.57</v>
      </c>
      <c r="F40" s="95">
        <v>40.92</v>
      </c>
      <c r="G40" s="95">
        <v>40.74</v>
      </c>
      <c r="H40" s="95">
        <v>40.96</v>
      </c>
      <c r="I40" s="255">
        <v>40.340000000000003</v>
      </c>
    </row>
    <row r="41" spans="1:9" x14ac:dyDescent="0.25">
      <c r="A41" s="1">
        <v>18</v>
      </c>
      <c r="B41" s="94">
        <v>40.229999999999997</v>
      </c>
      <c r="C41" s="95">
        <v>40.159999999999997</v>
      </c>
      <c r="D41" s="95">
        <v>40.75</v>
      </c>
      <c r="E41" s="95">
        <v>40.69</v>
      </c>
      <c r="F41" s="95">
        <v>40.76</v>
      </c>
      <c r="G41" s="95">
        <v>40.67</v>
      </c>
      <c r="H41" s="95">
        <v>40.79</v>
      </c>
      <c r="I41" s="255">
        <v>40.32</v>
      </c>
    </row>
    <row r="42" spans="1:9" x14ac:dyDescent="0.25">
      <c r="A42" s="1">
        <v>19</v>
      </c>
      <c r="B42" s="94">
        <v>40.25</v>
      </c>
      <c r="C42" s="95">
        <v>40.340000000000003</v>
      </c>
      <c r="D42" s="95">
        <v>40.83</v>
      </c>
      <c r="E42" s="95">
        <v>40.950000000000003</v>
      </c>
      <c r="F42" s="95">
        <v>40.9</v>
      </c>
      <c r="G42" s="95">
        <v>40.57</v>
      </c>
      <c r="H42" s="95">
        <v>40.74</v>
      </c>
      <c r="I42" s="255">
        <v>40.24</v>
      </c>
    </row>
    <row r="43" spans="1:9" x14ac:dyDescent="0.25">
      <c r="A43" s="1">
        <v>20</v>
      </c>
      <c r="B43" s="94">
        <v>40.28</v>
      </c>
      <c r="C43" s="95">
        <v>40.14</v>
      </c>
      <c r="D43" s="95">
        <v>40.93</v>
      </c>
      <c r="E43" s="95">
        <v>40.68</v>
      </c>
      <c r="F43" s="95">
        <v>40.92</v>
      </c>
      <c r="G43" s="95">
        <v>40.6</v>
      </c>
      <c r="H43" s="95">
        <v>41.82</v>
      </c>
      <c r="I43" s="255">
        <v>40.43</v>
      </c>
    </row>
    <row r="44" spans="1:9" x14ac:dyDescent="0.25">
      <c r="A44" s="1">
        <v>21</v>
      </c>
      <c r="B44" s="94">
        <v>40.22</v>
      </c>
      <c r="C44" s="95">
        <v>40.01</v>
      </c>
      <c r="D44" s="95">
        <v>40.75</v>
      </c>
      <c r="E44" s="95">
        <v>40.4</v>
      </c>
      <c r="F44" s="95">
        <v>40.909999999999997</v>
      </c>
      <c r="G44" s="95">
        <v>40.65</v>
      </c>
      <c r="H44" s="95">
        <v>40.909999999999997</v>
      </c>
      <c r="I44" s="255">
        <v>40.299999999999997</v>
      </c>
    </row>
    <row r="45" spans="1:9" x14ac:dyDescent="0.25">
      <c r="A45" s="1">
        <v>22</v>
      </c>
      <c r="B45" s="94">
        <v>40.159999999999997</v>
      </c>
      <c r="C45" s="95">
        <v>40.22</v>
      </c>
      <c r="D45" s="95"/>
      <c r="E45" s="95">
        <v>40.51</v>
      </c>
      <c r="F45" s="95">
        <v>40.770000000000003</v>
      </c>
      <c r="G45" s="95"/>
      <c r="H45" s="95">
        <v>41.88</v>
      </c>
      <c r="I45" s="255">
        <v>40.46</v>
      </c>
    </row>
    <row r="46" spans="1:9" x14ac:dyDescent="0.25">
      <c r="A46" s="1">
        <v>23</v>
      </c>
      <c r="B46" s="94">
        <v>40.29</v>
      </c>
      <c r="C46" s="95">
        <v>40.1</v>
      </c>
      <c r="D46" s="95"/>
      <c r="E46" s="95">
        <v>41.06</v>
      </c>
      <c r="F46" s="95">
        <v>40.78</v>
      </c>
      <c r="G46" s="95"/>
      <c r="H46" s="95">
        <v>40.82</v>
      </c>
      <c r="I46" s="255">
        <v>40.43</v>
      </c>
    </row>
    <row r="47" spans="1:9" x14ac:dyDescent="0.25">
      <c r="A47" s="1">
        <v>24</v>
      </c>
      <c r="B47" s="94">
        <v>40.299999999999997</v>
      </c>
      <c r="C47" s="95">
        <v>40.130000000000003</v>
      </c>
      <c r="D47" s="95"/>
      <c r="E47" s="95">
        <v>40.590000000000003</v>
      </c>
      <c r="F47" s="95">
        <v>40.69</v>
      </c>
      <c r="G47" s="95"/>
      <c r="H47" s="95">
        <v>40.56</v>
      </c>
      <c r="I47" s="255">
        <v>40.43</v>
      </c>
    </row>
    <row r="48" spans="1:9" x14ac:dyDescent="0.25">
      <c r="A48" s="1">
        <v>25</v>
      </c>
      <c r="B48" s="94">
        <v>40.119999999999997</v>
      </c>
      <c r="C48" s="95">
        <v>40.08</v>
      </c>
      <c r="D48" s="95"/>
      <c r="E48" s="95">
        <v>40.549999999999997</v>
      </c>
      <c r="F48" s="95">
        <v>40.82</v>
      </c>
      <c r="G48" s="95"/>
      <c r="H48" s="95">
        <v>40.69</v>
      </c>
      <c r="I48" s="255">
        <v>40.65</v>
      </c>
    </row>
    <row r="49" spans="1:9" x14ac:dyDescent="0.25">
      <c r="A49" s="1">
        <v>26</v>
      </c>
      <c r="B49" s="94">
        <v>40.659999999999997</v>
      </c>
      <c r="C49" s="95">
        <v>40.11</v>
      </c>
      <c r="D49" s="95"/>
      <c r="E49" s="95">
        <v>40.61</v>
      </c>
      <c r="F49" s="95">
        <v>40.86</v>
      </c>
      <c r="G49" s="95"/>
      <c r="H49" s="95">
        <v>40.799999999999997</v>
      </c>
      <c r="I49" s="255">
        <v>40.39</v>
      </c>
    </row>
    <row r="50" spans="1:9" x14ac:dyDescent="0.25">
      <c r="A50" s="1">
        <v>27</v>
      </c>
      <c r="B50" s="94">
        <v>40.24</v>
      </c>
      <c r="C50" s="95">
        <v>40.380000000000003</v>
      </c>
      <c r="D50" s="95"/>
      <c r="E50" s="95">
        <v>40.99</v>
      </c>
      <c r="F50" s="95">
        <v>40.86</v>
      </c>
      <c r="G50" s="95"/>
      <c r="H50" s="95">
        <v>40.74</v>
      </c>
      <c r="I50" s="255">
        <v>40.25</v>
      </c>
    </row>
    <row r="51" spans="1:9" x14ac:dyDescent="0.25">
      <c r="A51" s="1">
        <v>28</v>
      </c>
      <c r="B51" s="94">
        <v>40.200000000000003</v>
      </c>
      <c r="C51" s="95">
        <v>40.75</v>
      </c>
      <c r="D51" s="95"/>
      <c r="E51" s="95">
        <v>41.13</v>
      </c>
      <c r="F51" s="95">
        <v>40.82</v>
      </c>
      <c r="G51" s="95"/>
      <c r="H51" s="95">
        <v>40.840000000000003</v>
      </c>
      <c r="I51" s="255">
        <v>40.270000000000003</v>
      </c>
    </row>
    <row r="52" spans="1:9" x14ac:dyDescent="0.25">
      <c r="A52" s="1">
        <v>29</v>
      </c>
      <c r="B52" s="94">
        <v>40.28</v>
      </c>
      <c r="C52" s="95">
        <v>40.96</v>
      </c>
      <c r="D52" s="95"/>
      <c r="E52" s="95">
        <v>40.950000000000003</v>
      </c>
      <c r="F52" s="95">
        <v>40.81</v>
      </c>
      <c r="G52" s="95"/>
      <c r="H52" s="95">
        <v>41.35</v>
      </c>
      <c r="I52" s="255">
        <v>40.21</v>
      </c>
    </row>
    <row r="53" spans="1:9" x14ac:dyDescent="0.25">
      <c r="A53" s="1">
        <v>30</v>
      </c>
      <c r="B53" s="94">
        <v>40.15</v>
      </c>
      <c r="C53" s="95">
        <v>40.06</v>
      </c>
      <c r="D53" s="95"/>
      <c r="E53" s="95">
        <v>40.700000000000003</v>
      </c>
      <c r="F53" s="95">
        <v>40.909999999999997</v>
      </c>
      <c r="G53" s="95"/>
      <c r="H53" s="95">
        <v>42.25</v>
      </c>
      <c r="I53" s="255">
        <v>40.47</v>
      </c>
    </row>
    <row r="54" spans="1:9" x14ac:dyDescent="0.25">
      <c r="A54" s="1">
        <v>31</v>
      </c>
      <c r="B54" s="94">
        <v>40.450000000000003</v>
      </c>
      <c r="C54" s="95">
        <v>40.46</v>
      </c>
      <c r="D54" s="95"/>
      <c r="E54" s="95">
        <v>40.659999999999997</v>
      </c>
      <c r="F54" s="95">
        <v>40.93</v>
      </c>
      <c r="G54" s="95"/>
      <c r="H54" s="95">
        <v>40.86</v>
      </c>
      <c r="I54" s="255">
        <v>40.46</v>
      </c>
    </row>
    <row r="55" spans="1:9" x14ac:dyDescent="0.25">
      <c r="A55" s="1">
        <v>32</v>
      </c>
      <c r="B55" s="94">
        <v>40.99</v>
      </c>
      <c r="C55" s="95">
        <v>40.67</v>
      </c>
      <c r="D55" s="95"/>
      <c r="E55" s="95">
        <v>41.13</v>
      </c>
      <c r="F55" s="95">
        <v>40.86</v>
      </c>
      <c r="G55" s="95"/>
      <c r="H55" s="95">
        <v>40.909999999999997</v>
      </c>
      <c r="I55" s="255">
        <v>40.31</v>
      </c>
    </row>
    <row r="56" spans="1:9" x14ac:dyDescent="0.25">
      <c r="A56" s="1">
        <v>33</v>
      </c>
      <c r="B56" s="94">
        <v>41.64</v>
      </c>
      <c r="C56" s="95">
        <v>40.79</v>
      </c>
      <c r="D56" s="95"/>
      <c r="E56" s="95"/>
      <c r="F56" s="95">
        <v>40.909999999999997</v>
      </c>
      <c r="G56" s="95"/>
      <c r="H56" s="95">
        <v>40.67</v>
      </c>
      <c r="I56" s="255">
        <v>40.28</v>
      </c>
    </row>
    <row r="57" spans="1:9" x14ac:dyDescent="0.25">
      <c r="A57" s="1">
        <v>34</v>
      </c>
      <c r="B57" s="94">
        <v>40.96</v>
      </c>
      <c r="C57" s="95">
        <v>40.53</v>
      </c>
      <c r="D57" s="95"/>
      <c r="E57" s="95"/>
      <c r="F57" s="95">
        <v>40.770000000000003</v>
      </c>
      <c r="G57" s="95"/>
      <c r="H57" s="95">
        <v>40.880000000000003</v>
      </c>
      <c r="I57" s="255">
        <v>40.43</v>
      </c>
    </row>
    <row r="58" spans="1:9" x14ac:dyDescent="0.25">
      <c r="A58" s="1">
        <v>35</v>
      </c>
      <c r="B58" s="94">
        <v>40.28</v>
      </c>
      <c r="C58" s="95">
        <v>40.35</v>
      </c>
      <c r="D58" s="95"/>
      <c r="E58" s="95"/>
      <c r="F58" s="95">
        <v>40.98</v>
      </c>
      <c r="G58" s="95"/>
      <c r="H58" s="95">
        <v>40.99</v>
      </c>
      <c r="I58" s="255">
        <v>40.43</v>
      </c>
    </row>
    <row r="59" spans="1:9" x14ac:dyDescent="0.25">
      <c r="A59" s="1">
        <v>36</v>
      </c>
      <c r="B59" s="94">
        <v>40.479999999999997</v>
      </c>
      <c r="C59" s="95">
        <v>40.5</v>
      </c>
      <c r="D59" s="95"/>
      <c r="E59" s="95"/>
      <c r="F59" s="95">
        <v>41.31</v>
      </c>
      <c r="G59" s="95"/>
      <c r="H59" s="95">
        <v>41.08</v>
      </c>
      <c r="I59" s="255">
        <v>40.369999999999997</v>
      </c>
    </row>
    <row r="60" spans="1:9" x14ac:dyDescent="0.25">
      <c r="A60" s="1">
        <v>37</v>
      </c>
      <c r="B60" s="94">
        <v>40.380000000000003</v>
      </c>
      <c r="C60" s="95">
        <v>40.4</v>
      </c>
      <c r="D60" s="95"/>
      <c r="E60" s="95"/>
      <c r="F60" s="95">
        <v>40.94</v>
      </c>
      <c r="G60" s="95"/>
      <c r="H60" s="95">
        <v>46.46</v>
      </c>
      <c r="I60" s="255">
        <v>40.39</v>
      </c>
    </row>
    <row r="61" spans="1:9" x14ac:dyDescent="0.25">
      <c r="A61" s="1">
        <v>38</v>
      </c>
      <c r="B61" s="94">
        <v>43.31</v>
      </c>
      <c r="C61" s="95">
        <v>40.46</v>
      </c>
      <c r="D61" s="95"/>
      <c r="E61" s="95"/>
      <c r="F61" s="95">
        <v>40.950000000000003</v>
      </c>
      <c r="G61" s="95"/>
      <c r="H61" s="95">
        <v>48.38</v>
      </c>
      <c r="I61" s="255">
        <v>40.33</v>
      </c>
    </row>
    <row r="62" spans="1:9" x14ac:dyDescent="0.25">
      <c r="A62" s="1">
        <v>39</v>
      </c>
      <c r="B62" s="94">
        <v>40.1</v>
      </c>
      <c r="C62" s="95">
        <v>40.25</v>
      </c>
      <c r="D62" s="95"/>
      <c r="E62" s="95"/>
      <c r="F62" s="95">
        <v>40.94</v>
      </c>
      <c r="G62" s="95"/>
      <c r="H62" s="95">
        <v>49.21</v>
      </c>
      <c r="I62" s="255">
        <v>40.340000000000003</v>
      </c>
    </row>
    <row r="63" spans="1:9" x14ac:dyDescent="0.25">
      <c r="A63" s="1">
        <v>40</v>
      </c>
      <c r="B63" s="94">
        <v>40.14</v>
      </c>
      <c r="C63" s="95">
        <v>40.51</v>
      </c>
      <c r="D63" s="95"/>
      <c r="E63" s="95"/>
      <c r="F63" s="95">
        <v>41.2</v>
      </c>
      <c r="G63" s="95"/>
      <c r="H63" s="95">
        <v>42.22</v>
      </c>
      <c r="I63" s="255">
        <v>40.520000000000003</v>
      </c>
    </row>
    <row r="64" spans="1:9" x14ac:dyDescent="0.25">
      <c r="A64" s="1">
        <v>41</v>
      </c>
      <c r="B64" s="94">
        <v>40.72</v>
      </c>
      <c r="C64" s="95">
        <v>40.51</v>
      </c>
      <c r="D64" s="95"/>
      <c r="E64" s="95"/>
      <c r="F64" s="95">
        <v>41.6</v>
      </c>
      <c r="G64" s="95"/>
      <c r="H64" s="95">
        <v>40.950000000000003</v>
      </c>
      <c r="I64" s="255">
        <v>40.4</v>
      </c>
    </row>
    <row r="65" spans="1:9" x14ac:dyDescent="0.25">
      <c r="A65" s="1">
        <v>42</v>
      </c>
      <c r="B65" s="94">
        <v>40.14</v>
      </c>
      <c r="C65" s="95">
        <v>40.39</v>
      </c>
      <c r="D65" s="95"/>
      <c r="E65" s="95"/>
      <c r="F65" s="95">
        <v>41.13</v>
      </c>
      <c r="G65" s="95"/>
      <c r="H65" s="95">
        <v>40.82</v>
      </c>
      <c r="I65" s="255">
        <v>40.380000000000003</v>
      </c>
    </row>
    <row r="66" spans="1:9" x14ac:dyDescent="0.25">
      <c r="A66" s="1">
        <v>43</v>
      </c>
      <c r="B66" s="94">
        <v>40.24</v>
      </c>
      <c r="C66" s="95">
        <v>40.56</v>
      </c>
      <c r="D66" s="95"/>
      <c r="E66" s="95"/>
      <c r="F66" s="95">
        <v>41.01</v>
      </c>
      <c r="G66" s="95"/>
      <c r="H66" s="95">
        <v>41.41</v>
      </c>
      <c r="I66" s="255">
        <v>40.200000000000003</v>
      </c>
    </row>
    <row r="67" spans="1:9" x14ac:dyDescent="0.25">
      <c r="A67" s="1">
        <v>44</v>
      </c>
      <c r="B67" s="94">
        <v>40.1</v>
      </c>
      <c r="C67" s="95">
        <v>40.380000000000003</v>
      </c>
      <c r="D67" s="95"/>
      <c r="E67" s="95"/>
      <c r="F67" s="95">
        <v>40.94</v>
      </c>
      <c r="G67" s="95"/>
      <c r="H67" s="95">
        <v>41.88</v>
      </c>
      <c r="I67" s="255">
        <v>40.4</v>
      </c>
    </row>
    <row r="68" spans="1:9" x14ac:dyDescent="0.25">
      <c r="A68" s="1">
        <v>45</v>
      </c>
      <c r="B68" s="94"/>
      <c r="C68" s="95">
        <v>40.28</v>
      </c>
      <c r="D68" s="95"/>
      <c r="E68" s="95"/>
      <c r="F68" s="95">
        <v>40.89</v>
      </c>
      <c r="G68" s="95"/>
      <c r="H68" s="95"/>
      <c r="I68" s="255">
        <v>40.119999999999997</v>
      </c>
    </row>
    <row r="69" spans="1:9" x14ac:dyDescent="0.25">
      <c r="A69" s="1">
        <v>46</v>
      </c>
      <c r="B69" s="94"/>
      <c r="C69" s="95">
        <v>41.13</v>
      </c>
      <c r="D69" s="95"/>
      <c r="E69" s="95"/>
      <c r="F69" s="95">
        <v>41.03</v>
      </c>
      <c r="G69" s="95"/>
      <c r="H69" s="95"/>
      <c r="I69" s="255"/>
    </row>
    <row r="70" spans="1:9" x14ac:dyDescent="0.25">
      <c r="A70" s="1">
        <v>47</v>
      </c>
      <c r="B70" s="94"/>
      <c r="C70" s="95">
        <v>40.39</v>
      </c>
      <c r="D70" s="95"/>
      <c r="E70" s="95"/>
      <c r="F70" s="95">
        <v>40.98</v>
      </c>
      <c r="G70" s="95"/>
      <c r="H70" s="95"/>
      <c r="I70" s="255"/>
    </row>
    <row r="71" spans="1:9" x14ac:dyDescent="0.25">
      <c r="A71" s="1">
        <v>48</v>
      </c>
      <c r="B71" s="94"/>
      <c r="C71" s="95">
        <v>40.520000000000003</v>
      </c>
      <c r="D71" s="95"/>
      <c r="E71" s="95"/>
      <c r="F71" s="95">
        <v>40.950000000000003</v>
      </c>
      <c r="G71" s="95"/>
      <c r="H71" s="95"/>
      <c r="I71" s="255"/>
    </row>
    <row r="72" spans="1:9" x14ac:dyDescent="0.25">
      <c r="A72" s="1">
        <v>49</v>
      </c>
      <c r="B72" s="94"/>
      <c r="C72" s="95">
        <v>40.35</v>
      </c>
      <c r="D72" s="95"/>
      <c r="E72" s="95"/>
      <c r="F72" s="95">
        <v>40.9</v>
      </c>
      <c r="G72" s="95"/>
      <c r="H72" s="95"/>
      <c r="I72" s="255"/>
    </row>
    <row r="73" spans="1:9" x14ac:dyDescent="0.25">
      <c r="A73" s="1">
        <v>50</v>
      </c>
      <c r="B73" s="94"/>
      <c r="C73" s="95">
        <v>40.270000000000003</v>
      </c>
      <c r="D73" s="95"/>
      <c r="E73" s="95"/>
      <c r="F73" s="95">
        <v>40.950000000000003</v>
      </c>
      <c r="G73" s="95"/>
      <c r="H73" s="95"/>
      <c r="I73" s="255"/>
    </row>
    <row r="74" spans="1:9" x14ac:dyDescent="0.25">
      <c r="A74" s="1">
        <v>51</v>
      </c>
      <c r="B74" s="94"/>
      <c r="C74" s="95">
        <v>40.4</v>
      </c>
      <c r="D74" s="95"/>
      <c r="E74" s="95"/>
      <c r="F74" s="95">
        <v>40.93</v>
      </c>
      <c r="G74" s="95"/>
      <c r="H74" s="95"/>
      <c r="I74" s="255"/>
    </row>
    <row r="75" spans="1:9" x14ac:dyDescent="0.25">
      <c r="A75" s="1">
        <v>52</v>
      </c>
      <c r="B75" s="94"/>
      <c r="C75" s="95">
        <v>40.54</v>
      </c>
      <c r="D75" s="95"/>
      <c r="E75" s="95"/>
      <c r="F75" s="95">
        <v>40.950000000000003</v>
      </c>
      <c r="G75" s="95"/>
      <c r="H75" s="95"/>
      <c r="I75" s="255"/>
    </row>
    <row r="76" spans="1:9" x14ac:dyDescent="0.25">
      <c r="A76" s="1">
        <v>53</v>
      </c>
      <c r="B76" s="94"/>
      <c r="C76" s="95">
        <v>40.270000000000003</v>
      </c>
      <c r="D76" s="95"/>
      <c r="E76" s="95"/>
      <c r="F76" s="95">
        <v>41.05</v>
      </c>
      <c r="G76" s="95"/>
      <c r="H76" s="95"/>
      <c r="I76" s="255"/>
    </row>
    <row r="77" spans="1:9" x14ac:dyDescent="0.25">
      <c r="A77" s="1">
        <v>54</v>
      </c>
      <c r="B77" s="94"/>
      <c r="C77" s="95">
        <v>40.65</v>
      </c>
      <c r="D77" s="95"/>
      <c r="E77" s="95"/>
      <c r="F77" s="95">
        <v>40.81</v>
      </c>
      <c r="G77" s="95"/>
      <c r="H77" s="95"/>
      <c r="I77" s="255"/>
    </row>
    <row r="78" spans="1:9" x14ac:dyDescent="0.25">
      <c r="A78" s="1">
        <v>55</v>
      </c>
      <c r="B78" s="94"/>
      <c r="C78" s="95">
        <v>40.25</v>
      </c>
      <c r="D78" s="95"/>
      <c r="E78" s="95"/>
      <c r="F78" s="95">
        <v>40.89</v>
      </c>
      <c r="G78" s="95"/>
      <c r="H78" s="95"/>
      <c r="I78" s="255"/>
    </row>
    <row r="79" spans="1:9" x14ac:dyDescent="0.25">
      <c r="A79" s="1">
        <v>56</v>
      </c>
      <c r="B79" s="94"/>
      <c r="C79" s="95">
        <v>40.31</v>
      </c>
      <c r="D79" s="95"/>
      <c r="E79" s="95"/>
      <c r="F79" s="95">
        <v>40.99</v>
      </c>
      <c r="G79" s="95"/>
      <c r="H79" s="95"/>
      <c r="I79" s="255"/>
    </row>
    <row r="80" spans="1:9" x14ac:dyDescent="0.25">
      <c r="A80" s="1">
        <v>57</v>
      </c>
      <c r="B80" s="94"/>
      <c r="C80" s="95">
        <v>40.409999999999997</v>
      </c>
      <c r="D80" s="95"/>
      <c r="E80" s="95"/>
      <c r="F80" s="95"/>
      <c r="G80" s="95"/>
      <c r="H80" s="95"/>
      <c r="I80" s="255"/>
    </row>
    <row r="81" spans="1:9" x14ac:dyDescent="0.25">
      <c r="A81" s="1">
        <v>58</v>
      </c>
      <c r="B81" s="94"/>
      <c r="C81" s="95">
        <v>40.619999999999997</v>
      </c>
      <c r="D81" s="95"/>
      <c r="E81" s="95"/>
      <c r="F81" s="95"/>
      <c r="G81" s="95"/>
      <c r="H81" s="95"/>
      <c r="I81" s="255"/>
    </row>
    <row r="82" spans="1:9" x14ac:dyDescent="0.25">
      <c r="A82" s="1">
        <v>59</v>
      </c>
      <c r="B82" s="94"/>
      <c r="C82" s="95">
        <v>40.85</v>
      </c>
      <c r="D82" s="95"/>
      <c r="E82" s="95"/>
      <c r="F82" s="95"/>
      <c r="G82" s="95"/>
      <c r="H82" s="95"/>
      <c r="I82" s="255"/>
    </row>
    <row r="83" spans="1:9" x14ac:dyDescent="0.25">
      <c r="A83" s="1">
        <v>60</v>
      </c>
      <c r="B83" s="94"/>
      <c r="C83" s="95">
        <v>40.44</v>
      </c>
      <c r="D83" s="95"/>
      <c r="E83" s="95"/>
      <c r="F83" s="95"/>
      <c r="G83" s="95"/>
      <c r="H83" s="95"/>
      <c r="I83" s="255"/>
    </row>
    <row r="84" spans="1:9" x14ac:dyDescent="0.25">
      <c r="A84" s="1">
        <v>61</v>
      </c>
      <c r="B84" s="94"/>
      <c r="C84" s="95">
        <v>40.409999999999997</v>
      </c>
      <c r="D84" s="95"/>
      <c r="E84" s="95"/>
      <c r="F84" s="95"/>
      <c r="G84" s="95"/>
      <c r="H84" s="95"/>
      <c r="I84" s="255"/>
    </row>
    <row r="85" spans="1:9" x14ac:dyDescent="0.25">
      <c r="A85" s="1">
        <v>62</v>
      </c>
      <c r="B85" s="94"/>
      <c r="C85" s="95">
        <v>40.35</v>
      </c>
      <c r="D85" s="95"/>
      <c r="E85" s="95"/>
      <c r="F85" s="95"/>
      <c r="G85" s="95"/>
      <c r="H85" s="95"/>
      <c r="I85" s="255"/>
    </row>
    <row r="86" spans="1:9" x14ac:dyDescent="0.25">
      <c r="A86" s="1">
        <v>63</v>
      </c>
      <c r="B86" s="94"/>
      <c r="C86" s="95">
        <v>40.450000000000003</v>
      </c>
      <c r="D86" s="95"/>
      <c r="E86" s="95"/>
      <c r="F86" s="95"/>
      <c r="G86" s="95"/>
      <c r="H86" s="95"/>
      <c r="I86" s="255"/>
    </row>
    <row r="87" spans="1:9" ht="15.75" thickBot="1" x14ac:dyDescent="0.3">
      <c r="A87" s="1">
        <v>64</v>
      </c>
      <c r="B87" s="260"/>
      <c r="C87" s="258">
        <v>41.57</v>
      </c>
      <c r="D87" s="258"/>
      <c r="E87" s="258"/>
      <c r="F87" s="258"/>
      <c r="G87" s="258"/>
      <c r="H87" s="258"/>
      <c r="I87" s="259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94"/>
  <sheetViews>
    <sheetView topLeftCell="A2" zoomScale="75" zoomScaleNormal="75" workbookViewId="0">
      <selection activeCell="N18" sqref="N18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4" t="s">
        <v>233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6" ht="7.5" customHeight="1" x14ac:dyDescent="0.25"/>
    <row r="6" spans="1:16" ht="17.25" x14ac:dyDescent="0.3">
      <c r="A6" s="186" t="s">
        <v>99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16" ht="7.5" customHeight="1" x14ac:dyDescent="0.25"/>
    <row r="8" spans="1:16" s="2" customFormat="1" ht="20.25" customHeight="1" x14ac:dyDescent="0.25">
      <c r="A8" s="235" t="s">
        <v>43</v>
      </c>
      <c r="B8" s="236" t="s">
        <v>13</v>
      </c>
      <c r="C8" s="237" t="s">
        <v>18</v>
      </c>
      <c r="D8" s="236" t="s">
        <v>44</v>
      </c>
      <c r="E8" s="239" t="s">
        <v>45</v>
      </c>
      <c r="F8" s="241" t="s">
        <v>46</v>
      </c>
      <c r="G8" s="242"/>
      <c r="H8" s="242"/>
      <c r="I8" s="243"/>
      <c r="J8" s="244" t="s">
        <v>47</v>
      </c>
      <c r="K8" s="235" t="s">
        <v>48</v>
      </c>
      <c r="L8" s="235"/>
      <c r="M8" s="55"/>
      <c r="N8" s="55"/>
    </row>
    <row r="9" spans="1:16" s="2" customFormat="1" ht="27.75" customHeight="1" x14ac:dyDescent="0.25">
      <c r="A9" s="235"/>
      <c r="B9" s="236"/>
      <c r="C9" s="238"/>
      <c r="D9" s="236"/>
      <c r="E9" s="240"/>
      <c r="F9" s="56" t="s">
        <v>49</v>
      </c>
      <c r="G9" s="56" t="s">
        <v>50</v>
      </c>
      <c r="H9" s="56" t="s">
        <v>51</v>
      </c>
      <c r="I9" s="252" t="s">
        <v>52</v>
      </c>
      <c r="J9" s="245"/>
      <c r="K9" s="136" t="s">
        <v>53</v>
      </c>
      <c r="L9" s="136" t="s">
        <v>54</v>
      </c>
      <c r="M9" s="58" t="s">
        <v>55</v>
      </c>
      <c r="N9" s="58" t="s">
        <v>56</v>
      </c>
    </row>
    <row r="10" spans="1:16" s="3" customFormat="1" ht="30" customHeight="1" thickBot="1" x14ac:dyDescent="0.3">
      <c r="A10" s="59">
        <v>1</v>
      </c>
      <c r="B10" s="60" t="s">
        <v>102</v>
      </c>
      <c r="C10" s="61">
        <v>7</v>
      </c>
      <c r="D10" s="61">
        <v>43</v>
      </c>
      <c r="E10" s="62">
        <f>D10</f>
        <v>43</v>
      </c>
      <c r="F10" s="265">
        <f>MIN(B24:B94)</f>
        <v>40.9</v>
      </c>
      <c r="G10" s="115">
        <f>AVERAGE(B24:B94)</f>
        <v>41.702619047619052</v>
      </c>
      <c r="H10" s="63">
        <v>0</v>
      </c>
      <c r="I10" s="115">
        <f>G10-F10</f>
        <v>0.80261904761905356</v>
      </c>
      <c r="J10" s="130">
        <v>2.0787037037037038E-2</v>
      </c>
      <c r="K10" s="130">
        <f>J10</f>
        <v>2.0787037037037038E-2</v>
      </c>
      <c r="L10" s="65">
        <f>K10</f>
        <v>2.0787037037037038E-2</v>
      </c>
      <c r="M10" s="66" t="s">
        <v>190</v>
      </c>
      <c r="N10" s="283"/>
      <c r="O10" s="123"/>
      <c r="P10" s="69"/>
    </row>
    <row r="11" spans="1:16" s="3" customFormat="1" ht="30" customHeight="1" thickBot="1" x14ac:dyDescent="0.3">
      <c r="A11" s="59">
        <v>2</v>
      </c>
      <c r="B11" s="60" t="s">
        <v>101</v>
      </c>
      <c r="C11" s="61">
        <v>3</v>
      </c>
      <c r="D11" s="61">
        <v>108</v>
      </c>
      <c r="E11" s="62">
        <f>D11-D10</f>
        <v>65</v>
      </c>
      <c r="F11" s="274">
        <f>MIN(C24:C94)</f>
        <v>40.15</v>
      </c>
      <c r="G11" s="272">
        <f>AVERAGE(C24:C94)</f>
        <v>40.575714285714277</v>
      </c>
      <c r="H11" s="63">
        <v>2</v>
      </c>
      <c r="I11" s="115">
        <f>G11-F11</f>
        <v>0.42571428571427816</v>
      </c>
      <c r="J11" s="130">
        <v>5.2407407407407403E-2</v>
      </c>
      <c r="K11" s="263">
        <f>J11-J10</f>
        <v>3.1620370370370368E-2</v>
      </c>
      <c r="L11" s="65">
        <f>K11</f>
        <v>3.1620370370370368E-2</v>
      </c>
      <c r="M11" s="66" t="s">
        <v>191</v>
      </c>
      <c r="N11" s="283"/>
      <c r="O11" s="68"/>
      <c r="P11" s="69"/>
    </row>
    <row r="12" spans="1:16" s="3" customFormat="1" ht="30" customHeight="1" x14ac:dyDescent="0.25">
      <c r="A12" s="59">
        <v>3</v>
      </c>
      <c r="B12" s="60" t="s">
        <v>109</v>
      </c>
      <c r="C12" s="61">
        <v>2</v>
      </c>
      <c r="D12" s="61">
        <v>137</v>
      </c>
      <c r="E12" s="62">
        <f t="shared" ref="E12:E14" si="0">D12-D11</f>
        <v>29</v>
      </c>
      <c r="F12" s="273">
        <f>MIN(D24:D94)</f>
        <v>40.61</v>
      </c>
      <c r="G12" s="116">
        <f>AVERAGE(D24:D94)</f>
        <v>40.897857142857141</v>
      </c>
      <c r="H12" s="63">
        <v>3</v>
      </c>
      <c r="I12" s="115">
        <f t="shared" ref="I12:I13" si="1">G12-F12</f>
        <v>0.28785714285714192</v>
      </c>
      <c r="J12" s="130">
        <v>6.7291666666666666E-2</v>
      </c>
      <c r="K12" s="130">
        <f t="shared" ref="K12:K14" si="2">J12-J11</f>
        <v>1.4884259259259264E-2</v>
      </c>
      <c r="L12" s="65">
        <f>K12</f>
        <v>1.4884259259259264E-2</v>
      </c>
      <c r="M12" s="66" t="s">
        <v>192</v>
      </c>
      <c r="N12" s="283" t="s">
        <v>248</v>
      </c>
      <c r="O12" s="249" t="s">
        <v>239</v>
      </c>
      <c r="P12" s="69"/>
    </row>
    <row r="13" spans="1:16" s="3" customFormat="1" ht="30" customHeight="1" x14ac:dyDescent="0.25">
      <c r="A13" s="59">
        <v>4</v>
      </c>
      <c r="B13" s="60" t="s">
        <v>102</v>
      </c>
      <c r="C13" s="61">
        <v>1</v>
      </c>
      <c r="D13" s="61">
        <v>170</v>
      </c>
      <c r="E13" s="62">
        <f t="shared" si="0"/>
        <v>33</v>
      </c>
      <c r="F13" s="129">
        <f>MIN(E24:E95)</f>
        <v>40.89</v>
      </c>
      <c r="G13" s="116">
        <f>AVERAGE(E24:E94)</f>
        <v>41.407500000000006</v>
      </c>
      <c r="H13" s="63">
        <v>2</v>
      </c>
      <c r="I13" s="115">
        <f t="shared" si="1"/>
        <v>0.5175000000000054</v>
      </c>
      <c r="J13" s="130">
        <v>8.4236111111111109E-2</v>
      </c>
      <c r="K13" s="130">
        <f t="shared" si="2"/>
        <v>1.6944444444444443E-2</v>
      </c>
      <c r="L13" s="65">
        <f>K13+L10</f>
        <v>3.7731481481481477E-2</v>
      </c>
      <c r="M13" s="66" t="s">
        <v>193</v>
      </c>
      <c r="N13" s="283"/>
      <c r="O13" s="69"/>
      <c r="P13" s="69"/>
    </row>
    <row r="14" spans="1:16" s="3" customFormat="1" ht="30" customHeight="1" thickBot="1" x14ac:dyDescent="0.3">
      <c r="A14" s="59">
        <v>5</v>
      </c>
      <c r="B14" s="60" t="s">
        <v>101</v>
      </c>
      <c r="C14" s="61">
        <v>6</v>
      </c>
      <c r="D14" s="61">
        <v>200</v>
      </c>
      <c r="E14" s="62">
        <f t="shared" si="0"/>
        <v>30</v>
      </c>
      <c r="F14" s="275">
        <f>MIN(F24:F94)</f>
        <v>40.36</v>
      </c>
      <c r="G14" s="116">
        <f>AVERAGE(F24:F94)</f>
        <v>40.827931034482759</v>
      </c>
      <c r="H14" s="63">
        <v>4</v>
      </c>
      <c r="I14" s="115">
        <f>G14-F14</f>
        <v>0.46793103448275986</v>
      </c>
      <c r="J14" s="130">
        <v>9.9490740740740755E-2</v>
      </c>
      <c r="K14" s="130">
        <f t="shared" si="2"/>
        <v>1.5254629629629646E-2</v>
      </c>
      <c r="L14" s="64">
        <f>K14+L11</f>
        <v>4.6875000000000014E-2</v>
      </c>
      <c r="M14" s="66" t="s">
        <v>194</v>
      </c>
      <c r="N14" s="283" t="s">
        <v>271</v>
      </c>
      <c r="O14" s="249" t="s">
        <v>272</v>
      </c>
      <c r="P14" s="69"/>
    </row>
    <row r="15" spans="1:16" s="3" customFormat="1" ht="30" customHeight="1" thickBot="1" x14ac:dyDescent="0.3">
      <c r="A15" s="59">
        <v>6</v>
      </c>
      <c r="B15" s="60" t="s">
        <v>102</v>
      </c>
      <c r="C15" s="61">
        <v>2</v>
      </c>
      <c r="D15" s="61">
        <v>219</v>
      </c>
      <c r="E15" s="62">
        <f>D15-D14</f>
        <v>19</v>
      </c>
      <c r="F15" s="268">
        <f>MIN(G24:G94)</f>
        <v>40.86</v>
      </c>
      <c r="G15" s="264">
        <f>AVERAGE(G24:G94)</f>
        <v>41.263333333333328</v>
      </c>
      <c r="H15" s="63">
        <v>2</v>
      </c>
      <c r="I15" s="115">
        <f t="shared" ref="I14:I16" si="3">G15-F15</f>
        <v>0.40333333333332888</v>
      </c>
      <c r="J15" s="130">
        <v>0.10942129629629631</v>
      </c>
      <c r="K15" s="130">
        <f>J15-J14</f>
        <v>9.9305555555555536E-3</v>
      </c>
      <c r="L15" s="64">
        <f>K15+L13</f>
        <v>4.7662037037037031E-2</v>
      </c>
      <c r="M15" s="66" t="s">
        <v>195</v>
      </c>
      <c r="N15" s="283"/>
      <c r="O15" s="69"/>
      <c r="P15" s="69"/>
    </row>
    <row r="16" spans="1:16" s="3" customFormat="1" ht="30" customHeight="1" thickBot="1" x14ac:dyDescent="0.3">
      <c r="A16" s="59">
        <v>7</v>
      </c>
      <c r="B16" s="60" t="s">
        <v>109</v>
      </c>
      <c r="C16" s="70">
        <v>13</v>
      </c>
      <c r="D16" s="61">
        <v>291</v>
      </c>
      <c r="E16" s="62">
        <f>D16-D15</f>
        <v>72</v>
      </c>
      <c r="F16" s="267">
        <f>MIN(H24:H94)</f>
        <v>40.15</v>
      </c>
      <c r="G16" s="264">
        <f>AVERAGE(H24:H94)</f>
        <v>40.434788732394374</v>
      </c>
      <c r="H16" s="63">
        <v>5</v>
      </c>
      <c r="I16" s="115">
        <f t="shared" si="3"/>
        <v>0.28478873239437519</v>
      </c>
      <c r="J16" s="130">
        <v>0.14423611111111112</v>
      </c>
      <c r="K16" s="263">
        <f>J16-J15</f>
        <v>3.4814814814814812E-2</v>
      </c>
      <c r="L16" s="65">
        <f>K16+L12</f>
        <v>4.9699074074074076E-2</v>
      </c>
      <c r="M16" s="66" t="s">
        <v>196</v>
      </c>
      <c r="N16" s="283" t="s">
        <v>274</v>
      </c>
      <c r="O16" s="276" t="s">
        <v>275</v>
      </c>
    </row>
    <row r="17" spans="1:15" s="3" customFormat="1" ht="30" customHeight="1" x14ac:dyDescent="0.25">
      <c r="A17" s="71" t="s">
        <v>57</v>
      </c>
      <c r="B17" s="72" t="s">
        <v>109</v>
      </c>
      <c r="C17" s="73">
        <v>3</v>
      </c>
      <c r="D17" s="73">
        <v>337</v>
      </c>
      <c r="E17" s="62">
        <f>D17-D16</f>
        <v>46</v>
      </c>
      <c r="F17" s="266">
        <f>MIN(I24:I94)</f>
        <v>40.659999999999997</v>
      </c>
      <c r="G17" s="115">
        <f>AVERAGE(I24:I894)</f>
        <v>41.063913043478266</v>
      </c>
      <c r="H17" s="63">
        <v>4</v>
      </c>
      <c r="I17" s="115">
        <f>G17-F17</f>
        <v>0.40391304347826917</v>
      </c>
      <c r="J17" s="130">
        <v>0.16685185185185183</v>
      </c>
      <c r="K17" s="75">
        <f>J17-J16</f>
        <v>2.2615740740740714E-2</v>
      </c>
      <c r="L17" s="74">
        <f>K17+L16</f>
        <v>7.231481481481479E-2</v>
      </c>
      <c r="M17" s="67"/>
      <c r="N17" s="283"/>
      <c r="O17" s="276" t="s">
        <v>273</v>
      </c>
    </row>
    <row r="18" spans="1:15" s="3" customFormat="1" ht="30" customHeight="1" x14ac:dyDescent="0.25">
      <c r="A18" s="76"/>
      <c r="B18" s="77"/>
      <c r="C18" s="78"/>
      <c r="D18" s="78"/>
      <c r="E18" s="78"/>
      <c r="F18" s="106">
        <f>AVERAGE(F10,F13,F15)</f>
        <v>40.883333333333333</v>
      </c>
      <c r="G18" s="126">
        <f>AVERAGE(G10,G13,G15)</f>
        <v>41.457817460317465</v>
      </c>
      <c r="H18" s="126" t="s">
        <v>258</v>
      </c>
      <c r="I18" s="127">
        <f>AVERAGE(I10,I13,I15)</f>
        <v>0.57448412698412932</v>
      </c>
      <c r="J18" s="78"/>
      <c r="K18" s="78"/>
      <c r="L18" s="78"/>
      <c r="M18" s="79"/>
      <c r="N18" s="79"/>
    </row>
    <row r="19" spans="1:15" s="3" customFormat="1" ht="30" customHeight="1" x14ac:dyDescent="0.25">
      <c r="A19" s="269"/>
      <c r="B19" s="270"/>
      <c r="C19" s="271"/>
      <c r="D19" s="271"/>
      <c r="E19" s="271"/>
      <c r="F19" s="106">
        <f>AVERAGE(F11,F14)</f>
        <v>40.254999999999995</v>
      </c>
      <c r="G19" s="126">
        <f>AVERAGE(G11,G14)</f>
        <v>40.701822660098514</v>
      </c>
      <c r="H19" s="126" t="s">
        <v>259</v>
      </c>
      <c r="I19" s="127">
        <f>AVERAGE(I11,I14)</f>
        <v>0.44682266009851901</v>
      </c>
      <c r="J19" s="271"/>
      <c r="K19" s="271"/>
      <c r="L19" s="271"/>
      <c r="M19" s="79"/>
      <c r="N19" s="79"/>
    </row>
    <row r="20" spans="1:15" ht="27.75" customHeight="1" x14ac:dyDescent="0.25">
      <c r="A20" s="80"/>
      <c r="B20" s="80"/>
      <c r="C20" s="80"/>
      <c r="D20" s="81"/>
      <c r="E20" s="82"/>
      <c r="F20" s="83">
        <f>AVERAGE(F12,F16,F17)</f>
        <v>40.473333333333329</v>
      </c>
      <c r="G20" s="84">
        <f>AVERAGE(G12,G16,G17)</f>
        <v>40.798852972909927</v>
      </c>
      <c r="H20" s="84" t="s">
        <v>250</v>
      </c>
      <c r="I20" s="85">
        <f>AVERAGE(I12,I16,I17)</f>
        <v>0.32551963957659541</v>
      </c>
      <c r="J20" s="82"/>
      <c r="K20" s="82" t="s">
        <v>27</v>
      </c>
      <c r="L20" s="82"/>
      <c r="M20" s="79"/>
      <c r="N20" s="79"/>
    </row>
    <row r="21" spans="1:15" ht="30" customHeight="1" thickBot="1" x14ac:dyDescent="0.3">
      <c r="A21" s="86"/>
      <c r="B21" s="86"/>
      <c r="C21" s="86"/>
      <c r="D21" s="82"/>
      <c r="E21" s="82"/>
      <c r="F21" s="87">
        <f>AVERAGE(F10:F17)</f>
        <v>40.572500000000005</v>
      </c>
      <c r="G21" s="88">
        <f>AVERAGE(B24:I94)</f>
        <v>40.925592705167141</v>
      </c>
      <c r="H21" s="89"/>
      <c r="I21" s="90">
        <f>AVERAGE(I10:I17)</f>
        <v>0.44920707748490152</v>
      </c>
      <c r="J21" s="82"/>
      <c r="K21" s="82"/>
      <c r="L21" s="82"/>
      <c r="M21" s="86"/>
      <c r="N21" s="86"/>
    </row>
    <row r="23" spans="1:15" ht="15.75" thickBot="1" x14ac:dyDescent="0.3">
      <c r="B23" s="91" t="str">
        <f>B10</f>
        <v>Новиков Герман</v>
      </c>
      <c r="C23" s="91" t="str">
        <f>B11</f>
        <v>Юрченко Вова</v>
      </c>
      <c r="D23" s="91" t="str">
        <f>B12</f>
        <v>Терещенко Андрей</v>
      </c>
      <c r="E23" s="91" t="str">
        <f>B13</f>
        <v>Новиков Герман</v>
      </c>
      <c r="F23" s="2" t="str">
        <f>B14</f>
        <v>Юрченко Вова</v>
      </c>
      <c r="G23" s="2" t="str">
        <f>B15</f>
        <v>Новиков Герман</v>
      </c>
      <c r="H23" s="2" t="str">
        <f>B16</f>
        <v>Терещенко Андрей</v>
      </c>
      <c r="I23" s="2" t="str">
        <f>B17</f>
        <v>Терещенко Андрей</v>
      </c>
    </row>
    <row r="24" spans="1:15" x14ac:dyDescent="0.25">
      <c r="A24" s="1">
        <v>1</v>
      </c>
      <c r="B24" s="92">
        <v>42.97</v>
      </c>
      <c r="C24" s="93">
        <v>41.7</v>
      </c>
      <c r="D24" s="93">
        <v>42.3</v>
      </c>
      <c r="E24" s="93">
        <v>42.56</v>
      </c>
      <c r="F24" s="93">
        <v>41.74</v>
      </c>
      <c r="G24" s="93">
        <v>42.37</v>
      </c>
      <c r="H24" s="93">
        <v>41.59</v>
      </c>
      <c r="I24" s="254">
        <v>42.75</v>
      </c>
      <c r="M24" s="2"/>
      <c r="N24" s="2"/>
    </row>
    <row r="25" spans="1:15" x14ac:dyDescent="0.25">
      <c r="A25" s="1">
        <v>2</v>
      </c>
      <c r="B25" s="94">
        <v>41.99</v>
      </c>
      <c r="C25" s="95">
        <v>41.59</v>
      </c>
      <c r="D25" s="95">
        <v>40.869999999999997</v>
      </c>
      <c r="E25" s="95">
        <v>41.23</v>
      </c>
      <c r="F25" s="95">
        <v>40.909999999999997</v>
      </c>
      <c r="G25" s="95">
        <v>41.11</v>
      </c>
      <c r="H25" s="95">
        <v>40.6</v>
      </c>
      <c r="I25" s="255">
        <v>42.2</v>
      </c>
      <c r="M25" s="3"/>
      <c r="N25" s="3"/>
    </row>
    <row r="26" spans="1:15" x14ac:dyDescent="0.25">
      <c r="A26" s="1">
        <v>3</v>
      </c>
      <c r="B26" s="94">
        <v>41.38</v>
      </c>
      <c r="C26" s="95">
        <v>40.86</v>
      </c>
      <c r="D26" s="95">
        <v>40.9</v>
      </c>
      <c r="E26" s="95">
        <v>41.23</v>
      </c>
      <c r="F26" s="95">
        <v>41.14</v>
      </c>
      <c r="G26" s="95">
        <v>41.87</v>
      </c>
      <c r="H26" s="95">
        <v>40.61</v>
      </c>
      <c r="I26" s="255">
        <v>41.09</v>
      </c>
      <c r="M26" s="3"/>
      <c r="N26" s="3"/>
    </row>
    <row r="27" spans="1:15" x14ac:dyDescent="0.25">
      <c r="A27" s="1">
        <v>4</v>
      </c>
      <c r="B27" s="94">
        <v>41.33</v>
      </c>
      <c r="C27" s="95">
        <v>40.520000000000003</v>
      </c>
      <c r="D27" s="95">
        <v>41.08</v>
      </c>
      <c r="E27" s="95">
        <v>41.64</v>
      </c>
      <c r="F27" s="95">
        <v>42</v>
      </c>
      <c r="G27" s="95">
        <v>40.97</v>
      </c>
      <c r="H27" s="95">
        <v>40.54</v>
      </c>
      <c r="I27" s="255">
        <v>41.29</v>
      </c>
      <c r="M27" s="3"/>
      <c r="N27" s="3"/>
    </row>
    <row r="28" spans="1:15" x14ac:dyDescent="0.25">
      <c r="A28" s="1">
        <v>5</v>
      </c>
      <c r="B28" s="94">
        <v>41.61</v>
      </c>
      <c r="C28" s="95">
        <v>40.590000000000003</v>
      </c>
      <c r="D28" s="95">
        <v>41.02</v>
      </c>
      <c r="E28" s="95">
        <v>41.29</v>
      </c>
      <c r="F28" s="95">
        <v>40.71</v>
      </c>
      <c r="G28" s="95">
        <v>41.04</v>
      </c>
      <c r="H28" s="95">
        <v>40.479999999999997</v>
      </c>
      <c r="I28" s="255">
        <v>41.26</v>
      </c>
    </row>
    <row r="29" spans="1:15" x14ac:dyDescent="0.25">
      <c r="A29" s="1">
        <v>6</v>
      </c>
      <c r="B29" s="94">
        <v>41.42</v>
      </c>
      <c r="C29" s="95">
        <v>40.369999999999997</v>
      </c>
      <c r="D29" s="95">
        <v>40.869999999999997</v>
      </c>
      <c r="E29" s="95">
        <v>41.27</v>
      </c>
      <c r="F29" s="95">
        <v>40.54</v>
      </c>
      <c r="G29" s="95">
        <v>42.26</v>
      </c>
      <c r="H29" s="95">
        <v>40.49</v>
      </c>
      <c r="I29" s="255">
        <v>41.11</v>
      </c>
    </row>
    <row r="30" spans="1:15" x14ac:dyDescent="0.25">
      <c r="A30" s="1">
        <v>7</v>
      </c>
      <c r="B30" s="94">
        <v>41.66</v>
      </c>
      <c r="C30" s="95">
        <v>41.87</v>
      </c>
      <c r="D30" s="95">
        <v>40.869999999999997</v>
      </c>
      <c r="E30" s="95">
        <v>41.11</v>
      </c>
      <c r="F30" s="95">
        <v>40.56</v>
      </c>
      <c r="G30" s="95">
        <v>41.19</v>
      </c>
      <c r="H30" s="95">
        <v>40.409999999999997</v>
      </c>
      <c r="I30" s="255">
        <v>41.36</v>
      </c>
    </row>
    <row r="31" spans="1:15" x14ac:dyDescent="0.25">
      <c r="A31" s="1">
        <v>8</v>
      </c>
      <c r="B31" s="94">
        <v>41.41</v>
      </c>
      <c r="C31" s="95">
        <v>40.71</v>
      </c>
      <c r="D31" s="95">
        <v>40.76</v>
      </c>
      <c r="E31" s="95">
        <v>41</v>
      </c>
      <c r="F31" s="95">
        <v>40.42</v>
      </c>
      <c r="G31" s="95">
        <v>41</v>
      </c>
      <c r="H31" s="95">
        <v>40.4</v>
      </c>
      <c r="I31" s="255">
        <v>41.5</v>
      </c>
    </row>
    <row r="32" spans="1:15" x14ac:dyDescent="0.25">
      <c r="A32" s="1">
        <v>9</v>
      </c>
      <c r="B32" s="124">
        <v>41.27</v>
      </c>
      <c r="C32" s="95">
        <v>40.770000000000003</v>
      </c>
      <c r="D32" s="95">
        <v>41.53</v>
      </c>
      <c r="E32" s="95">
        <v>41.18</v>
      </c>
      <c r="F32" s="95">
        <v>40.549999999999997</v>
      </c>
      <c r="G32" s="95">
        <v>40.97</v>
      </c>
      <c r="H32" s="95">
        <v>40.46</v>
      </c>
      <c r="I32" s="255">
        <v>40.83</v>
      </c>
    </row>
    <row r="33" spans="1:9" x14ac:dyDescent="0.25">
      <c r="A33" s="1">
        <v>10</v>
      </c>
      <c r="B33" s="94">
        <v>41.52</v>
      </c>
      <c r="C33" s="95">
        <v>41.41</v>
      </c>
      <c r="D33" s="95">
        <v>40.64</v>
      </c>
      <c r="E33" s="95">
        <v>41.22</v>
      </c>
      <c r="F33" s="95">
        <v>40.79</v>
      </c>
      <c r="G33" s="95">
        <v>41.31</v>
      </c>
      <c r="H33" s="95">
        <v>40.36</v>
      </c>
      <c r="I33" s="255">
        <v>40.93</v>
      </c>
    </row>
    <row r="34" spans="1:9" x14ac:dyDescent="0.25">
      <c r="A34" s="1">
        <v>11</v>
      </c>
      <c r="B34" s="94">
        <v>41.62</v>
      </c>
      <c r="C34" s="95">
        <v>40.700000000000003</v>
      </c>
      <c r="D34" s="95">
        <v>40.79</v>
      </c>
      <c r="E34" s="95">
        <v>40.89</v>
      </c>
      <c r="F34" s="95">
        <v>42.62</v>
      </c>
      <c r="G34" s="95">
        <v>40.92</v>
      </c>
      <c r="H34" s="95">
        <v>40.36</v>
      </c>
      <c r="I34" s="255">
        <v>41.2</v>
      </c>
    </row>
    <row r="35" spans="1:9" x14ac:dyDescent="0.25">
      <c r="A35" s="1">
        <v>12</v>
      </c>
      <c r="B35" s="94">
        <v>41.47</v>
      </c>
      <c r="C35" s="95">
        <v>41.15</v>
      </c>
      <c r="D35" s="95">
        <v>40.619999999999997</v>
      </c>
      <c r="E35" s="95">
        <v>41.8</v>
      </c>
      <c r="F35" s="95">
        <v>41.36</v>
      </c>
      <c r="G35" s="95">
        <v>40.86</v>
      </c>
      <c r="H35" s="95">
        <v>40.39</v>
      </c>
      <c r="I35" s="255">
        <v>41.06</v>
      </c>
    </row>
    <row r="36" spans="1:9" x14ac:dyDescent="0.25">
      <c r="A36" s="1">
        <v>13</v>
      </c>
      <c r="B36" s="94">
        <v>41.3</v>
      </c>
      <c r="C36" s="95">
        <v>40.39</v>
      </c>
      <c r="D36" s="95">
        <v>40.81</v>
      </c>
      <c r="E36" s="95">
        <v>40.92</v>
      </c>
      <c r="F36" s="95">
        <v>40.369999999999997</v>
      </c>
      <c r="G36" s="95">
        <v>41.04</v>
      </c>
      <c r="H36" s="95">
        <v>40.32</v>
      </c>
      <c r="I36" s="255">
        <v>40.97</v>
      </c>
    </row>
    <row r="37" spans="1:9" x14ac:dyDescent="0.25">
      <c r="A37" s="1">
        <v>14</v>
      </c>
      <c r="B37" s="105">
        <v>41.36</v>
      </c>
      <c r="C37" s="95">
        <v>40.42</v>
      </c>
      <c r="D37" s="95">
        <v>40.630000000000003</v>
      </c>
      <c r="E37" s="95">
        <v>41.37</v>
      </c>
      <c r="F37" s="95">
        <v>40.44</v>
      </c>
      <c r="G37" s="95">
        <v>41.22</v>
      </c>
      <c r="H37" s="95">
        <v>40.33</v>
      </c>
      <c r="I37" s="255">
        <v>41</v>
      </c>
    </row>
    <row r="38" spans="1:9" x14ac:dyDescent="0.25">
      <c r="A38" s="1">
        <v>15</v>
      </c>
      <c r="B38" s="94">
        <v>42.4</v>
      </c>
      <c r="C38" s="95">
        <v>40.43</v>
      </c>
      <c r="D38" s="95">
        <v>40.69</v>
      </c>
      <c r="E38" s="95">
        <v>41.04</v>
      </c>
      <c r="F38" s="95">
        <v>40.799999999999997</v>
      </c>
      <c r="G38" s="95">
        <v>40.880000000000003</v>
      </c>
      <c r="H38" s="95">
        <v>40.24</v>
      </c>
      <c r="I38" s="255">
        <v>40.86</v>
      </c>
    </row>
    <row r="39" spans="1:9" x14ac:dyDescent="0.25">
      <c r="A39" s="1">
        <v>16</v>
      </c>
      <c r="B39" s="94">
        <v>41.58</v>
      </c>
      <c r="C39" s="137">
        <v>40.51</v>
      </c>
      <c r="D39" s="95">
        <v>40.659999999999997</v>
      </c>
      <c r="E39" s="95">
        <v>41.15</v>
      </c>
      <c r="F39" s="95">
        <v>40.630000000000003</v>
      </c>
      <c r="G39" s="95">
        <v>41.55</v>
      </c>
      <c r="H39" s="95">
        <v>40.380000000000003</v>
      </c>
      <c r="I39" s="255">
        <v>40.909999999999997</v>
      </c>
    </row>
    <row r="40" spans="1:9" x14ac:dyDescent="0.25">
      <c r="A40" s="1">
        <v>17</v>
      </c>
      <c r="B40" s="94">
        <v>40.9</v>
      </c>
      <c r="C40" s="95">
        <v>40.44</v>
      </c>
      <c r="D40" s="95">
        <v>40.61</v>
      </c>
      <c r="E40" s="95">
        <v>41.11</v>
      </c>
      <c r="F40" s="95">
        <v>40.6</v>
      </c>
      <c r="G40" s="95">
        <v>41.01</v>
      </c>
      <c r="H40" s="95">
        <v>40.340000000000003</v>
      </c>
      <c r="I40" s="255">
        <v>40.909999999999997</v>
      </c>
    </row>
    <row r="41" spans="1:9" x14ac:dyDescent="0.25">
      <c r="A41" s="1">
        <v>18</v>
      </c>
      <c r="B41" s="94">
        <v>41.11</v>
      </c>
      <c r="C41" s="95">
        <v>40.42</v>
      </c>
      <c r="D41" s="95">
        <v>40.67</v>
      </c>
      <c r="E41" s="95">
        <v>41.88</v>
      </c>
      <c r="F41" s="95">
        <v>40.6</v>
      </c>
      <c r="G41" s="95">
        <v>41.17</v>
      </c>
      <c r="H41" s="95">
        <v>40.31</v>
      </c>
      <c r="I41" s="255">
        <v>40.89</v>
      </c>
    </row>
    <row r="42" spans="1:9" x14ac:dyDescent="0.25">
      <c r="A42" s="1">
        <v>19</v>
      </c>
      <c r="B42" s="94">
        <v>41.25</v>
      </c>
      <c r="C42" s="95">
        <v>40.71</v>
      </c>
      <c r="D42" s="95">
        <v>40.85</v>
      </c>
      <c r="E42" s="95">
        <v>41.27</v>
      </c>
      <c r="F42" s="95">
        <v>40.78</v>
      </c>
      <c r="G42" s="95"/>
      <c r="H42" s="95">
        <v>40.26</v>
      </c>
      <c r="I42" s="255">
        <v>40.92</v>
      </c>
    </row>
    <row r="43" spans="1:9" x14ac:dyDescent="0.25">
      <c r="A43" s="1">
        <v>20</v>
      </c>
      <c r="B43" s="94">
        <v>41.25</v>
      </c>
      <c r="C43" s="95">
        <v>40.5</v>
      </c>
      <c r="D43" s="95">
        <v>40.79</v>
      </c>
      <c r="E43" s="95">
        <v>41.39</v>
      </c>
      <c r="F43" s="95">
        <v>40.840000000000003</v>
      </c>
      <c r="G43" s="95"/>
      <c r="H43" s="95">
        <v>40.35</v>
      </c>
      <c r="I43" s="255">
        <v>40.78</v>
      </c>
    </row>
    <row r="44" spans="1:9" x14ac:dyDescent="0.25">
      <c r="A44" s="1">
        <v>21</v>
      </c>
      <c r="B44" s="94">
        <v>41.62</v>
      </c>
      <c r="C44" s="95">
        <v>40.25</v>
      </c>
      <c r="D44" s="95">
        <v>41</v>
      </c>
      <c r="E44" s="95">
        <v>41.33</v>
      </c>
      <c r="F44" s="95">
        <v>40.58</v>
      </c>
      <c r="G44" s="95"/>
      <c r="H44" s="95">
        <v>40.44</v>
      </c>
      <c r="I44" s="255">
        <v>40.72</v>
      </c>
    </row>
    <row r="45" spans="1:9" x14ac:dyDescent="0.25">
      <c r="A45" s="1">
        <v>22</v>
      </c>
      <c r="B45" s="94">
        <v>41.26</v>
      </c>
      <c r="C45" s="95">
        <v>40.479999999999997</v>
      </c>
      <c r="D45" s="95">
        <v>40.76</v>
      </c>
      <c r="E45" s="95">
        <v>41.66</v>
      </c>
      <c r="F45" s="95">
        <v>40.69</v>
      </c>
      <c r="G45" s="95"/>
      <c r="H45" s="95">
        <v>40.26</v>
      </c>
      <c r="I45" s="255">
        <v>40.880000000000003</v>
      </c>
    </row>
    <row r="46" spans="1:9" x14ac:dyDescent="0.25">
      <c r="A46" s="1">
        <v>23</v>
      </c>
      <c r="B46" s="94">
        <v>41.84</v>
      </c>
      <c r="C46" s="95">
        <v>40.380000000000003</v>
      </c>
      <c r="D46" s="95">
        <v>40.76</v>
      </c>
      <c r="E46" s="95">
        <v>41.78</v>
      </c>
      <c r="F46" s="95">
        <v>40.729999999999997</v>
      </c>
      <c r="G46" s="95"/>
      <c r="H46" s="95">
        <v>40.4</v>
      </c>
      <c r="I46" s="255">
        <v>40.81</v>
      </c>
    </row>
    <row r="47" spans="1:9" x14ac:dyDescent="0.25">
      <c r="A47" s="1">
        <v>24</v>
      </c>
      <c r="B47" s="94">
        <v>42.77</v>
      </c>
      <c r="C47" s="95">
        <v>40.4</v>
      </c>
      <c r="D47" s="95">
        <v>40.72</v>
      </c>
      <c r="E47" s="95">
        <v>41.44</v>
      </c>
      <c r="F47" s="95">
        <v>40.99</v>
      </c>
      <c r="G47" s="95"/>
      <c r="H47" s="95">
        <v>41.08</v>
      </c>
      <c r="I47" s="255">
        <v>40.82</v>
      </c>
    </row>
    <row r="48" spans="1:9" x14ac:dyDescent="0.25">
      <c r="A48" s="1">
        <v>25</v>
      </c>
      <c r="B48" s="94">
        <v>41.63</v>
      </c>
      <c r="C48" s="95">
        <v>40.35</v>
      </c>
      <c r="D48" s="95">
        <v>40.74</v>
      </c>
      <c r="E48" s="95">
        <v>41.23</v>
      </c>
      <c r="F48" s="95">
        <v>40.450000000000003</v>
      </c>
      <c r="G48" s="95"/>
      <c r="H48" s="95">
        <v>40.69</v>
      </c>
      <c r="I48" s="255">
        <v>40.69</v>
      </c>
    </row>
    <row r="49" spans="1:9" x14ac:dyDescent="0.25">
      <c r="A49" s="1">
        <v>26</v>
      </c>
      <c r="B49" s="94">
        <v>41.75</v>
      </c>
      <c r="C49" s="95">
        <v>40.17</v>
      </c>
      <c r="D49" s="95">
        <v>41.44</v>
      </c>
      <c r="E49" s="95">
        <v>42.65</v>
      </c>
      <c r="F49" s="95">
        <v>40.450000000000003</v>
      </c>
      <c r="G49" s="95"/>
      <c r="H49" s="95">
        <v>41.29</v>
      </c>
      <c r="I49" s="255">
        <v>40.71</v>
      </c>
    </row>
    <row r="50" spans="1:9" x14ac:dyDescent="0.25">
      <c r="A50" s="1">
        <v>27</v>
      </c>
      <c r="B50" s="94">
        <v>41.45</v>
      </c>
      <c r="C50" s="95">
        <v>40.4</v>
      </c>
      <c r="D50" s="95">
        <v>40.78</v>
      </c>
      <c r="E50" s="95">
        <v>41.89</v>
      </c>
      <c r="F50" s="95">
        <v>40.79</v>
      </c>
      <c r="G50" s="95"/>
      <c r="H50" s="95">
        <v>40.450000000000003</v>
      </c>
      <c r="I50" s="255">
        <v>41.5</v>
      </c>
    </row>
    <row r="51" spans="1:9" x14ac:dyDescent="0.25">
      <c r="A51" s="1">
        <v>28</v>
      </c>
      <c r="B51" s="94">
        <v>41.2</v>
      </c>
      <c r="C51" s="95">
        <v>40.380000000000003</v>
      </c>
      <c r="D51" s="95">
        <v>40.98</v>
      </c>
      <c r="E51" s="95">
        <v>40.89</v>
      </c>
      <c r="F51" s="95">
        <v>40.57</v>
      </c>
      <c r="G51" s="95"/>
      <c r="H51" s="95">
        <v>40.5</v>
      </c>
      <c r="I51" s="255">
        <v>41.08</v>
      </c>
    </row>
    <row r="52" spans="1:9" x14ac:dyDescent="0.25">
      <c r="A52" s="1">
        <v>29</v>
      </c>
      <c r="B52" s="94">
        <v>41.7</v>
      </c>
      <c r="C52" s="95">
        <v>40.15</v>
      </c>
      <c r="D52" s="95"/>
      <c r="E52" s="95">
        <v>41.13</v>
      </c>
      <c r="F52" s="95">
        <v>40.36</v>
      </c>
      <c r="G52" s="95"/>
      <c r="H52" s="95">
        <v>40.17</v>
      </c>
      <c r="I52" s="255">
        <v>40.93</v>
      </c>
    </row>
    <row r="53" spans="1:9" x14ac:dyDescent="0.25">
      <c r="A53" s="1">
        <v>30</v>
      </c>
      <c r="B53" s="94">
        <v>42.22</v>
      </c>
      <c r="C53" s="95">
        <v>40.31</v>
      </c>
      <c r="D53" s="95"/>
      <c r="E53" s="95">
        <v>41.53</v>
      </c>
      <c r="F53" s="95"/>
      <c r="G53" s="95"/>
      <c r="H53" s="95">
        <v>40.43</v>
      </c>
      <c r="I53" s="255">
        <v>40.659999999999997</v>
      </c>
    </row>
    <row r="54" spans="1:9" x14ac:dyDescent="0.25">
      <c r="A54" s="1">
        <v>31</v>
      </c>
      <c r="B54" s="94">
        <v>42.03</v>
      </c>
      <c r="C54" s="95">
        <v>40.299999999999997</v>
      </c>
      <c r="D54" s="95"/>
      <c r="E54" s="95">
        <v>41.6</v>
      </c>
      <c r="F54" s="95"/>
      <c r="G54" s="95"/>
      <c r="H54" s="95">
        <v>40.340000000000003</v>
      </c>
      <c r="I54" s="255">
        <v>40.799999999999997</v>
      </c>
    </row>
    <row r="55" spans="1:9" x14ac:dyDescent="0.25">
      <c r="A55" s="1">
        <v>32</v>
      </c>
      <c r="B55" s="94">
        <v>41.46</v>
      </c>
      <c r="C55" s="95">
        <v>40.26</v>
      </c>
      <c r="D55" s="95"/>
      <c r="E55" s="95">
        <v>41.36</v>
      </c>
      <c r="F55" s="95"/>
      <c r="G55" s="95"/>
      <c r="H55" s="95">
        <v>40.31</v>
      </c>
      <c r="I55" s="255">
        <v>40.82</v>
      </c>
    </row>
    <row r="56" spans="1:9" x14ac:dyDescent="0.25">
      <c r="A56" s="1">
        <v>33</v>
      </c>
      <c r="B56" s="94">
        <v>42.3</v>
      </c>
      <c r="C56" s="95">
        <v>40.5</v>
      </c>
      <c r="D56" s="95"/>
      <c r="E56" s="95"/>
      <c r="F56" s="95"/>
      <c r="G56" s="95"/>
      <c r="H56" s="95">
        <v>40.299999999999997</v>
      </c>
      <c r="I56" s="255">
        <v>41.63</v>
      </c>
    </row>
    <row r="57" spans="1:9" x14ac:dyDescent="0.25">
      <c r="A57" s="1">
        <v>34</v>
      </c>
      <c r="B57" s="94">
        <v>41.97</v>
      </c>
      <c r="C57" s="95">
        <v>40.5</v>
      </c>
      <c r="D57" s="95"/>
      <c r="E57" s="95"/>
      <c r="F57" s="95"/>
      <c r="G57" s="95"/>
      <c r="H57" s="95">
        <v>40.25</v>
      </c>
      <c r="I57" s="255">
        <v>40.89</v>
      </c>
    </row>
    <row r="58" spans="1:9" x14ac:dyDescent="0.25">
      <c r="A58" s="1">
        <v>35</v>
      </c>
      <c r="B58" s="94">
        <v>41.68</v>
      </c>
      <c r="C58" s="95">
        <v>40.36</v>
      </c>
      <c r="D58" s="95"/>
      <c r="E58" s="95"/>
      <c r="F58" s="95"/>
      <c r="G58" s="95"/>
      <c r="H58" s="95">
        <v>40.229999999999997</v>
      </c>
      <c r="I58" s="255">
        <v>41.5</v>
      </c>
    </row>
    <row r="59" spans="1:9" x14ac:dyDescent="0.25">
      <c r="A59" s="1">
        <v>36</v>
      </c>
      <c r="B59" s="94">
        <v>41.43</v>
      </c>
      <c r="C59" s="95">
        <v>40.520000000000003</v>
      </c>
      <c r="D59" s="95"/>
      <c r="E59" s="95"/>
      <c r="F59" s="95"/>
      <c r="G59" s="95"/>
      <c r="H59" s="95">
        <v>40.15</v>
      </c>
      <c r="I59" s="255">
        <v>40.89</v>
      </c>
    </row>
    <row r="60" spans="1:9" x14ac:dyDescent="0.25">
      <c r="A60" s="1">
        <v>37</v>
      </c>
      <c r="B60" s="94">
        <v>43.06</v>
      </c>
      <c r="C60" s="95">
        <v>40.46</v>
      </c>
      <c r="D60" s="95"/>
      <c r="E60" s="95"/>
      <c r="F60" s="95"/>
      <c r="G60" s="95"/>
      <c r="H60" s="95">
        <v>40.26</v>
      </c>
      <c r="I60" s="255">
        <v>42.15</v>
      </c>
    </row>
    <row r="61" spans="1:9" x14ac:dyDescent="0.25">
      <c r="A61" s="1">
        <v>38</v>
      </c>
      <c r="B61" s="94">
        <v>41.8</v>
      </c>
      <c r="C61" s="95">
        <v>40.729999999999997</v>
      </c>
      <c r="D61" s="95"/>
      <c r="E61" s="95"/>
      <c r="F61" s="95"/>
      <c r="G61" s="95"/>
      <c r="H61" s="95">
        <v>40.340000000000003</v>
      </c>
      <c r="I61" s="255">
        <v>40.93</v>
      </c>
    </row>
    <row r="62" spans="1:9" x14ac:dyDescent="0.25">
      <c r="A62" s="1">
        <v>39</v>
      </c>
      <c r="B62" s="94">
        <v>41.97</v>
      </c>
      <c r="C62" s="95">
        <v>40.68</v>
      </c>
      <c r="D62" s="95"/>
      <c r="E62" s="95"/>
      <c r="F62" s="95"/>
      <c r="G62" s="95"/>
      <c r="H62" s="95">
        <v>40.28</v>
      </c>
      <c r="I62" s="255">
        <v>40.83</v>
      </c>
    </row>
    <row r="63" spans="1:9" x14ac:dyDescent="0.25">
      <c r="A63" s="1">
        <v>40</v>
      </c>
      <c r="B63" s="94">
        <v>41.21</v>
      </c>
      <c r="C63" s="95">
        <v>40.369999999999997</v>
      </c>
      <c r="D63" s="95"/>
      <c r="E63" s="95"/>
      <c r="F63" s="95"/>
      <c r="G63" s="95"/>
      <c r="H63" s="95">
        <v>40.18</v>
      </c>
      <c r="I63" s="255">
        <v>40.799999999999997</v>
      </c>
    </row>
    <row r="64" spans="1:9" x14ac:dyDescent="0.25">
      <c r="A64" s="1">
        <v>41</v>
      </c>
      <c r="B64" s="94">
        <v>43.02</v>
      </c>
      <c r="C64" s="95">
        <v>40.94</v>
      </c>
      <c r="D64" s="95"/>
      <c r="E64" s="95"/>
      <c r="F64" s="95"/>
      <c r="G64" s="95"/>
      <c r="H64" s="95">
        <v>40.43</v>
      </c>
      <c r="I64" s="255">
        <v>40.76</v>
      </c>
    </row>
    <row r="65" spans="1:9" x14ac:dyDescent="0.25">
      <c r="A65" s="1">
        <v>42</v>
      </c>
      <c r="B65" s="94">
        <v>41.34</v>
      </c>
      <c r="C65" s="95">
        <v>40.409999999999997</v>
      </c>
      <c r="D65" s="95"/>
      <c r="E65" s="95"/>
      <c r="F65" s="95"/>
      <c r="G65" s="95"/>
      <c r="H65" s="95">
        <v>40.43</v>
      </c>
      <c r="I65" s="255">
        <v>40.799999999999997</v>
      </c>
    </row>
    <row r="66" spans="1:9" x14ac:dyDescent="0.25">
      <c r="A66" s="1">
        <v>43</v>
      </c>
      <c r="B66" s="94"/>
      <c r="C66" s="95">
        <v>40.56</v>
      </c>
      <c r="D66" s="95"/>
      <c r="E66" s="95"/>
      <c r="F66" s="95"/>
      <c r="G66" s="95"/>
      <c r="H66" s="95">
        <v>40.5</v>
      </c>
      <c r="I66" s="255">
        <v>40.89</v>
      </c>
    </row>
    <row r="67" spans="1:9" x14ac:dyDescent="0.25">
      <c r="A67" s="1">
        <v>44</v>
      </c>
      <c r="B67" s="94"/>
      <c r="C67" s="95">
        <v>40.590000000000003</v>
      </c>
      <c r="D67" s="95"/>
      <c r="E67" s="95"/>
      <c r="F67" s="95"/>
      <c r="G67" s="95"/>
      <c r="H67" s="95">
        <v>40.31</v>
      </c>
      <c r="I67" s="255">
        <v>40.909999999999997</v>
      </c>
    </row>
    <row r="68" spans="1:9" x14ac:dyDescent="0.25">
      <c r="A68" s="1">
        <v>45</v>
      </c>
      <c r="B68" s="94"/>
      <c r="C68" s="95">
        <v>40.409999999999997</v>
      </c>
      <c r="D68" s="95"/>
      <c r="E68" s="95"/>
      <c r="F68" s="95"/>
      <c r="G68" s="95"/>
      <c r="H68" s="95">
        <v>40.42</v>
      </c>
      <c r="I68" s="255">
        <v>40.93</v>
      </c>
    </row>
    <row r="69" spans="1:9" x14ac:dyDescent="0.25">
      <c r="A69" s="1">
        <v>46</v>
      </c>
      <c r="B69" s="94"/>
      <c r="C69" s="95">
        <v>40.58</v>
      </c>
      <c r="D69" s="95"/>
      <c r="E69" s="95"/>
      <c r="F69" s="95"/>
      <c r="G69" s="95"/>
      <c r="H69" s="95">
        <v>40.270000000000003</v>
      </c>
      <c r="I69" s="255">
        <v>40.79</v>
      </c>
    </row>
    <row r="70" spans="1:9" x14ac:dyDescent="0.25">
      <c r="A70" s="1">
        <v>47</v>
      </c>
      <c r="B70" s="94"/>
      <c r="C70" s="95">
        <v>40.28</v>
      </c>
      <c r="D70" s="95"/>
      <c r="E70" s="95"/>
      <c r="F70" s="95"/>
      <c r="G70" s="95"/>
      <c r="H70" s="95">
        <v>40.53</v>
      </c>
      <c r="I70" s="255"/>
    </row>
    <row r="71" spans="1:9" x14ac:dyDescent="0.25">
      <c r="A71" s="1">
        <v>48</v>
      </c>
      <c r="B71" s="94"/>
      <c r="C71" s="95">
        <v>40.83</v>
      </c>
      <c r="D71" s="95"/>
      <c r="E71" s="95"/>
      <c r="F71" s="95"/>
      <c r="G71" s="95"/>
      <c r="H71" s="95">
        <v>40.520000000000003</v>
      </c>
      <c r="I71" s="255"/>
    </row>
    <row r="72" spans="1:9" x14ac:dyDescent="0.25">
      <c r="A72" s="1">
        <v>49</v>
      </c>
      <c r="B72" s="94"/>
      <c r="C72" s="95">
        <v>40.51</v>
      </c>
      <c r="D72" s="95"/>
      <c r="E72" s="95"/>
      <c r="F72" s="95"/>
      <c r="G72" s="95"/>
      <c r="H72" s="95">
        <v>40.630000000000003</v>
      </c>
      <c r="I72" s="255"/>
    </row>
    <row r="73" spans="1:9" x14ac:dyDescent="0.25">
      <c r="A73" s="1">
        <v>50</v>
      </c>
      <c r="B73" s="94"/>
      <c r="C73" s="95">
        <v>40.520000000000003</v>
      </c>
      <c r="D73" s="95"/>
      <c r="E73" s="95"/>
      <c r="F73" s="95"/>
      <c r="G73" s="95"/>
      <c r="H73" s="95">
        <v>40.4</v>
      </c>
      <c r="I73" s="255"/>
    </row>
    <row r="74" spans="1:9" x14ac:dyDescent="0.25">
      <c r="A74" s="1">
        <v>51</v>
      </c>
      <c r="B74" s="94"/>
      <c r="C74" s="95">
        <v>40.380000000000003</v>
      </c>
      <c r="D74" s="95"/>
      <c r="E74" s="95"/>
      <c r="F74" s="95"/>
      <c r="G74" s="95"/>
      <c r="H74" s="95">
        <v>40.35</v>
      </c>
      <c r="I74" s="255"/>
    </row>
    <row r="75" spans="1:9" x14ac:dyDescent="0.25">
      <c r="A75" s="1">
        <v>52</v>
      </c>
      <c r="B75" s="94"/>
      <c r="C75" s="95">
        <v>40.44</v>
      </c>
      <c r="D75" s="95"/>
      <c r="E75" s="95"/>
      <c r="F75" s="95"/>
      <c r="G75" s="95"/>
      <c r="H75" s="95">
        <v>40.299999999999997</v>
      </c>
      <c r="I75" s="255"/>
    </row>
    <row r="76" spans="1:9" x14ac:dyDescent="0.25">
      <c r="A76" s="1">
        <v>53</v>
      </c>
      <c r="B76" s="94"/>
      <c r="C76" s="95">
        <v>40.29</v>
      </c>
      <c r="D76" s="95"/>
      <c r="E76" s="95"/>
      <c r="F76" s="95"/>
      <c r="G76" s="95"/>
      <c r="H76" s="95">
        <v>40.380000000000003</v>
      </c>
      <c r="I76" s="255"/>
    </row>
    <row r="77" spans="1:9" x14ac:dyDescent="0.25">
      <c r="A77" s="1">
        <v>54</v>
      </c>
      <c r="B77" s="94"/>
      <c r="C77" s="95">
        <v>40.65</v>
      </c>
      <c r="D77" s="95"/>
      <c r="E77" s="95"/>
      <c r="F77" s="95"/>
      <c r="G77" s="95"/>
      <c r="H77" s="95">
        <v>40.49</v>
      </c>
      <c r="I77" s="255"/>
    </row>
    <row r="78" spans="1:9" x14ac:dyDescent="0.25">
      <c r="A78" s="1">
        <v>55</v>
      </c>
      <c r="B78" s="94"/>
      <c r="C78" s="95">
        <v>40.520000000000003</v>
      </c>
      <c r="D78" s="95"/>
      <c r="E78" s="95"/>
      <c r="F78" s="95"/>
      <c r="G78" s="95"/>
      <c r="H78" s="95">
        <v>40.44</v>
      </c>
      <c r="I78" s="255"/>
    </row>
    <row r="79" spans="1:9" x14ac:dyDescent="0.25">
      <c r="A79" s="1">
        <v>56</v>
      </c>
      <c r="B79" s="94"/>
      <c r="C79" s="95">
        <v>40.409999999999997</v>
      </c>
      <c r="D79" s="95"/>
      <c r="E79" s="95"/>
      <c r="F79" s="95"/>
      <c r="G79" s="95"/>
      <c r="H79" s="95">
        <v>40.380000000000003</v>
      </c>
      <c r="I79" s="255"/>
    </row>
    <row r="80" spans="1:9" x14ac:dyDescent="0.25">
      <c r="A80" s="1">
        <v>57</v>
      </c>
      <c r="B80" s="94"/>
      <c r="C80" s="95">
        <v>40.49</v>
      </c>
      <c r="D80" s="95"/>
      <c r="E80" s="95"/>
      <c r="F80" s="95"/>
      <c r="G80" s="95"/>
      <c r="H80" s="95">
        <v>40.32</v>
      </c>
      <c r="I80" s="255"/>
    </row>
    <row r="81" spans="1:9" x14ac:dyDescent="0.25">
      <c r="A81" s="1">
        <v>58</v>
      </c>
      <c r="B81" s="94"/>
      <c r="C81" s="95">
        <v>40.53</v>
      </c>
      <c r="D81" s="95"/>
      <c r="E81" s="95"/>
      <c r="F81" s="95"/>
      <c r="G81" s="95"/>
      <c r="H81" s="95">
        <v>40.35</v>
      </c>
      <c r="I81" s="255"/>
    </row>
    <row r="82" spans="1:9" x14ac:dyDescent="0.25">
      <c r="A82" s="1">
        <v>59</v>
      </c>
      <c r="B82" s="94"/>
      <c r="C82" s="95">
        <v>40.58</v>
      </c>
      <c r="D82" s="95"/>
      <c r="E82" s="95"/>
      <c r="F82" s="95"/>
      <c r="G82" s="95"/>
      <c r="H82" s="95">
        <v>40.479999999999997</v>
      </c>
      <c r="I82" s="255"/>
    </row>
    <row r="83" spans="1:9" x14ac:dyDescent="0.25">
      <c r="A83" s="1">
        <v>60</v>
      </c>
      <c r="B83" s="94"/>
      <c r="C83" s="95">
        <v>40.770000000000003</v>
      </c>
      <c r="D83" s="95"/>
      <c r="E83" s="95"/>
      <c r="F83" s="95"/>
      <c r="G83" s="95"/>
      <c r="H83" s="95">
        <v>40.46</v>
      </c>
      <c r="I83" s="255"/>
    </row>
    <row r="84" spans="1:9" x14ac:dyDescent="0.25">
      <c r="A84" s="1">
        <v>61</v>
      </c>
      <c r="B84" s="94"/>
      <c r="C84" s="95">
        <v>40.450000000000003</v>
      </c>
      <c r="D84" s="95"/>
      <c r="E84" s="95"/>
      <c r="F84" s="95"/>
      <c r="G84" s="95"/>
      <c r="H84" s="95">
        <v>40.35</v>
      </c>
      <c r="I84" s="255"/>
    </row>
    <row r="85" spans="1:9" x14ac:dyDescent="0.25">
      <c r="A85" s="1">
        <v>62</v>
      </c>
      <c r="B85" s="94"/>
      <c r="C85" s="95">
        <v>40.380000000000003</v>
      </c>
      <c r="D85" s="95"/>
      <c r="E85" s="95"/>
      <c r="F85" s="95"/>
      <c r="G85" s="95"/>
      <c r="H85" s="95">
        <v>40.31</v>
      </c>
      <c r="I85" s="255"/>
    </row>
    <row r="86" spans="1:9" x14ac:dyDescent="0.25">
      <c r="A86" s="1">
        <v>63</v>
      </c>
      <c r="B86" s="94"/>
      <c r="C86" s="95">
        <v>40.74</v>
      </c>
      <c r="D86" s="95"/>
      <c r="E86" s="95"/>
      <c r="F86" s="95"/>
      <c r="G86" s="95"/>
      <c r="H86" s="95">
        <v>40.450000000000003</v>
      </c>
      <c r="I86" s="255"/>
    </row>
    <row r="87" spans="1:9" x14ac:dyDescent="0.25">
      <c r="A87" s="1">
        <v>64</v>
      </c>
      <c r="B87" s="94"/>
      <c r="C87" s="95"/>
      <c r="D87" s="95"/>
      <c r="E87" s="95"/>
      <c r="F87" s="95"/>
      <c r="G87" s="95"/>
      <c r="H87" s="95">
        <v>40.32</v>
      </c>
      <c r="I87" s="255"/>
    </row>
    <row r="88" spans="1:9" x14ac:dyDescent="0.25">
      <c r="A88" s="1">
        <v>65</v>
      </c>
      <c r="B88" s="94"/>
      <c r="C88" s="95"/>
      <c r="D88" s="95"/>
      <c r="E88" s="95"/>
      <c r="F88" s="95"/>
      <c r="G88" s="95"/>
      <c r="H88" s="95">
        <v>40.42</v>
      </c>
      <c r="I88" s="255"/>
    </row>
    <row r="89" spans="1:9" x14ac:dyDescent="0.25">
      <c r="A89" s="1">
        <v>66</v>
      </c>
      <c r="B89" s="256"/>
      <c r="C89" s="95"/>
      <c r="D89" s="95"/>
      <c r="E89" s="95"/>
      <c r="F89" s="95"/>
      <c r="G89" s="95"/>
      <c r="H89" s="95">
        <v>40.43</v>
      </c>
      <c r="I89" s="255"/>
    </row>
    <row r="90" spans="1:9" x14ac:dyDescent="0.25">
      <c r="A90" s="1">
        <v>67</v>
      </c>
      <c r="B90" s="256"/>
      <c r="C90" s="95"/>
      <c r="D90" s="95"/>
      <c r="E90" s="95"/>
      <c r="F90" s="95"/>
      <c r="G90" s="95"/>
      <c r="H90" s="95">
        <v>40.65</v>
      </c>
      <c r="I90" s="255"/>
    </row>
    <row r="91" spans="1:9" x14ac:dyDescent="0.25">
      <c r="A91" s="1">
        <v>68</v>
      </c>
      <c r="B91" s="256"/>
      <c r="C91" s="95"/>
      <c r="D91" s="95"/>
      <c r="E91" s="95"/>
      <c r="F91" s="95"/>
      <c r="G91" s="95"/>
      <c r="H91" s="95">
        <v>40.520000000000003</v>
      </c>
      <c r="I91" s="255"/>
    </row>
    <row r="92" spans="1:9" x14ac:dyDescent="0.25">
      <c r="A92" s="1">
        <v>69</v>
      </c>
      <c r="B92" s="256"/>
      <c r="C92" s="95"/>
      <c r="D92" s="95"/>
      <c r="E92" s="95"/>
      <c r="F92" s="95"/>
      <c r="G92" s="95"/>
      <c r="H92" s="95">
        <v>40.43</v>
      </c>
      <c r="I92" s="255"/>
    </row>
    <row r="93" spans="1:9" x14ac:dyDescent="0.25">
      <c r="A93" s="1">
        <v>70</v>
      </c>
      <c r="B93" s="256"/>
      <c r="C93" s="95"/>
      <c r="D93" s="95"/>
      <c r="E93" s="95"/>
      <c r="F93" s="95"/>
      <c r="G93" s="95"/>
      <c r="H93" s="95">
        <v>40.450000000000003</v>
      </c>
      <c r="I93" s="255"/>
    </row>
    <row r="94" spans="1:9" ht="15.75" thickBot="1" x14ac:dyDescent="0.3">
      <c r="A94" s="1">
        <v>71</v>
      </c>
      <c r="B94" s="257"/>
      <c r="C94" s="258"/>
      <c r="D94" s="258"/>
      <c r="E94" s="258"/>
      <c r="F94" s="258"/>
      <c r="G94" s="258"/>
      <c r="H94" s="258">
        <v>40.58</v>
      </c>
      <c r="I94" s="259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zoomScale="75" zoomScaleNormal="75" workbookViewId="0">
      <selection activeCell="O17" sqref="O17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4" t="s">
        <v>233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6" ht="7.5" customHeight="1" x14ac:dyDescent="0.25"/>
    <row r="6" spans="1:16" ht="17.25" x14ac:dyDescent="0.3">
      <c r="A6" s="186" t="s">
        <v>112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16" ht="7.5" customHeight="1" x14ac:dyDescent="0.25"/>
    <row r="8" spans="1:16" s="2" customFormat="1" ht="20.25" customHeight="1" x14ac:dyDescent="0.25">
      <c r="A8" s="235" t="s">
        <v>43</v>
      </c>
      <c r="B8" s="236" t="s">
        <v>13</v>
      </c>
      <c r="C8" s="237" t="s">
        <v>18</v>
      </c>
      <c r="D8" s="236" t="s">
        <v>44</v>
      </c>
      <c r="E8" s="239" t="s">
        <v>45</v>
      </c>
      <c r="F8" s="241" t="s">
        <v>46</v>
      </c>
      <c r="G8" s="242"/>
      <c r="H8" s="242"/>
      <c r="I8" s="243"/>
      <c r="J8" s="244" t="s">
        <v>47</v>
      </c>
      <c r="K8" s="235" t="s">
        <v>48</v>
      </c>
      <c r="L8" s="235"/>
      <c r="M8" s="55"/>
      <c r="N8" s="55"/>
    </row>
    <row r="9" spans="1:16" s="2" customFormat="1" ht="27.75" customHeight="1" x14ac:dyDescent="0.25">
      <c r="A9" s="235"/>
      <c r="B9" s="236"/>
      <c r="C9" s="238"/>
      <c r="D9" s="236"/>
      <c r="E9" s="240"/>
      <c r="F9" s="56" t="s">
        <v>49</v>
      </c>
      <c r="G9" s="56" t="s">
        <v>50</v>
      </c>
      <c r="H9" s="56" t="s">
        <v>51</v>
      </c>
      <c r="I9" s="57" t="s">
        <v>52</v>
      </c>
      <c r="J9" s="245"/>
      <c r="K9" s="136" t="s">
        <v>53</v>
      </c>
      <c r="L9" s="136" t="s">
        <v>54</v>
      </c>
      <c r="M9" s="58" t="s">
        <v>55</v>
      </c>
      <c r="N9" s="58" t="s">
        <v>56</v>
      </c>
    </row>
    <row r="10" spans="1:16" s="3" customFormat="1" ht="30" customHeight="1" x14ac:dyDescent="0.25">
      <c r="A10" s="59">
        <v>1</v>
      </c>
      <c r="B10" s="60" t="s">
        <v>149</v>
      </c>
      <c r="C10" s="61">
        <v>10</v>
      </c>
      <c r="D10" s="61">
        <v>45</v>
      </c>
      <c r="E10" s="62">
        <f>D10</f>
        <v>45</v>
      </c>
      <c r="F10" s="128">
        <f>MIN(B24:B88)</f>
        <v>40.630000000000003</v>
      </c>
      <c r="G10" s="115">
        <f>AVERAGE(B24:B88)</f>
        <v>41.077954545454553</v>
      </c>
      <c r="H10" s="63">
        <v>5</v>
      </c>
      <c r="I10" s="115">
        <f>G10-F10</f>
        <v>0.44795454545455016</v>
      </c>
      <c r="J10" s="130">
        <v>2.1412037037037035E-2</v>
      </c>
      <c r="K10" s="263">
        <f>J10</f>
        <v>2.1412037037037035E-2</v>
      </c>
      <c r="L10" s="65">
        <f>K10</f>
        <v>2.1412037037037035E-2</v>
      </c>
      <c r="M10" s="66" t="s">
        <v>204</v>
      </c>
      <c r="N10" s="283"/>
      <c r="O10" s="123"/>
      <c r="P10" s="69"/>
    </row>
    <row r="11" spans="1:16" s="3" customFormat="1" ht="30" customHeight="1" x14ac:dyDescent="0.25">
      <c r="A11" s="59">
        <v>2</v>
      </c>
      <c r="B11" s="60" t="s">
        <v>150</v>
      </c>
      <c r="C11" s="61">
        <v>2</v>
      </c>
      <c r="D11" s="61">
        <v>85</v>
      </c>
      <c r="E11" s="62">
        <f>D11-D10</f>
        <v>40</v>
      </c>
      <c r="F11" s="129">
        <f>MIN(C24:C88)</f>
        <v>40.450000000000003</v>
      </c>
      <c r="G11" s="116">
        <f>AVERAGE(C24:C88)</f>
        <v>40.919743589743589</v>
      </c>
      <c r="H11" s="63">
        <v>5</v>
      </c>
      <c r="I11" s="115">
        <f t="shared" ref="I11:I17" si="0">G11-F11</f>
        <v>0.46974358974358665</v>
      </c>
      <c r="J11" s="130">
        <v>4.1458333333333333E-2</v>
      </c>
      <c r="K11" s="130">
        <f>J11-J10</f>
        <v>2.0046296296296298E-2</v>
      </c>
      <c r="L11" s="65">
        <f>K11</f>
        <v>2.0046296296296298E-2</v>
      </c>
      <c r="M11" s="66" t="s">
        <v>205</v>
      </c>
      <c r="N11" s="283" t="s">
        <v>248</v>
      </c>
      <c r="O11" s="251" t="s">
        <v>239</v>
      </c>
      <c r="P11" s="69"/>
    </row>
    <row r="12" spans="1:16" s="3" customFormat="1" ht="30" customHeight="1" thickBot="1" x14ac:dyDescent="0.3">
      <c r="A12" s="59">
        <v>3</v>
      </c>
      <c r="B12" s="60" t="s">
        <v>113</v>
      </c>
      <c r="C12" s="61">
        <v>6</v>
      </c>
      <c r="D12" s="61">
        <v>114</v>
      </c>
      <c r="E12" s="62">
        <f t="shared" ref="E12:E17" si="1">D12-D11</f>
        <v>29</v>
      </c>
      <c r="F12" s="275">
        <f>MIN(D24:D88)</f>
        <v>40.65</v>
      </c>
      <c r="G12" s="116">
        <f>AVERAGE(D24:D88)</f>
        <v>41.382500000000007</v>
      </c>
      <c r="H12" s="63">
        <v>0</v>
      </c>
      <c r="I12" s="115">
        <f t="shared" si="0"/>
        <v>0.73250000000000881</v>
      </c>
      <c r="J12" s="130">
        <v>5.6527777777777781E-2</v>
      </c>
      <c r="K12" s="130">
        <f>J12-J11</f>
        <v>1.5069444444444448E-2</v>
      </c>
      <c r="L12" s="65">
        <f>K12</f>
        <v>1.5069444444444448E-2</v>
      </c>
      <c r="M12" s="66" t="s">
        <v>206</v>
      </c>
      <c r="N12" s="283"/>
      <c r="O12" s="69"/>
      <c r="P12" s="69"/>
    </row>
    <row r="13" spans="1:16" s="3" customFormat="1" ht="30" customHeight="1" thickBot="1" x14ac:dyDescent="0.3">
      <c r="A13" s="59">
        <v>4</v>
      </c>
      <c r="B13" s="60" t="s">
        <v>149</v>
      </c>
      <c r="C13" s="61">
        <v>13</v>
      </c>
      <c r="D13" s="61">
        <v>173</v>
      </c>
      <c r="E13" s="62">
        <f t="shared" si="1"/>
        <v>59</v>
      </c>
      <c r="F13" s="278">
        <f>MIN(E24:E88)</f>
        <v>40.25</v>
      </c>
      <c r="G13" s="272">
        <f>AVERAGE(E24:E88)</f>
        <v>40.85310344827586</v>
      </c>
      <c r="H13" s="63">
        <v>0</v>
      </c>
      <c r="I13" s="115">
        <f>G13-F13</f>
        <v>0.60310344827585993</v>
      </c>
      <c r="J13" s="130">
        <v>8.549768518518519E-2</v>
      </c>
      <c r="K13" s="130">
        <f t="shared" ref="K13:K17" si="2">J13-J12</f>
        <v>2.8969907407407409E-2</v>
      </c>
      <c r="L13" s="65">
        <f>K13+L10</f>
        <v>5.0381944444444444E-2</v>
      </c>
      <c r="M13" s="66" t="s">
        <v>207</v>
      </c>
      <c r="N13" s="283"/>
      <c r="O13" s="249" t="s">
        <v>238</v>
      </c>
      <c r="P13" s="69"/>
    </row>
    <row r="14" spans="1:16" s="3" customFormat="1" ht="30" customHeight="1" x14ac:dyDescent="0.25">
      <c r="A14" s="59">
        <v>5</v>
      </c>
      <c r="B14" s="60" t="s">
        <v>113</v>
      </c>
      <c r="C14" s="61">
        <v>9</v>
      </c>
      <c r="D14" s="61">
        <v>239</v>
      </c>
      <c r="E14" s="62">
        <f t="shared" si="1"/>
        <v>66</v>
      </c>
      <c r="F14" s="273">
        <f>MIN(F24:F88)</f>
        <v>40.270000000000003</v>
      </c>
      <c r="G14" s="116">
        <f>AVERAGE(F24:F88)</f>
        <v>40.793230769230775</v>
      </c>
      <c r="H14" s="63">
        <v>1</v>
      </c>
      <c r="I14" s="115">
        <f t="shared" si="0"/>
        <v>0.52323076923077139</v>
      </c>
      <c r="J14" s="130">
        <v>0.1178125</v>
      </c>
      <c r="K14" s="263">
        <f t="shared" si="2"/>
        <v>3.231481481481481E-2</v>
      </c>
      <c r="L14" s="64">
        <f>K14+L12</f>
        <v>4.7384259259259258E-2</v>
      </c>
      <c r="M14" s="66" t="s">
        <v>208</v>
      </c>
      <c r="N14" s="283"/>
      <c r="O14" s="138"/>
      <c r="P14" s="69"/>
    </row>
    <row r="15" spans="1:16" s="3" customFormat="1" ht="30" customHeight="1" x14ac:dyDescent="0.25">
      <c r="A15" s="59">
        <v>6</v>
      </c>
      <c r="B15" s="60" t="s">
        <v>150</v>
      </c>
      <c r="C15" s="61">
        <v>33</v>
      </c>
      <c r="D15" s="61">
        <v>293</v>
      </c>
      <c r="E15" s="62">
        <f t="shared" si="1"/>
        <v>54</v>
      </c>
      <c r="F15" s="129">
        <f>MIN(G24:G88)</f>
        <v>40.130000000000003</v>
      </c>
      <c r="G15" s="116">
        <f>AVERAGE(G24:G88)</f>
        <v>40.620188679245274</v>
      </c>
      <c r="H15" s="63">
        <v>0</v>
      </c>
      <c r="I15" s="115">
        <f t="shared" si="0"/>
        <v>0.49018867924527143</v>
      </c>
      <c r="J15" s="130">
        <v>0.14429398148148148</v>
      </c>
      <c r="K15" s="130">
        <f t="shared" si="2"/>
        <v>2.6481481481481481E-2</v>
      </c>
      <c r="L15" s="65">
        <f>K15+L11</f>
        <v>4.6527777777777779E-2</v>
      </c>
      <c r="M15" s="66" t="s">
        <v>159</v>
      </c>
      <c r="N15" s="283"/>
      <c r="O15" s="69"/>
      <c r="P15" s="69"/>
    </row>
    <row r="16" spans="1:16" s="3" customFormat="1" ht="30" customHeight="1" thickBot="1" x14ac:dyDescent="0.3">
      <c r="A16" s="59">
        <v>7</v>
      </c>
      <c r="B16" s="60" t="s">
        <v>149</v>
      </c>
      <c r="C16" s="70">
        <v>13</v>
      </c>
      <c r="D16" s="61">
        <v>316</v>
      </c>
      <c r="E16" s="62">
        <f t="shared" si="1"/>
        <v>23</v>
      </c>
      <c r="F16" s="265">
        <f>MIN(H24:H88)</f>
        <v>40.36</v>
      </c>
      <c r="G16" s="115">
        <f>AVERAGE(H24:H88)</f>
        <v>40.722727272727283</v>
      </c>
      <c r="H16" s="63">
        <v>1</v>
      </c>
      <c r="I16" s="115">
        <f t="shared" si="0"/>
        <v>0.36272727272728389</v>
      </c>
      <c r="J16" s="130">
        <v>0.15623842592592593</v>
      </c>
      <c r="K16" s="130">
        <f t="shared" si="2"/>
        <v>1.1944444444444452E-2</v>
      </c>
      <c r="L16" s="64">
        <f>K16+L13</f>
        <v>6.2326388888888896E-2</v>
      </c>
      <c r="M16" s="66" t="s">
        <v>209</v>
      </c>
      <c r="N16" s="283" t="s">
        <v>276</v>
      </c>
      <c r="O16" s="276" t="s">
        <v>277</v>
      </c>
    </row>
    <row r="17" spans="1:14" s="3" customFormat="1" ht="30" customHeight="1" thickBot="1" x14ac:dyDescent="0.3">
      <c r="A17" s="71" t="s">
        <v>57</v>
      </c>
      <c r="B17" s="72" t="s">
        <v>150</v>
      </c>
      <c r="C17" s="73">
        <v>8</v>
      </c>
      <c r="D17" s="73">
        <v>337</v>
      </c>
      <c r="E17" s="62">
        <f t="shared" si="1"/>
        <v>21</v>
      </c>
      <c r="F17" s="267">
        <f>MIN(I24:I88)</f>
        <v>40.07</v>
      </c>
      <c r="G17" s="264">
        <f>AVERAGE(I24:I88)</f>
        <v>40.839047619047612</v>
      </c>
      <c r="H17" s="63">
        <v>0</v>
      </c>
      <c r="I17" s="115">
        <f t="shared" si="0"/>
        <v>0.76904761904761187</v>
      </c>
      <c r="J17" s="130">
        <v>0.16685185185185183</v>
      </c>
      <c r="K17" s="75">
        <f t="shared" si="2"/>
        <v>1.0613425925925901E-2</v>
      </c>
      <c r="L17" s="74">
        <f>K17+L15</f>
        <v>5.714120370370368E-2</v>
      </c>
      <c r="M17" s="67"/>
      <c r="N17" s="283"/>
    </row>
    <row r="18" spans="1:14" s="3" customFormat="1" ht="30" customHeight="1" x14ac:dyDescent="0.25">
      <c r="A18" s="76"/>
      <c r="B18" s="77"/>
      <c r="C18" s="78"/>
      <c r="D18" s="78"/>
      <c r="E18" s="78"/>
      <c r="F18" s="106">
        <f>AVERAGE(F10,F13,F16)</f>
        <v>40.413333333333334</v>
      </c>
      <c r="G18" s="126">
        <f>AVERAGE(G10,G13,G16)</f>
        <v>40.884595088819232</v>
      </c>
      <c r="H18" s="126" t="s">
        <v>260</v>
      </c>
      <c r="I18" s="127">
        <f>AVERAGE(I10,I13,I16)</f>
        <v>0.47126175548589799</v>
      </c>
      <c r="J18" s="78"/>
      <c r="K18" s="78"/>
      <c r="L18" s="78"/>
      <c r="M18" s="79"/>
      <c r="N18" s="79"/>
    </row>
    <row r="19" spans="1:14" s="3" customFormat="1" ht="30" customHeight="1" x14ac:dyDescent="0.25">
      <c r="A19" s="269"/>
      <c r="B19" s="270"/>
      <c r="C19" s="271"/>
      <c r="D19" s="271"/>
      <c r="E19" s="271"/>
      <c r="F19" s="106">
        <f>AVERAGE(F11,F15,F17)</f>
        <v>40.216666666666669</v>
      </c>
      <c r="G19" s="126">
        <f>AVERAGE(G11,G15,G17)</f>
        <v>40.792993296012156</v>
      </c>
      <c r="H19" s="126" t="s">
        <v>261</v>
      </c>
      <c r="I19" s="127">
        <f>AVERAGE(I11,I15,I17)</f>
        <v>0.57632662934548995</v>
      </c>
      <c r="J19" s="271"/>
      <c r="K19" s="271"/>
      <c r="L19" s="271"/>
      <c r="M19" s="79"/>
      <c r="N19" s="79"/>
    </row>
    <row r="20" spans="1:14" ht="27.75" customHeight="1" x14ac:dyDescent="0.25">
      <c r="A20" s="80"/>
      <c r="B20" s="80"/>
      <c r="C20" s="80"/>
      <c r="D20" s="81"/>
      <c r="E20" s="82"/>
      <c r="F20" s="83">
        <f>AVERAGE(F12,F14)</f>
        <v>40.46</v>
      </c>
      <c r="G20" s="84">
        <f>AVERAGE(G12,G14)</f>
        <v>41.087865384615391</v>
      </c>
      <c r="H20" s="84" t="s">
        <v>262</v>
      </c>
      <c r="I20" s="85">
        <f>AVERAGE(I12,I14)</f>
        <v>0.6278653846153901</v>
      </c>
      <c r="J20" s="82"/>
      <c r="K20" s="82" t="s">
        <v>27</v>
      </c>
      <c r="L20" s="82"/>
      <c r="M20" s="79"/>
      <c r="N20" s="79"/>
    </row>
    <row r="21" spans="1:14" ht="30" customHeight="1" thickBot="1" x14ac:dyDescent="0.3">
      <c r="A21" s="86"/>
      <c r="B21" s="86"/>
      <c r="C21" s="86"/>
      <c r="D21" s="82"/>
      <c r="E21" s="82"/>
      <c r="F21" s="87">
        <f>AVERAGE(F10:F17)</f>
        <v>40.35125</v>
      </c>
      <c r="G21" s="88">
        <f>AVERAGE(B24:I88)</f>
        <v>40.877090909090924</v>
      </c>
      <c r="H21" s="89"/>
      <c r="I21" s="90">
        <f>AVERAGE(I10:I17)</f>
        <v>0.54981199046561802</v>
      </c>
      <c r="J21" s="82"/>
      <c r="K21" s="82"/>
      <c r="L21" s="82"/>
      <c r="M21" s="86"/>
      <c r="N21" s="86"/>
    </row>
    <row r="23" spans="1:14" ht="15.75" thickBot="1" x14ac:dyDescent="0.3">
      <c r="B23" s="91" t="str">
        <f>B10</f>
        <v>Лихошерст Алексей</v>
      </c>
      <c r="C23" s="91" t="str">
        <f>B11</f>
        <v>Толоченко Саша</v>
      </c>
      <c r="D23" s="91" t="str">
        <f>B12</f>
        <v>Загорулько Иван</v>
      </c>
      <c r="E23" s="91" t="str">
        <f>B13</f>
        <v>Лихошерст Алексей</v>
      </c>
      <c r="F23" s="2" t="str">
        <f>B14</f>
        <v>Загорулько Иван</v>
      </c>
      <c r="G23" s="2" t="str">
        <f>B15</f>
        <v>Толоченко Саша</v>
      </c>
      <c r="H23" s="2" t="str">
        <f>B16</f>
        <v>Лихошерст Алексей</v>
      </c>
      <c r="I23" s="2" t="str">
        <f>B17</f>
        <v>Толоченко Саша</v>
      </c>
    </row>
    <row r="24" spans="1:14" x14ac:dyDescent="0.25">
      <c r="A24" s="1">
        <v>1</v>
      </c>
      <c r="B24" s="92">
        <v>42.68</v>
      </c>
      <c r="C24" s="93">
        <v>42.38</v>
      </c>
      <c r="D24" s="93">
        <v>42.14</v>
      </c>
      <c r="E24" s="93">
        <v>42.79</v>
      </c>
      <c r="F24" s="93">
        <v>41.99</v>
      </c>
      <c r="G24" s="93">
        <v>41.79</v>
      </c>
      <c r="H24" s="93">
        <v>41.34</v>
      </c>
      <c r="I24" s="254">
        <v>41.62</v>
      </c>
      <c r="M24" s="2"/>
      <c r="N24" s="2"/>
    </row>
    <row r="25" spans="1:14" x14ac:dyDescent="0.25">
      <c r="A25" s="1">
        <v>2</v>
      </c>
      <c r="B25" s="94">
        <v>42.06</v>
      </c>
      <c r="C25" s="95">
        <v>41.07</v>
      </c>
      <c r="D25" s="95">
        <v>41.5</v>
      </c>
      <c r="E25" s="95">
        <v>40.869999999999997</v>
      </c>
      <c r="F25" s="95">
        <v>41.11</v>
      </c>
      <c r="G25" s="95">
        <v>40.619999999999997</v>
      </c>
      <c r="H25" s="95">
        <v>41.05</v>
      </c>
      <c r="I25" s="255">
        <v>40.97</v>
      </c>
      <c r="M25" s="3"/>
      <c r="N25" s="3"/>
    </row>
    <row r="26" spans="1:14" x14ac:dyDescent="0.25">
      <c r="A26" s="1">
        <v>3</v>
      </c>
      <c r="B26" s="253">
        <v>41.58</v>
      </c>
      <c r="C26" s="95">
        <v>41.18</v>
      </c>
      <c r="D26" s="95">
        <v>41.05</v>
      </c>
      <c r="E26" s="95">
        <v>40.69</v>
      </c>
      <c r="F26" s="95">
        <v>40.840000000000003</v>
      </c>
      <c r="G26" s="95">
        <v>40.590000000000003</v>
      </c>
      <c r="H26" s="95">
        <v>40.85</v>
      </c>
      <c r="I26" s="255">
        <v>40.43</v>
      </c>
      <c r="M26" s="3"/>
      <c r="N26" s="3"/>
    </row>
    <row r="27" spans="1:14" x14ac:dyDescent="0.25">
      <c r="A27" s="1">
        <v>4</v>
      </c>
      <c r="B27" s="94">
        <v>40.98</v>
      </c>
      <c r="C27" s="95">
        <v>40.86</v>
      </c>
      <c r="D27" s="95">
        <v>42.22</v>
      </c>
      <c r="E27" s="95">
        <v>40.65</v>
      </c>
      <c r="F27" s="95">
        <v>41.72</v>
      </c>
      <c r="G27" s="95">
        <v>40.96</v>
      </c>
      <c r="H27" s="95">
        <v>40.659999999999997</v>
      </c>
      <c r="I27" s="255">
        <v>41.04</v>
      </c>
      <c r="M27" s="3"/>
      <c r="N27" s="3"/>
    </row>
    <row r="28" spans="1:14" x14ac:dyDescent="0.25">
      <c r="A28" s="1">
        <v>5</v>
      </c>
      <c r="B28" s="94">
        <v>41.68</v>
      </c>
      <c r="C28" s="95">
        <v>40.79</v>
      </c>
      <c r="D28" s="95">
        <v>40.97</v>
      </c>
      <c r="E28" s="95">
        <v>42.18</v>
      </c>
      <c r="F28" s="95">
        <v>40.700000000000003</v>
      </c>
      <c r="G28" s="95">
        <v>41.74</v>
      </c>
      <c r="H28" s="95">
        <v>40.75</v>
      </c>
      <c r="I28" s="255">
        <v>40.630000000000003</v>
      </c>
    </row>
    <row r="29" spans="1:14" x14ac:dyDescent="0.25">
      <c r="A29" s="1">
        <v>6</v>
      </c>
      <c r="B29" s="94">
        <v>40.97</v>
      </c>
      <c r="C29" s="95">
        <v>40.98</v>
      </c>
      <c r="D29" s="95">
        <v>41.25</v>
      </c>
      <c r="E29" s="95">
        <v>40.64</v>
      </c>
      <c r="F29" s="95">
        <v>40.72</v>
      </c>
      <c r="G29" s="95">
        <v>41.06</v>
      </c>
      <c r="H29" s="95">
        <v>40.89</v>
      </c>
      <c r="I29" s="255">
        <v>40.31</v>
      </c>
    </row>
    <row r="30" spans="1:14" x14ac:dyDescent="0.25">
      <c r="A30" s="1">
        <v>7</v>
      </c>
      <c r="B30" s="94">
        <v>41.1</v>
      </c>
      <c r="C30" s="95">
        <v>40.81</v>
      </c>
      <c r="D30" s="95">
        <v>41.62</v>
      </c>
      <c r="E30" s="95">
        <v>40.65</v>
      </c>
      <c r="F30" s="95">
        <v>41.03</v>
      </c>
      <c r="G30" s="95">
        <v>40.67</v>
      </c>
      <c r="H30" s="95">
        <v>40.770000000000003</v>
      </c>
      <c r="I30" s="255">
        <v>40.26</v>
      </c>
    </row>
    <row r="31" spans="1:14" x14ac:dyDescent="0.25">
      <c r="A31" s="1">
        <v>8</v>
      </c>
      <c r="B31" s="94">
        <v>41.22</v>
      </c>
      <c r="C31" s="95">
        <v>40.72</v>
      </c>
      <c r="D31" s="95">
        <v>41.02</v>
      </c>
      <c r="E31" s="95">
        <v>40.630000000000003</v>
      </c>
      <c r="F31" s="95">
        <v>40.98</v>
      </c>
      <c r="G31" s="95">
        <v>42.04</v>
      </c>
      <c r="H31" s="95">
        <v>40.85</v>
      </c>
      <c r="I31" s="255">
        <v>40.15</v>
      </c>
    </row>
    <row r="32" spans="1:14" x14ac:dyDescent="0.25">
      <c r="A32" s="1">
        <v>9</v>
      </c>
      <c r="B32" s="124">
        <v>40.93</v>
      </c>
      <c r="C32" s="95">
        <v>41.14</v>
      </c>
      <c r="D32" s="95">
        <v>40.9</v>
      </c>
      <c r="E32" s="95">
        <v>40.86</v>
      </c>
      <c r="F32" s="95">
        <v>40.57</v>
      </c>
      <c r="G32" s="95">
        <v>40.32</v>
      </c>
      <c r="H32" s="95">
        <v>40.6</v>
      </c>
      <c r="I32" s="255">
        <v>40.07</v>
      </c>
    </row>
    <row r="33" spans="1:9" x14ac:dyDescent="0.25">
      <c r="A33" s="1">
        <v>10</v>
      </c>
      <c r="B33" s="94">
        <v>41.36</v>
      </c>
      <c r="C33" s="95">
        <v>40.74</v>
      </c>
      <c r="D33" s="95">
        <v>40.65</v>
      </c>
      <c r="E33" s="95">
        <v>40.98</v>
      </c>
      <c r="F33" s="95">
        <v>40.9</v>
      </c>
      <c r="G33" s="95">
        <v>40.630000000000003</v>
      </c>
      <c r="H33" s="95">
        <v>40.770000000000003</v>
      </c>
      <c r="I33" s="255">
        <v>40.909999999999997</v>
      </c>
    </row>
    <row r="34" spans="1:9" x14ac:dyDescent="0.25">
      <c r="A34" s="1">
        <v>11</v>
      </c>
      <c r="B34" s="94">
        <v>40.78</v>
      </c>
      <c r="C34" s="95">
        <v>40.799999999999997</v>
      </c>
      <c r="D34" s="95">
        <v>40.92</v>
      </c>
      <c r="E34" s="95">
        <v>40.5</v>
      </c>
      <c r="F34" s="95">
        <v>40.79</v>
      </c>
      <c r="G34" s="95">
        <v>40.78</v>
      </c>
      <c r="H34" s="95">
        <v>40.94</v>
      </c>
      <c r="I34" s="255">
        <v>40.659999999999997</v>
      </c>
    </row>
    <row r="35" spans="1:9" x14ac:dyDescent="0.25">
      <c r="A35" s="1">
        <v>12</v>
      </c>
      <c r="B35" s="94">
        <v>41.02</v>
      </c>
      <c r="C35" s="95">
        <v>40.909999999999997</v>
      </c>
      <c r="D35" s="95">
        <v>41.21</v>
      </c>
      <c r="E35" s="95">
        <v>40.94</v>
      </c>
      <c r="F35" s="95">
        <v>40.65</v>
      </c>
      <c r="G35" s="95">
        <v>40.130000000000003</v>
      </c>
      <c r="H35" s="95">
        <v>40.61</v>
      </c>
      <c r="I35" s="255">
        <v>44.4</v>
      </c>
    </row>
    <row r="36" spans="1:9" x14ac:dyDescent="0.25">
      <c r="A36" s="1">
        <v>13</v>
      </c>
      <c r="B36" s="94">
        <v>40.76</v>
      </c>
      <c r="C36" s="95">
        <v>40.46</v>
      </c>
      <c r="D36" s="95">
        <v>40.89</v>
      </c>
      <c r="E36" s="95">
        <v>41.03</v>
      </c>
      <c r="F36" s="95">
        <v>40.78</v>
      </c>
      <c r="G36" s="95">
        <v>40.43</v>
      </c>
      <c r="H36" s="95">
        <v>40.700000000000003</v>
      </c>
      <c r="I36" s="255">
        <v>40.520000000000003</v>
      </c>
    </row>
    <row r="37" spans="1:9" x14ac:dyDescent="0.25">
      <c r="A37" s="1">
        <v>14</v>
      </c>
      <c r="B37" s="105">
        <v>41.13</v>
      </c>
      <c r="C37" s="95">
        <v>40.700000000000003</v>
      </c>
      <c r="D37" s="95">
        <v>41.32</v>
      </c>
      <c r="E37" s="95">
        <v>41.68</v>
      </c>
      <c r="F37" s="95">
        <v>40.69</v>
      </c>
      <c r="G37" s="95">
        <v>40.43</v>
      </c>
      <c r="H37" s="95">
        <v>40.700000000000003</v>
      </c>
      <c r="I37" s="255">
        <v>41.21</v>
      </c>
    </row>
    <row r="38" spans="1:9" x14ac:dyDescent="0.25">
      <c r="A38" s="1">
        <v>15</v>
      </c>
      <c r="B38" s="94">
        <v>41.09</v>
      </c>
      <c r="C38" s="95">
        <v>40.72</v>
      </c>
      <c r="D38" s="95">
        <v>40.99</v>
      </c>
      <c r="E38" s="95">
        <v>41.01</v>
      </c>
      <c r="F38" s="95">
        <v>41.37</v>
      </c>
      <c r="G38" s="95">
        <v>40.35</v>
      </c>
      <c r="H38" s="95">
        <v>40.700000000000003</v>
      </c>
      <c r="I38" s="255">
        <v>40.29</v>
      </c>
    </row>
    <row r="39" spans="1:9" x14ac:dyDescent="0.25">
      <c r="A39" s="1">
        <v>16</v>
      </c>
      <c r="B39" s="94">
        <v>41.34</v>
      </c>
      <c r="C39" s="137">
        <v>40.75</v>
      </c>
      <c r="D39" s="95">
        <v>41.51</v>
      </c>
      <c r="E39" s="95">
        <v>40.61</v>
      </c>
      <c r="F39" s="95">
        <v>40.5</v>
      </c>
      <c r="G39" s="95">
        <v>40.81</v>
      </c>
      <c r="H39" s="95">
        <v>40.51</v>
      </c>
      <c r="I39" s="255">
        <v>40.58</v>
      </c>
    </row>
    <row r="40" spans="1:9" x14ac:dyDescent="0.25">
      <c r="A40" s="1">
        <v>17</v>
      </c>
      <c r="B40" s="94">
        <v>40.99</v>
      </c>
      <c r="C40" s="95">
        <v>40.85</v>
      </c>
      <c r="D40" s="95">
        <v>40.99</v>
      </c>
      <c r="E40" s="95">
        <v>40.69</v>
      </c>
      <c r="F40" s="95">
        <v>40.47</v>
      </c>
      <c r="G40" s="95">
        <v>40.29</v>
      </c>
      <c r="H40" s="95">
        <v>40.51</v>
      </c>
      <c r="I40" s="255">
        <v>40.74</v>
      </c>
    </row>
    <row r="41" spans="1:9" x14ac:dyDescent="0.25">
      <c r="A41" s="1">
        <v>18</v>
      </c>
      <c r="B41" s="94">
        <v>41.36</v>
      </c>
      <c r="C41" s="95">
        <v>40.54</v>
      </c>
      <c r="D41" s="95">
        <v>41.06</v>
      </c>
      <c r="E41" s="95">
        <v>41.01</v>
      </c>
      <c r="F41" s="95">
        <v>40.71</v>
      </c>
      <c r="G41" s="95">
        <v>40.409999999999997</v>
      </c>
      <c r="H41" s="95">
        <v>40.5</v>
      </c>
      <c r="I41" s="255">
        <v>40.729999999999997</v>
      </c>
    </row>
    <row r="42" spans="1:9" x14ac:dyDescent="0.25">
      <c r="A42" s="1">
        <v>19</v>
      </c>
      <c r="B42" s="94">
        <v>41.01</v>
      </c>
      <c r="C42" s="95">
        <v>40.54</v>
      </c>
      <c r="D42" s="95">
        <v>41.04</v>
      </c>
      <c r="E42" s="95">
        <v>40.53</v>
      </c>
      <c r="F42" s="95">
        <v>40.5</v>
      </c>
      <c r="G42" s="95">
        <v>40.409999999999997</v>
      </c>
      <c r="H42" s="95">
        <v>40.36</v>
      </c>
      <c r="I42" s="255">
        <v>41.25</v>
      </c>
    </row>
    <row r="43" spans="1:9" x14ac:dyDescent="0.25">
      <c r="A43" s="1">
        <v>20</v>
      </c>
      <c r="B43" s="94">
        <v>41.26</v>
      </c>
      <c r="C43" s="95">
        <v>41.66</v>
      </c>
      <c r="D43" s="95">
        <v>42.7</v>
      </c>
      <c r="E43" s="95">
        <v>40.659999999999997</v>
      </c>
      <c r="F43" s="95">
        <v>40.700000000000003</v>
      </c>
      <c r="G43" s="95">
        <v>40.380000000000003</v>
      </c>
      <c r="H43" s="95">
        <v>40.61</v>
      </c>
      <c r="I43" s="255">
        <v>40.43</v>
      </c>
    </row>
    <row r="44" spans="1:9" x14ac:dyDescent="0.25">
      <c r="A44" s="1">
        <v>21</v>
      </c>
      <c r="B44" s="94">
        <v>40.950000000000003</v>
      </c>
      <c r="C44" s="95">
        <v>40.450000000000003</v>
      </c>
      <c r="D44" s="95">
        <v>42.05</v>
      </c>
      <c r="E44" s="95">
        <v>40.93</v>
      </c>
      <c r="F44" s="95">
        <v>40.630000000000003</v>
      </c>
      <c r="G44" s="95">
        <v>40.82</v>
      </c>
      <c r="H44" s="95">
        <v>40.46</v>
      </c>
      <c r="I44" s="255">
        <v>40.42</v>
      </c>
    </row>
    <row r="45" spans="1:9" x14ac:dyDescent="0.25">
      <c r="A45" s="1">
        <v>22</v>
      </c>
      <c r="B45" s="94">
        <v>40.630000000000003</v>
      </c>
      <c r="C45" s="95">
        <v>40.89</v>
      </c>
      <c r="D45" s="95">
        <v>41.34</v>
      </c>
      <c r="E45" s="95">
        <v>41.05</v>
      </c>
      <c r="F45" s="95">
        <v>40.61</v>
      </c>
      <c r="G45" s="95">
        <v>40.450000000000003</v>
      </c>
      <c r="H45" s="95">
        <v>40.770000000000003</v>
      </c>
      <c r="I45" s="255"/>
    </row>
    <row r="46" spans="1:9" x14ac:dyDescent="0.25">
      <c r="A46" s="1">
        <v>23</v>
      </c>
      <c r="B46" s="94">
        <v>40.72</v>
      </c>
      <c r="C46" s="95">
        <v>40.74</v>
      </c>
      <c r="D46" s="95">
        <v>41.93</v>
      </c>
      <c r="E46" s="95">
        <v>40.92</v>
      </c>
      <c r="F46" s="95">
        <v>40.9</v>
      </c>
      <c r="G46" s="95">
        <v>40.479999999999997</v>
      </c>
      <c r="H46" s="95"/>
      <c r="I46" s="255"/>
    </row>
    <row r="47" spans="1:9" x14ac:dyDescent="0.25">
      <c r="A47" s="1">
        <v>24</v>
      </c>
      <c r="B47" s="94">
        <v>40.78</v>
      </c>
      <c r="C47" s="95">
        <v>40.57</v>
      </c>
      <c r="D47" s="95">
        <v>41.2</v>
      </c>
      <c r="E47" s="95">
        <v>40.82</v>
      </c>
      <c r="F47" s="95">
        <v>40.840000000000003</v>
      </c>
      <c r="G47" s="95">
        <v>40.380000000000003</v>
      </c>
      <c r="H47" s="95"/>
      <c r="I47" s="255"/>
    </row>
    <row r="48" spans="1:9" x14ac:dyDescent="0.25">
      <c r="A48" s="1">
        <v>25</v>
      </c>
      <c r="B48" s="94">
        <v>40.700000000000003</v>
      </c>
      <c r="C48" s="95">
        <v>40.479999999999997</v>
      </c>
      <c r="D48" s="95">
        <v>41.64</v>
      </c>
      <c r="E48" s="95">
        <v>41.63</v>
      </c>
      <c r="F48" s="95">
        <v>40.61</v>
      </c>
      <c r="G48" s="95">
        <v>40.340000000000003</v>
      </c>
      <c r="H48" s="95"/>
      <c r="I48" s="255"/>
    </row>
    <row r="49" spans="1:9" x14ac:dyDescent="0.25">
      <c r="A49" s="1">
        <v>26</v>
      </c>
      <c r="B49" s="94">
        <v>41.07</v>
      </c>
      <c r="C49" s="95">
        <v>40.6</v>
      </c>
      <c r="D49" s="95">
        <v>40.92</v>
      </c>
      <c r="E49" s="95">
        <v>41.29</v>
      </c>
      <c r="F49" s="95">
        <v>40.869999999999997</v>
      </c>
      <c r="G49" s="95">
        <v>40.549999999999997</v>
      </c>
      <c r="H49" s="95"/>
      <c r="I49" s="255"/>
    </row>
    <row r="50" spans="1:9" x14ac:dyDescent="0.25">
      <c r="A50" s="1">
        <v>27</v>
      </c>
      <c r="B50" s="94">
        <v>40.96</v>
      </c>
      <c r="C50" s="95">
        <v>40.75</v>
      </c>
      <c r="D50" s="95">
        <v>41.03</v>
      </c>
      <c r="E50" s="95">
        <v>40.700000000000003</v>
      </c>
      <c r="F50" s="95">
        <v>40.75</v>
      </c>
      <c r="G50" s="95">
        <v>41.09</v>
      </c>
      <c r="H50" s="95"/>
      <c r="I50" s="255"/>
    </row>
    <row r="51" spans="1:9" x14ac:dyDescent="0.25">
      <c r="A51" s="1">
        <v>28</v>
      </c>
      <c r="B51" s="94">
        <v>41.12</v>
      </c>
      <c r="C51" s="95">
        <v>41.6</v>
      </c>
      <c r="D51" s="95">
        <v>42.65</v>
      </c>
      <c r="E51" s="95">
        <v>40.72</v>
      </c>
      <c r="F51" s="95">
        <v>40.39</v>
      </c>
      <c r="G51" s="95">
        <v>40.61</v>
      </c>
      <c r="H51" s="95"/>
      <c r="I51" s="255"/>
    </row>
    <row r="52" spans="1:9" x14ac:dyDescent="0.25">
      <c r="A52" s="1">
        <v>29</v>
      </c>
      <c r="B52" s="94">
        <v>40.98</v>
      </c>
      <c r="C52" s="95">
        <v>40.6</v>
      </c>
      <c r="D52" s="95"/>
      <c r="E52" s="95">
        <v>41.38</v>
      </c>
      <c r="F52" s="95">
        <v>40.82</v>
      </c>
      <c r="G52" s="95">
        <v>40.49</v>
      </c>
      <c r="H52" s="95"/>
      <c r="I52" s="255"/>
    </row>
    <row r="53" spans="1:9" x14ac:dyDescent="0.25">
      <c r="A53" s="1">
        <v>30</v>
      </c>
      <c r="B53" s="94">
        <v>41.24</v>
      </c>
      <c r="C53" s="95">
        <v>41.33</v>
      </c>
      <c r="D53" s="95"/>
      <c r="E53" s="95">
        <v>40.75</v>
      </c>
      <c r="F53" s="95">
        <v>40.770000000000003</v>
      </c>
      <c r="G53" s="95">
        <v>40.65</v>
      </c>
      <c r="H53" s="95"/>
      <c r="I53" s="255"/>
    </row>
    <row r="54" spans="1:9" x14ac:dyDescent="0.25">
      <c r="A54" s="1">
        <v>31</v>
      </c>
      <c r="B54" s="94">
        <v>40.840000000000003</v>
      </c>
      <c r="C54" s="95">
        <v>42.16</v>
      </c>
      <c r="D54" s="95"/>
      <c r="E54" s="95">
        <v>40.5</v>
      </c>
      <c r="F54" s="95">
        <v>40.82</v>
      </c>
      <c r="G54" s="95">
        <v>40.520000000000003</v>
      </c>
      <c r="H54" s="95"/>
      <c r="I54" s="255"/>
    </row>
    <row r="55" spans="1:9" x14ac:dyDescent="0.25">
      <c r="A55" s="1">
        <v>32</v>
      </c>
      <c r="B55" s="94">
        <v>40.79</v>
      </c>
      <c r="C55" s="95">
        <v>41.82</v>
      </c>
      <c r="D55" s="95"/>
      <c r="E55" s="95">
        <v>40.53</v>
      </c>
      <c r="F55" s="95">
        <v>40.57</v>
      </c>
      <c r="G55" s="95">
        <v>40.409999999999997</v>
      </c>
      <c r="H55" s="95"/>
      <c r="I55" s="255"/>
    </row>
    <row r="56" spans="1:9" x14ac:dyDescent="0.25">
      <c r="A56" s="1">
        <v>33</v>
      </c>
      <c r="B56" s="94">
        <v>40.94</v>
      </c>
      <c r="C56" s="95">
        <v>40.53</v>
      </c>
      <c r="D56" s="95"/>
      <c r="E56" s="95">
        <v>40.81</v>
      </c>
      <c r="F56" s="95">
        <v>40.89</v>
      </c>
      <c r="G56" s="95">
        <v>40.520000000000003</v>
      </c>
      <c r="H56" s="95"/>
      <c r="I56" s="255"/>
    </row>
    <row r="57" spans="1:9" x14ac:dyDescent="0.25">
      <c r="A57" s="1">
        <v>34</v>
      </c>
      <c r="B57" s="94">
        <v>41.24</v>
      </c>
      <c r="C57" s="95">
        <v>41.04</v>
      </c>
      <c r="D57" s="95"/>
      <c r="E57" s="95">
        <v>40.630000000000003</v>
      </c>
      <c r="F57" s="95">
        <v>40.6</v>
      </c>
      <c r="G57" s="95">
        <v>41.37</v>
      </c>
      <c r="H57" s="95"/>
      <c r="I57" s="255"/>
    </row>
    <row r="58" spans="1:9" x14ac:dyDescent="0.25">
      <c r="A58" s="1">
        <v>35</v>
      </c>
      <c r="B58" s="94">
        <v>41.03</v>
      </c>
      <c r="C58" s="95">
        <v>40.92</v>
      </c>
      <c r="D58" s="95"/>
      <c r="E58" s="95">
        <v>40.72</v>
      </c>
      <c r="F58" s="95">
        <v>41.59</v>
      </c>
      <c r="G58" s="95">
        <v>40.5</v>
      </c>
      <c r="H58" s="95"/>
      <c r="I58" s="255"/>
    </row>
    <row r="59" spans="1:9" x14ac:dyDescent="0.25">
      <c r="A59" s="1">
        <v>36</v>
      </c>
      <c r="B59" s="94">
        <v>40.85</v>
      </c>
      <c r="C59" s="95">
        <v>40.65</v>
      </c>
      <c r="D59" s="95"/>
      <c r="E59" s="95">
        <v>40.630000000000003</v>
      </c>
      <c r="F59" s="95">
        <v>40.4</v>
      </c>
      <c r="G59" s="95">
        <v>40.880000000000003</v>
      </c>
      <c r="H59" s="95"/>
      <c r="I59" s="255"/>
    </row>
    <row r="60" spans="1:9" x14ac:dyDescent="0.25">
      <c r="A60" s="1">
        <v>37</v>
      </c>
      <c r="B60" s="94">
        <v>41.21</v>
      </c>
      <c r="C60" s="95">
        <v>40.79</v>
      </c>
      <c r="D60" s="95"/>
      <c r="E60" s="95">
        <v>40.5</v>
      </c>
      <c r="F60" s="95">
        <v>40.76</v>
      </c>
      <c r="G60" s="95">
        <v>40.520000000000003</v>
      </c>
      <c r="H60" s="95"/>
      <c r="I60" s="255"/>
    </row>
    <row r="61" spans="1:9" x14ac:dyDescent="0.25">
      <c r="A61" s="1">
        <v>38</v>
      </c>
      <c r="B61" s="94">
        <v>40.85</v>
      </c>
      <c r="C61" s="95">
        <v>40.700000000000003</v>
      </c>
      <c r="D61" s="95"/>
      <c r="E61" s="95">
        <v>40.85</v>
      </c>
      <c r="F61" s="95">
        <v>40.53</v>
      </c>
      <c r="G61" s="95">
        <v>40.270000000000003</v>
      </c>
      <c r="H61" s="95"/>
      <c r="I61" s="255"/>
    </row>
    <row r="62" spans="1:9" x14ac:dyDescent="0.25">
      <c r="A62" s="1">
        <v>39</v>
      </c>
      <c r="B62" s="94">
        <v>40.630000000000003</v>
      </c>
      <c r="C62" s="95">
        <v>40.65</v>
      </c>
      <c r="D62" s="95"/>
      <c r="E62" s="95">
        <v>40.74</v>
      </c>
      <c r="F62" s="95">
        <v>40.72</v>
      </c>
      <c r="G62" s="95">
        <v>40.369999999999997</v>
      </c>
      <c r="H62" s="95"/>
      <c r="I62" s="255"/>
    </row>
    <row r="63" spans="1:9" x14ac:dyDescent="0.25">
      <c r="A63" s="1">
        <v>40</v>
      </c>
      <c r="B63" s="94">
        <v>41.41</v>
      </c>
      <c r="C63" s="95"/>
      <c r="D63" s="95"/>
      <c r="E63" s="95">
        <v>40.98</v>
      </c>
      <c r="F63" s="95">
        <v>41.25</v>
      </c>
      <c r="G63" s="95">
        <v>40.49</v>
      </c>
      <c r="H63" s="95"/>
      <c r="I63" s="255"/>
    </row>
    <row r="64" spans="1:9" x14ac:dyDescent="0.25">
      <c r="A64" s="1">
        <v>41</v>
      </c>
      <c r="B64" s="94">
        <v>40.880000000000003</v>
      </c>
      <c r="C64" s="95"/>
      <c r="D64" s="95"/>
      <c r="E64" s="95">
        <v>40.520000000000003</v>
      </c>
      <c r="F64" s="95">
        <v>40.44</v>
      </c>
      <c r="G64" s="95">
        <v>40.270000000000003</v>
      </c>
      <c r="H64" s="95"/>
      <c r="I64" s="255"/>
    </row>
    <row r="65" spans="1:9" x14ac:dyDescent="0.25">
      <c r="A65" s="1">
        <v>42</v>
      </c>
      <c r="B65" s="94">
        <v>40.71</v>
      </c>
      <c r="C65" s="95"/>
      <c r="D65" s="95"/>
      <c r="E65" s="95">
        <v>40.54</v>
      </c>
      <c r="F65" s="95">
        <v>40.770000000000003</v>
      </c>
      <c r="G65" s="95">
        <v>40.340000000000003</v>
      </c>
      <c r="H65" s="95"/>
      <c r="I65" s="255"/>
    </row>
    <row r="66" spans="1:9" x14ac:dyDescent="0.25">
      <c r="A66" s="1">
        <v>43</v>
      </c>
      <c r="B66" s="94">
        <v>40.94</v>
      </c>
      <c r="C66" s="95"/>
      <c r="D66" s="95"/>
      <c r="E66" s="95">
        <v>40.85</v>
      </c>
      <c r="F66" s="95">
        <v>41.37</v>
      </c>
      <c r="G66" s="95">
        <v>40.5</v>
      </c>
      <c r="H66" s="95"/>
      <c r="I66" s="255"/>
    </row>
    <row r="67" spans="1:9" x14ac:dyDescent="0.25">
      <c r="A67" s="1">
        <v>44</v>
      </c>
      <c r="B67" s="94">
        <v>40.659999999999997</v>
      </c>
      <c r="C67" s="95"/>
      <c r="D67" s="95"/>
      <c r="E67" s="95">
        <v>41.33</v>
      </c>
      <c r="F67" s="95">
        <v>40.659999999999997</v>
      </c>
      <c r="G67" s="95">
        <v>40.42</v>
      </c>
      <c r="H67" s="95"/>
      <c r="I67" s="255"/>
    </row>
    <row r="68" spans="1:9" x14ac:dyDescent="0.25">
      <c r="A68" s="1">
        <v>45</v>
      </c>
      <c r="B68" s="94"/>
      <c r="C68" s="95"/>
      <c r="D68" s="95"/>
      <c r="E68" s="95">
        <v>41.1</v>
      </c>
      <c r="F68" s="95">
        <v>40.71</v>
      </c>
      <c r="G68" s="95">
        <v>40.479999999999997</v>
      </c>
      <c r="H68" s="95"/>
      <c r="I68" s="255"/>
    </row>
    <row r="69" spans="1:9" x14ac:dyDescent="0.25">
      <c r="A69" s="1">
        <v>46</v>
      </c>
      <c r="B69" s="94"/>
      <c r="C69" s="95"/>
      <c r="D69" s="95"/>
      <c r="E69" s="95">
        <v>40.729999999999997</v>
      </c>
      <c r="F69" s="95">
        <v>41.04</v>
      </c>
      <c r="G69" s="95">
        <v>40.520000000000003</v>
      </c>
      <c r="H69" s="95"/>
      <c r="I69" s="255"/>
    </row>
    <row r="70" spans="1:9" x14ac:dyDescent="0.25">
      <c r="A70" s="1">
        <v>47</v>
      </c>
      <c r="B70" s="94"/>
      <c r="C70" s="95"/>
      <c r="D70" s="95"/>
      <c r="E70" s="95">
        <v>40.25</v>
      </c>
      <c r="F70" s="95">
        <v>40.799999999999997</v>
      </c>
      <c r="G70" s="95">
        <v>40.299999999999997</v>
      </c>
      <c r="H70" s="95"/>
      <c r="I70" s="255"/>
    </row>
    <row r="71" spans="1:9" x14ac:dyDescent="0.25">
      <c r="A71" s="1">
        <v>48</v>
      </c>
      <c r="B71" s="94"/>
      <c r="C71" s="95"/>
      <c r="D71" s="95"/>
      <c r="E71" s="95">
        <v>40.65</v>
      </c>
      <c r="F71" s="95">
        <v>41.16</v>
      </c>
      <c r="G71" s="95">
        <v>40.47</v>
      </c>
      <c r="H71" s="95"/>
      <c r="I71" s="255"/>
    </row>
    <row r="72" spans="1:9" x14ac:dyDescent="0.25">
      <c r="A72" s="1">
        <v>49</v>
      </c>
      <c r="B72" s="94"/>
      <c r="C72" s="95"/>
      <c r="D72" s="95"/>
      <c r="E72" s="95">
        <v>40.49</v>
      </c>
      <c r="F72" s="95">
        <v>41.67</v>
      </c>
      <c r="G72" s="95">
        <v>40.6</v>
      </c>
      <c r="H72" s="95"/>
      <c r="I72" s="255"/>
    </row>
    <row r="73" spans="1:9" x14ac:dyDescent="0.25">
      <c r="A73" s="1">
        <v>50</v>
      </c>
      <c r="B73" s="94"/>
      <c r="C73" s="95"/>
      <c r="D73" s="95"/>
      <c r="E73" s="95">
        <v>40.619999999999997</v>
      </c>
      <c r="F73" s="95">
        <v>40.54</v>
      </c>
      <c r="G73" s="95">
        <v>40.83</v>
      </c>
      <c r="H73" s="95"/>
      <c r="I73" s="255"/>
    </row>
    <row r="74" spans="1:9" x14ac:dyDescent="0.25">
      <c r="A74" s="1">
        <v>51</v>
      </c>
      <c r="B74" s="94"/>
      <c r="C74" s="95"/>
      <c r="D74" s="95"/>
      <c r="E74" s="95">
        <v>40.549999999999997</v>
      </c>
      <c r="F74" s="95">
        <v>40.57</v>
      </c>
      <c r="G74" s="95">
        <v>40.36</v>
      </c>
      <c r="H74" s="95"/>
      <c r="I74" s="255"/>
    </row>
    <row r="75" spans="1:9" x14ac:dyDescent="0.25">
      <c r="A75" s="1">
        <v>52</v>
      </c>
      <c r="B75" s="94"/>
      <c r="C75" s="95"/>
      <c r="D75" s="95"/>
      <c r="E75" s="95">
        <v>40.75</v>
      </c>
      <c r="F75" s="95">
        <v>40.79</v>
      </c>
      <c r="G75" s="95">
        <v>40.549999999999997</v>
      </c>
      <c r="H75" s="95"/>
      <c r="I75" s="255"/>
    </row>
    <row r="76" spans="1:9" x14ac:dyDescent="0.25">
      <c r="A76" s="1">
        <v>53</v>
      </c>
      <c r="B76" s="94"/>
      <c r="C76" s="95"/>
      <c r="D76" s="95"/>
      <c r="E76" s="95">
        <v>40.590000000000003</v>
      </c>
      <c r="F76" s="95">
        <v>40.36</v>
      </c>
      <c r="G76" s="95">
        <v>40.68</v>
      </c>
      <c r="H76" s="95"/>
      <c r="I76" s="255"/>
    </row>
    <row r="77" spans="1:9" x14ac:dyDescent="0.25">
      <c r="A77" s="1">
        <v>54</v>
      </c>
      <c r="B77" s="94"/>
      <c r="C77" s="95"/>
      <c r="D77" s="95"/>
      <c r="E77" s="95">
        <v>40.619999999999997</v>
      </c>
      <c r="F77" s="95">
        <v>40.479999999999997</v>
      </c>
      <c r="G77" s="95"/>
      <c r="H77" s="95"/>
      <c r="I77" s="255"/>
    </row>
    <row r="78" spans="1:9" x14ac:dyDescent="0.25">
      <c r="A78" s="1">
        <v>55</v>
      </c>
      <c r="B78" s="94"/>
      <c r="C78" s="95"/>
      <c r="D78" s="95"/>
      <c r="E78" s="95">
        <v>40.46</v>
      </c>
      <c r="F78" s="95">
        <v>40.270000000000003</v>
      </c>
      <c r="G78" s="95"/>
      <c r="H78" s="95"/>
      <c r="I78" s="255"/>
    </row>
    <row r="79" spans="1:9" x14ac:dyDescent="0.25">
      <c r="A79" s="1">
        <v>56</v>
      </c>
      <c r="B79" s="94"/>
      <c r="C79" s="95"/>
      <c r="D79" s="95"/>
      <c r="E79" s="95">
        <v>41.16</v>
      </c>
      <c r="F79" s="95">
        <v>40.619999999999997</v>
      </c>
      <c r="G79" s="95"/>
      <c r="H79" s="95"/>
      <c r="I79" s="255"/>
    </row>
    <row r="80" spans="1:9" x14ac:dyDescent="0.25">
      <c r="A80" s="1">
        <v>57</v>
      </c>
      <c r="B80" s="94"/>
      <c r="C80" s="95"/>
      <c r="D80" s="95"/>
      <c r="E80" s="95">
        <v>40.98</v>
      </c>
      <c r="F80" s="95">
        <v>40.630000000000003</v>
      </c>
      <c r="G80" s="95"/>
      <c r="H80" s="95"/>
      <c r="I80" s="255"/>
    </row>
    <row r="81" spans="1:9" x14ac:dyDescent="0.25">
      <c r="A81" s="1">
        <v>58</v>
      </c>
      <c r="B81" s="94"/>
      <c r="C81" s="95"/>
      <c r="D81" s="95"/>
      <c r="E81" s="95">
        <v>40.61</v>
      </c>
      <c r="F81" s="95">
        <v>41.09</v>
      </c>
      <c r="G81" s="95"/>
      <c r="H81" s="95"/>
      <c r="I81" s="255"/>
    </row>
    <row r="82" spans="1:9" x14ac:dyDescent="0.25">
      <c r="A82" s="1">
        <v>59</v>
      </c>
      <c r="B82" s="94"/>
      <c r="C82" s="95"/>
      <c r="D82" s="95"/>
      <c r="E82" s="95"/>
      <c r="F82" s="95">
        <v>40.770000000000003</v>
      </c>
      <c r="G82" s="95"/>
      <c r="H82" s="95"/>
      <c r="I82" s="255"/>
    </row>
    <row r="83" spans="1:9" x14ac:dyDescent="0.25">
      <c r="A83" s="1">
        <v>60</v>
      </c>
      <c r="B83" s="94"/>
      <c r="C83" s="95"/>
      <c r="D83" s="95"/>
      <c r="E83" s="95"/>
      <c r="F83" s="95">
        <v>40.46</v>
      </c>
      <c r="G83" s="95"/>
      <c r="H83" s="95"/>
      <c r="I83" s="255"/>
    </row>
    <row r="84" spans="1:9" x14ac:dyDescent="0.25">
      <c r="A84" s="1">
        <v>61</v>
      </c>
      <c r="B84" s="94"/>
      <c r="C84" s="95"/>
      <c r="D84" s="95"/>
      <c r="E84" s="95"/>
      <c r="F84" s="95">
        <v>40.72</v>
      </c>
      <c r="G84" s="95"/>
      <c r="H84" s="95"/>
      <c r="I84" s="255"/>
    </row>
    <row r="85" spans="1:9" x14ac:dyDescent="0.25">
      <c r="A85" s="1">
        <v>62</v>
      </c>
      <c r="B85" s="94"/>
      <c r="C85" s="95"/>
      <c r="D85" s="95"/>
      <c r="E85" s="95"/>
      <c r="F85" s="95">
        <v>40.64</v>
      </c>
      <c r="G85" s="95"/>
      <c r="H85" s="95"/>
      <c r="I85" s="255"/>
    </row>
    <row r="86" spans="1:9" x14ac:dyDescent="0.25">
      <c r="A86" s="1">
        <v>63</v>
      </c>
      <c r="B86" s="94"/>
      <c r="C86" s="95"/>
      <c r="D86" s="95"/>
      <c r="E86" s="95"/>
      <c r="F86" s="95">
        <v>40.53</v>
      </c>
      <c r="G86" s="95"/>
      <c r="H86" s="95"/>
      <c r="I86" s="255"/>
    </row>
    <row r="87" spans="1:9" x14ac:dyDescent="0.25">
      <c r="A87" s="1">
        <v>64</v>
      </c>
      <c r="B87" s="94"/>
      <c r="C87" s="95"/>
      <c r="D87" s="95"/>
      <c r="E87" s="95"/>
      <c r="F87" s="95">
        <v>40.53</v>
      </c>
      <c r="G87" s="95"/>
      <c r="H87" s="95"/>
      <c r="I87" s="255"/>
    </row>
    <row r="88" spans="1:9" ht="15.75" thickBot="1" x14ac:dyDescent="0.3">
      <c r="A88" s="1">
        <v>65</v>
      </c>
      <c r="B88" s="260"/>
      <c r="C88" s="258"/>
      <c r="D88" s="258"/>
      <c r="E88" s="258"/>
      <c r="F88" s="258">
        <v>40.9</v>
      </c>
      <c r="G88" s="258"/>
      <c r="H88" s="258"/>
      <c r="I88" s="259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8"/>
  <sheetViews>
    <sheetView zoomScale="75" zoomScaleNormal="75" workbookViewId="0">
      <selection activeCell="O13" sqref="O13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4" t="s">
        <v>233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6" ht="7.5" customHeight="1" x14ac:dyDescent="0.25"/>
    <row r="6" spans="1:16" ht="17.25" x14ac:dyDescent="0.3">
      <c r="A6" s="186" t="s">
        <v>96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16" ht="7.5" customHeight="1" x14ac:dyDescent="0.25"/>
    <row r="8" spans="1:16" s="2" customFormat="1" ht="20.25" customHeight="1" x14ac:dyDescent="0.25">
      <c r="A8" s="235" t="s">
        <v>43</v>
      </c>
      <c r="B8" s="236" t="s">
        <v>13</v>
      </c>
      <c r="C8" s="237" t="s">
        <v>18</v>
      </c>
      <c r="D8" s="236" t="s">
        <v>44</v>
      </c>
      <c r="E8" s="239" t="s">
        <v>45</v>
      </c>
      <c r="F8" s="241" t="s">
        <v>46</v>
      </c>
      <c r="G8" s="242"/>
      <c r="H8" s="242"/>
      <c r="I8" s="243"/>
      <c r="J8" s="244" t="s">
        <v>47</v>
      </c>
      <c r="K8" s="235" t="s">
        <v>48</v>
      </c>
      <c r="L8" s="235"/>
      <c r="M8" s="55"/>
      <c r="N8" s="55"/>
    </row>
    <row r="9" spans="1:16" s="2" customFormat="1" ht="27.75" customHeight="1" thickBot="1" x14ac:dyDescent="0.3">
      <c r="A9" s="235"/>
      <c r="B9" s="236"/>
      <c r="C9" s="238"/>
      <c r="D9" s="236"/>
      <c r="E9" s="240"/>
      <c r="F9" s="56" t="s">
        <v>49</v>
      </c>
      <c r="G9" s="56" t="s">
        <v>50</v>
      </c>
      <c r="H9" s="56" t="s">
        <v>51</v>
      </c>
      <c r="I9" s="57" t="s">
        <v>52</v>
      </c>
      <c r="J9" s="245"/>
      <c r="K9" s="136" t="s">
        <v>53</v>
      </c>
      <c r="L9" s="136" t="s">
        <v>54</v>
      </c>
      <c r="M9" s="58" t="s">
        <v>55</v>
      </c>
      <c r="N9" s="58" t="s">
        <v>56</v>
      </c>
    </row>
    <row r="10" spans="1:16" s="3" customFormat="1" ht="30" customHeight="1" thickBot="1" x14ac:dyDescent="0.3">
      <c r="A10" s="59">
        <v>1</v>
      </c>
      <c r="B10" s="60" t="s">
        <v>97</v>
      </c>
      <c r="C10" s="61">
        <v>13</v>
      </c>
      <c r="D10" s="61">
        <v>46</v>
      </c>
      <c r="E10" s="62">
        <f>D10</f>
        <v>46</v>
      </c>
      <c r="F10" s="268">
        <f>MIN(B23:B87)</f>
        <v>40.229999999999997</v>
      </c>
      <c r="G10" s="264">
        <f>AVERAGE(B23:B87)</f>
        <v>40.837555555555568</v>
      </c>
      <c r="H10" s="63">
        <v>6</v>
      </c>
      <c r="I10" s="115">
        <f>G10-F10</f>
        <v>0.60755555555557095</v>
      </c>
      <c r="J10" s="130">
        <v>2.1747685185185186E-2</v>
      </c>
      <c r="K10" s="263">
        <f>J10</f>
        <v>2.1747685185185186E-2</v>
      </c>
      <c r="L10" s="65">
        <f>K10</f>
        <v>2.1747685185185186E-2</v>
      </c>
      <c r="M10" s="66" t="s">
        <v>210</v>
      </c>
      <c r="N10" s="67"/>
      <c r="O10" s="123"/>
      <c r="P10" s="69"/>
    </row>
    <row r="11" spans="1:16" s="3" customFormat="1" ht="30" customHeight="1" x14ac:dyDescent="0.25">
      <c r="A11" s="59">
        <v>2</v>
      </c>
      <c r="B11" s="60" t="s">
        <v>151</v>
      </c>
      <c r="C11" s="61">
        <v>33</v>
      </c>
      <c r="D11" s="61">
        <v>71</v>
      </c>
      <c r="E11" s="62">
        <f>D11-D10</f>
        <v>25</v>
      </c>
      <c r="F11" s="273">
        <f>MIN(C23:C87)</f>
        <v>40.5</v>
      </c>
      <c r="G11" s="116">
        <f>AVERAGE(C23:C87)</f>
        <v>40.963333333333331</v>
      </c>
      <c r="H11" s="63">
        <v>2</v>
      </c>
      <c r="I11" s="115">
        <f t="shared" ref="I11:I17" si="0">G11-F11</f>
        <v>0.46333333333333115</v>
      </c>
      <c r="J11" s="130">
        <v>3.4699074074074077E-2</v>
      </c>
      <c r="K11" s="130">
        <f>J11-J10</f>
        <v>1.2951388888888891E-2</v>
      </c>
      <c r="L11" s="65">
        <f>K11</f>
        <v>1.2951388888888891E-2</v>
      </c>
      <c r="M11" s="66" t="s">
        <v>211</v>
      </c>
      <c r="N11" s="67" t="s">
        <v>278</v>
      </c>
      <c r="O11" s="251" t="s">
        <v>239</v>
      </c>
      <c r="P11" s="69"/>
    </row>
    <row r="12" spans="1:16" s="3" customFormat="1" ht="30" customHeight="1" x14ac:dyDescent="0.25">
      <c r="A12" s="59">
        <v>3</v>
      </c>
      <c r="B12" s="60" t="s">
        <v>97</v>
      </c>
      <c r="C12" s="61">
        <v>10</v>
      </c>
      <c r="D12" s="61">
        <v>109</v>
      </c>
      <c r="E12" s="62">
        <f t="shared" ref="E12:E13" si="1">D12-D11</f>
        <v>38</v>
      </c>
      <c r="F12" s="129">
        <f>MIN(D23:D87)</f>
        <v>40.5</v>
      </c>
      <c r="G12" s="116">
        <f>AVERAGE(D23:D87)</f>
        <v>40.75756756756757</v>
      </c>
      <c r="H12" s="63">
        <v>5</v>
      </c>
      <c r="I12" s="115">
        <f t="shared" si="0"/>
        <v>0.25756756756756971</v>
      </c>
      <c r="J12" s="130">
        <v>5.3969907407407404E-2</v>
      </c>
      <c r="K12" s="130">
        <f t="shared" ref="K12:K17" si="2">J12-J11</f>
        <v>1.9270833333333327E-2</v>
      </c>
      <c r="L12" s="65">
        <f>K12+L10</f>
        <v>4.101851851851851E-2</v>
      </c>
      <c r="M12" s="66" t="s">
        <v>212</v>
      </c>
      <c r="N12" s="67"/>
      <c r="O12" s="249" t="s">
        <v>238</v>
      </c>
      <c r="P12" s="69"/>
    </row>
    <row r="13" spans="1:16" s="3" customFormat="1" ht="30" customHeight="1" x14ac:dyDescent="0.25">
      <c r="A13" s="59">
        <v>4</v>
      </c>
      <c r="B13" s="60" t="s">
        <v>151</v>
      </c>
      <c r="C13" s="61">
        <v>69</v>
      </c>
      <c r="D13" s="61">
        <v>166</v>
      </c>
      <c r="E13" s="62">
        <f t="shared" si="1"/>
        <v>57</v>
      </c>
      <c r="F13" s="129">
        <f>MIN(E23:E87)</f>
        <v>40.36</v>
      </c>
      <c r="G13" s="116">
        <f>AVERAGE(E23:E87)</f>
        <v>40.967678571428578</v>
      </c>
      <c r="H13" s="63">
        <v>2</v>
      </c>
      <c r="I13" s="115">
        <f>G13-F13</f>
        <v>0.60767857142857906</v>
      </c>
      <c r="J13" s="130">
        <v>8.2256944444444438E-2</v>
      </c>
      <c r="K13" s="130">
        <f t="shared" si="2"/>
        <v>2.8287037037037034E-2</v>
      </c>
      <c r="L13" s="65">
        <f>K13+L11</f>
        <v>4.1238425925925928E-2</v>
      </c>
      <c r="M13" s="66" t="s">
        <v>213</v>
      </c>
      <c r="N13" s="67"/>
      <c r="O13" s="69"/>
      <c r="P13" s="69"/>
    </row>
    <row r="14" spans="1:16" s="3" customFormat="1" ht="30" customHeight="1" thickBot="1" x14ac:dyDescent="0.3">
      <c r="A14" s="59">
        <v>5</v>
      </c>
      <c r="B14" s="60" t="s">
        <v>97</v>
      </c>
      <c r="C14" s="61">
        <v>4</v>
      </c>
      <c r="D14" s="61">
        <v>220</v>
      </c>
      <c r="E14" s="62">
        <f>D14-D11</f>
        <v>149</v>
      </c>
      <c r="F14" s="275">
        <f>MIN(F23:F87)</f>
        <v>40.409999999999997</v>
      </c>
      <c r="G14" s="116">
        <f>AVERAGE(F23:F87)</f>
        <v>40.832307692307687</v>
      </c>
      <c r="H14" s="63">
        <v>5</v>
      </c>
      <c r="I14" s="115">
        <f t="shared" si="0"/>
        <v>0.42230769230769027</v>
      </c>
      <c r="J14" s="130">
        <v>0.10886574074074074</v>
      </c>
      <c r="K14" s="130">
        <f t="shared" si="2"/>
        <v>2.6608796296296297E-2</v>
      </c>
      <c r="L14" s="65">
        <f>K14+L12</f>
        <v>6.7627314814814807E-2</v>
      </c>
      <c r="M14" s="66" t="s">
        <v>214</v>
      </c>
      <c r="N14" s="67"/>
      <c r="O14" s="138"/>
      <c r="P14" s="69"/>
    </row>
    <row r="15" spans="1:16" s="3" customFormat="1" ht="30" customHeight="1" thickBot="1" x14ac:dyDescent="0.3">
      <c r="A15" s="59">
        <v>6</v>
      </c>
      <c r="B15" s="60" t="s">
        <v>151</v>
      </c>
      <c r="C15" s="61">
        <v>21</v>
      </c>
      <c r="D15" s="61">
        <v>270</v>
      </c>
      <c r="E15" s="62">
        <f>D15-D14</f>
        <v>50</v>
      </c>
      <c r="F15" s="274">
        <f>MIN(G23:G87)</f>
        <v>40.17</v>
      </c>
      <c r="G15" s="272">
        <f>AVERAGE(G23:G87)</f>
        <v>40.755102040816332</v>
      </c>
      <c r="H15" s="63">
        <v>1</v>
      </c>
      <c r="I15" s="115">
        <f t="shared" si="0"/>
        <v>0.58510204081633077</v>
      </c>
      <c r="J15" s="130">
        <v>0.13355324074074074</v>
      </c>
      <c r="K15" s="130">
        <f t="shared" si="2"/>
        <v>2.4687500000000001E-2</v>
      </c>
      <c r="L15" s="65">
        <f>K15+L13</f>
        <v>6.5925925925925929E-2</v>
      </c>
      <c r="M15" s="66" t="s">
        <v>215</v>
      </c>
      <c r="N15" s="67"/>
      <c r="O15" s="69"/>
      <c r="P15" s="69"/>
    </row>
    <row r="16" spans="1:16" s="3" customFormat="1" ht="30" customHeight="1" x14ac:dyDescent="0.25">
      <c r="A16" s="59">
        <v>7</v>
      </c>
      <c r="B16" s="60" t="s">
        <v>97</v>
      </c>
      <c r="C16" s="70">
        <v>69</v>
      </c>
      <c r="D16" s="61">
        <v>305</v>
      </c>
      <c r="E16" s="62">
        <f>D16-D15</f>
        <v>35</v>
      </c>
      <c r="F16" s="273">
        <f>MIN(H23:H87)</f>
        <v>40.340000000000003</v>
      </c>
      <c r="G16" s="116">
        <f>AVERAGE(H23:H87)</f>
        <v>40.87705882352941</v>
      </c>
      <c r="H16" s="63">
        <v>0</v>
      </c>
      <c r="I16" s="115">
        <f t="shared" si="0"/>
        <v>0.53705882352940648</v>
      </c>
      <c r="J16" s="130">
        <v>0.1512037037037037</v>
      </c>
      <c r="K16" s="130">
        <f t="shared" si="2"/>
        <v>1.7650462962962965E-2</v>
      </c>
      <c r="L16" s="64">
        <f>K16+L14</f>
        <v>8.5277777777777772E-2</v>
      </c>
      <c r="M16" s="66" t="s">
        <v>216</v>
      </c>
      <c r="N16" s="67"/>
      <c r="O16" s="18"/>
    </row>
    <row r="17" spans="1:14" s="3" customFormat="1" ht="30" customHeight="1" x14ac:dyDescent="0.25">
      <c r="A17" s="71" t="s">
        <v>57</v>
      </c>
      <c r="B17" s="72" t="s">
        <v>151</v>
      </c>
      <c r="C17" s="73">
        <v>9</v>
      </c>
      <c r="D17" s="73">
        <v>336</v>
      </c>
      <c r="E17" s="62">
        <f>D17-D16</f>
        <v>31</v>
      </c>
      <c r="F17" s="128">
        <f>MIN(I23:I87)</f>
        <v>40.19</v>
      </c>
      <c r="G17" s="115">
        <f>AVERAGE(I23:I87)</f>
        <v>40.674838709677424</v>
      </c>
      <c r="H17" s="63">
        <v>1</v>
      </c>
      <c r="I17" s="115">
        <f t="shared" si="0"/>
        <v>0.48483870967742604</v>
      </c>
      <c r="J17" s="130">
        <v>0.16685185185185183</v>
      </c>
      <c r="K17" s="130">
        <f t="shared" si="2"/>
        <v>1.5648148148148133E-2</v>
      </c>
      <c r="L17" s="74">
        <f>K17+L15</f>
        <v>8.1574074074074063E-2</v>
      </c>
      <c r="M17" s="66"/>
      <c r="N17" s="67"/>
    </row>
    <row r="18" spans="1:14" s="3" customFormat="1" ht="30" customHeight="1" x14ac:dyDescent="0.25">
      <c r="A18" s="76"/>
      <c r="B18" s="77"/>
      <c r="C18" s="78"/>
      <c r="D18" s="78"/>
      <c r="E18" s="78"/>
      <c r="F18" s="106">
        <f>AVERAGE(F10,F12,F14,F16)</f>
        <v>40.369999999999997</v>
      </c>
      <c r="G18" s="126">
        <f>AVERAGE(G10,G12,G14,G16)</f>
        <v>40.826122409740059</v>
      </c>
      <c r="H18" s="126" t="s">
        <v>241</v>
      </c>
      <c r="I18" s="127">
        <f>AVERAGE(I10,I12,I14,I16)</f>
        <v>0.45612240974005935</v>
      </c>
      <c r="J18" s="78"/>
      <c r="K18" s="78"/>
      <c r="L18" s="78"/>
      <c r="M18" s="79"/>
      <c r="N18" s="79"/>
    </row>
    <row r="19" spans="1:14" ht="27.75" customHeight="1" x14ac:dyDescent="0.25">
      <c r="A19" s="80"/>
      <c r="B19" s="80"/>
      <c r="C19" s="80"/>
      <c r="D19" s="81"/>
      <c r="E19" s="82"/>
      <c r="F19" s="83">
        <f>AVERAGE(F11,F13,F15,F17)</f>
        <v>40.305</v>
      </c>
      <c r="G19" s="84">
        <f>AVERAGE(G11,G13,G15,G17)</f>
        <v>40.840238163813915</v>
      </c>
      <c r="H19" s="84" t="s">
        <v>265</v>
      </c>
      <c r="I19" s="85">
        <f>AVERAGE(I11,I13,I15,I17)</f>
        <v>0.53523816381391676</v>
      </c>
      <c r="J19" s="82"/>
      <c r="K19" s="82" t="s">
        <v>27</v>
      </c>
      <c r="L19" s="82"/>
      <c r="M19" s="79"/>
      <c r="N19" s="79"/>
    </row>
    <row r="20" spans="1:14" ht="30" customHeight="1" thickBot="1" x14ac:dyDescent="0.3">
      <c r="A20" s="86"/>
      <c r="B20" s="86"/>
      <c r="C20" s="86"/>
      <c r="D20" s="82"/>
      <c r="E20" s="82"/>
      <c r="F20" s="87">
        <f>AVERAGE(F10:F17)</f>
        <v>40.337499999999999</v>
      </c>
      <c r="G20" s="88">
        <f>AVERAGE(B23:I78)</f>
        <v>40.835518292682927</v>
      </c>
      <c r="H20" s="89"/>
      <c r="I20" s="90">
        <f>AVERAGE(I10:I17)</f>
        <v>0.49568028677698805</v>
      </c>
      <c r="J20" s="82"/>
      <c r="K20" s="82"/>
      <c r="L20" s="82"/>
      <c r="M20" s="86"/>
      <c r="N20" s="86"/>
    </row>
    <row r="22" spans="1:14" ht="15.75" thickBot="1" x14ac:dyDescent="0.3">
      <c r="B22" s="91" t="str">
        <f>B10</f>
        <v>Якусик Дима</v>
      </c>
      <c r="C22" s="91" t="str">
        <f>B11</f>
        <v>Мифтахутдинов Ильяс</v>
      </c>
      <c r="D22" s="91" t="str">
        <f>B12</f>
        <v>Якусик Дима</v>
      </c>
      <c r="E22" s="91" t="str">
        <f>B13</f>
        <v>Мифтахутдинов Ильяс</v>
      </c>
      <c r="F22" s="2" t="str">
        <f>B14</f>
        <v>Якусик Дима</v>
      </c>
      <c r="G22" s="2" t="str">
        <f>B15</f>
        <v>Мифтахутдинов Ильяс</v>
      </c>
      <c r="H22" s="2" t="str">
        <f>B16</f>
        <v>Якусик Дима</v>
      </c>
      <c r="I22" s="2" t="str">
        <f>B17</f>
        <v>Мифтахутдинов Ильяс</v>
      </c>
    </row>
    <row r="23" spans="1:14" x14ac:dyDescent="0.25">
      <c r="A23" s="1">
        <v>1</v>
      </c>
      <c r="B23" s="92">
        <v>43.06</v>
      </c>
      <c r="C23" s="93">
        <v>41.42</v>
      </c>
      <c r="D23" s="93">
        <v>41.63</v>
      </c>
      <c r="E23" s="93">
        <v>42.82</v>
      </c>
      <c r="F23" s="93">
        <v>41.98</v>
      </c>
      <c r="G23" s="93">
        <v>41.62</v>
      </c>
      <c r="H23" s="93">
        <v>42.19</v>
      </c>
      <c r="I23" s="254">
        <v>41.77</v>
      </c>
      <c r="M23" s="2"/>
      <c r="N23" s="2"/>
    </row>
    <row r="24" spans="1:14" x14ac:dyDescent="0.25">
      <c r="A24" s="1">
        <v>2</v>
      </c>
      <c r="B24" s="94">
        <v>41.93</v>
      </c>
      <c r="C24" s="95">
        <v>40.83</v>
      </c>
      <c r="D24" s="95">
        <v>40.67</v>
      </c>
      <c r="E24" s="95">
        <v>41.27</v>
      </c>
      <c r="F24" s="95">
        <v>40.78</v>
      </c>
      <c r="G24" s="95">
        <v>40.42</v>
      </c>
      <c r="H24" s="95">
        <v>41.01</v>
      </c>
      <c r="I24" s="255">
        <v>40.54</v>
      </c>
      <c r="M24" s="3"/>
      <c r="N24" s="3"/>
    </row>
    <row r="25" spans="1:14" x14ac:dyDescent="0.25">
      <c r="A25" s="1">
        <v>3</v>
      </c>
      <c r="B25" s="94">
        <v>40.590000000000003</v>
      </c>
      <c r="C25" s="95">
        <v>40.630000000000003</v>
      </c>
      <c r="D25" s="95">
        <v>40.89</v>
      </c>
      <c r="E25" s="95">
        <v>41.02</v>
      </c>
      <c r="F25" s="95">
        <v>40.93</v>
      </c>
      <c r="G25" s="95">
        <v>40.56</v>
      </c>
      <c r="H25" s="95">
        <v>41.15</v>
      </c>
      <c r="I25" s="255">
        <v>40.74</v>
      </c>
      <c r="M25" s="3"/>
      <c r="N25" s="3"/>
    </row>
    <row r="26" spans="1:14" x14ac:dyDescent="0.25">
      <c r="A26" s="1">
        <v>4</v>
      </c>
      <c r="B26" s="94">
        <v>41</v>
      </c>
      <c r="C26" s="95">
        <v>40.57</v>
      </c>
      <c r="D26" s="95">
        <v>40.69</v>
      </c>
      <c r="E26" s="95">
        <v>41</v>
      </c>
      <c r="F26" s="95">
        <v>40.82</v>
      </c>
      <c r="G26" s="95">
        <v>40.67</v>
      </c>
      <c r="H26" s="95">
        <v>40.799999999999997</v>
      </c>
      <c r="I26" s="255">
        <v>40.56</v>
      </c>
      <c r="M26" s="3"/>
      <c r="N26" s="3"/>
    </row>
    <row r="27" spans="1:14" x14ac:dyDescent="0.25">
      <c r="A27" s="1">
        <v>5</v>
      </c>
      <c r="B27" s="94">
        <v>40.619999999999997</v>
      </c>
      <c r="C27" s="95">
        <v>42.27</v>
      </c>
      <c r="D27" s="95">
        <v>40.799999999999997</v>
      </c>
      <c r="E27" s="95">
        <v>41.79</v>
      </c>
      <c r="F27" s="95">
        <v>40.53</v>
      </c>
      <c r="G27" s="95">
        <v>40.69</v>
      </c>
      <c r="H27" s="95">
        <v>40.96</v>
      </c>
      <c r="I27" s="255">
        <v>40.99</v>
      </c>
    </row>
    <row r="28" spans="1:14" x14ac:dyDescent="0.25">
      <c r="A28" s="1">
        <v>6</v>
      </c>
      <c r="B28" s="94">
        <v>41.36</v>
      </c>
      <c r="C28" s="95">
        <v>40.5</v>
      </c>
      <c r="D28" s="95">
        <v>40.71</v>
      </c>
      <c r="E28" s="95">
        <v>40.56</v>
      </c>
      <c r="F28" s="95">
        <v>42.09</v>
      </c>
      <c r="G28" s="95">
        <v>40.89</v>
      </c>
      <c r="H28" s="95">
        <v>40.67</v>
      </c>
      <c r="I28" s="255">
        <v>40.75</v>
      </c>
    </row>
    <row r="29" spans="1:14" x14ac:dyDescent="0.25">
      <c r="A29" s="1">
        <v>7</v>
      </c>
      <c r="B29" s="94">
        <v>41.16</v>
      </c>
      <c r="C29" s="95">
        <v>40.81</v>
      </c>
      <c r="D29" s="95">
        <v>40.76</v>
      </c>
      <c r="E29" s="95">
        <v>40.92</v>
      </c>
      <c r="F29" s="95">
        <v>40.880000000000003</v>
      </c>
      <c r="G29" s="95">
        <v>40.56</v>
      </c>
      <c r="H29" s="95">
        <v>40.83</v>
      </c>
      <c r="I29" s="255">
        <v>40.840000000000003</v>
      </c>
    </row>
    <row r="30" spans="1:14" x14ac:dyDescent="0.25">
      <c r="A30" s="1">
        <v>8</v>
      </c>
      <c r="B30" s="94">
        <v>40.53</v>
      </c>
      <c r="C30" s="95">
        <v>41.36</v>
      </c>
      <c r="D30" s="95">
        <v>40.69</v>
      </c>
      <c r="E30" s="95">
        <v>40.799999999999997</v>
      </c>
      <c r="F30" s="95">
        <v>40.69</v>
      </c>
      <c r="G30" s="95">
        <v>40.270000000000003</v>
      </c>
      <c r="H30" s="95">
        <v>40.85</v>
      </c>
      <c r="I30" s="255">
        <v>40.549999999999997</v>
      </c>
    </row>
    <row r="31" spans="1:14" x14ac:dyDescent="0.25">
      <c r="A31" s="1">
        <v>9</v>
      </c>
      <c r="B31" s="124">
        <v>40.44</v>
      </c>
      <c r="C31" s="95">
        <v>41.07</v>
      </c>
      <c r="D31" s="95">
        <v>40.85</v>
      </c>
      <c r="E31" s="95">
        <v>41.04</v>
      </c>
      <c r="F31" s="95">
        <v>40.89</v>
      </c>
      <c r="G31" s="95">
        <v>40.58</v>
      </c>
      <c r="H31" s="95">
        <v>40.92</v>
      </c>
      <c r="I31" s="255">
        <v>40.590000000000003</v>
      </c>
    </row>
    <row r="32" spans="1:14" x14ac:dyDescent="0.25">
      <c r="A32" s="1">
        <v>10</v>
      </c>
      <c r="B32" s="94">
        <v>40.64</v>
      </c>
      <c r="C32" s="95">
        <v>41.6</v>
      </c>
      <c r="D32" s="95">
        <v>40.57</v>
      </c>
      <c r="E32" s="95">
        <v>41.33</v>
      </c>
      <c r="F32" s="95">
        <v>40.700000000000003</v>
      </c>
      <c r="G32" s="95">
        <v>40.880000000000003</v>
      </c>
      <c r="H32" s="95">
        <v>40.74</v>
      </c>
      <c r="I32" s="255">
        <v>40.76</v>
      </c>
    </row>
    <row r="33" spans="1:9" x14ac:dyDescent="0.25">
      <c r="A33" s="1">
        <v>11</v>
      </c>
      <c r="B33" s="94">
        <v>40.840000000000003</v>
      </c>
      <c r="C33" s="95">
        <v>40.72</v>
      </c>
      <c r="D33" s="95">
        <v>40.9</v>
      </c>
      <c r="E33" s="95">
        <v>40.94</v>
      </c>
      <c r="F33" s="95">
        <v>40.78</v>
      </c>
      <c r="G33" s="95">
        <v>40.54</v>
      </c>
      <c r="H33" s="95">
        <v>40.61</v>
      </c>
      <c r="I33" s="255">
        <v>40.83</v>
      </c>
    </row>
    <row r="34" spans="1:9" x14ac:dyDescent="0.25">
      <c r="A34" s="1">
        <v>12</v>
      </c>
      <c r="B34" s="94">
        <v>40.47</v>
      </c>
      <c r="C34" s="95">
        <v>40.85</v>
      </c>
      <c r="D34" s="95">
        <v>40.76</v>
      </c>
      <c r="E34" s="95">
        <v>40.97</v>
      </c>
      <c r="F34" s="95">
        <v>40.659999999999997</v>
      </c>
      <c r="G34" s="95">
        <v>40.56</v>
      </c>
      <c r="H34" s="95">
        <v>40.56</v>
      </c>
      <c r="I34" s="255">
        <v>40.450000000000003</v>
      </c>
    </row>
    <row r="35" spans="1:9" x14ac:dyDescent="0.25">
      <c r="A35" s="1">
        <v>13</v>
      </c>
      <c r="B35" s="94">
        <v>40.229999999999997</v>
      </c>
      <c r="C35" s="95">
        <v>40.9</v>
      </c>
      <c r="D35" s="95">
        <v>40.76</v>
      </c>
      <c r="E35" s="95">
        <v>40.869999999999997</v>
      </c>
      <c r="F35" s="95">
        <v>40.479999999999997</v>
      </c>
      <c r="G35" s="95">
        <v>40.32</v>
      </c>
      <c r="H35" s="95">
        <v>40.68</v>
      </c>
      <c r="I35" s="255">
        <v>40.74</v>
      </c>
    </row>
    <row r="36" spans="1:9" x14ac:dyDescent="0.25">
      <c r="A36" s="1">
        <v>14</v>
      </c>
      <c r="B36" s="105">
        <v>40.35</v>
      </c>
      <c r="C36" s="95">
        <v>40.51</v>
      </c>
      <c r="D36" s="95">
        <v>40.729999999999997</v>
      </c>
      <c r="E36" s="95">
        <v>40.729999999999997</v>
      </c>
      <c r="F36" s="95">
        <v>40.5</v>
      </c>
      <c r="G36" s="95">
        <v>40.479999999999997</v>
      </c>
      <c r="H36" s="95">
        <v>41.27</v>
      </c>
      <c r="I36" s="255">
        <v>40.69</v>
      </c>
    </row>
    <row r="37" spans="1:9" x14ac:dyDescent="0.25">
      <c r="A37" s="1">
        <v>15</v>
      </c>
      <c r="B37" s="94">
        <v>40.25</v>
      </c>
      <c r="C37" s="95">
        <v>40.770000000000003</v>
      </c>
      <c r="D37" s="95">
        <v>40.71</v>
      </c>
      <c r="E37" s="95">
        <v>40.869999999999997</v>
      </c>
      <c r="F37" s="95">
        <v>40.700000000000003</v>
      </c>
      <c r="G37" s="95">
        <v>40.49</v>
      </c>
      <c r="H37" s="95">
        <v>40.64</v>
      </c>
      <c r="I37" s="255">
        <v>40.229999999999997</v>
      </c>
    </row>
    <row r="38" spans="1:9" x14ac:dyDescent="0.25">
      <c r="A38" s="1">
        <v>16</v>
      </c>
      <c r="B38" s="94">
        <v>40.36</v>
      </c>
      <c r="C38" s="137">
        <v>40.83</v>
      </c>
      <c r="D38" s="95">
        <v>40.72</v>
      </c>
      <c r="E38" s="95">
        <v>40.72</v>
      </c>
      <c r="F38" s="95">
        <v>40.799999999999997</v>
      </c>
      <c r="G38" s="95">
        <v>40.78</v>
      </c>
      <c r="H38" s="95">
        <v>40.65</v>
      </c>
      <c r="I38" s="255">
        <v>40.369999999999997</v>
      </c>
    </row>
    <row r="39" spans="1:9" x14ac:dyDescent="0.25">
      <c r="A39" s="1">
        <v>17</v>
      </c>
      <c r="B39" s="94">
        <v>40.229999999999997</v>
      </c>
      <c r="C39" s="95">
        <v>40.869999999999997</v>
      </c>
      <c r="D39" s="95">
        <v>40.69</v>
      </c>
      <c r="E39" s="95">
        <v>41</v>
      </c>
      <c r="F39" s="95">
        <v>40.72</v>
      </c>
      <c r="G39" s="95">
        <v>40.590000000000003</v>
      </c>
      <c r="H39" s="95">
        <v>41.88</v>
      </c>
      <c r="I39" s="255">
        <v>40.72</v>
      </c>
    </row>
    <row r="40" spans="1:9" x14ac:dyDescent="0.25">
      <c r="A40" s="1">
        <v>18</v>
      </c>
      <c r="B40" s="94">
        <v>40.369999999999997</v>
      </c>
      <c r="C40" s="95">
        <v>40.729999999999997</v>
      </c>
      <c r="D40" s="95">
        <v>40.99</v>
      </c>
      <c r="E40" s="95">
        <v>40.9</v>
      </c>
      <c r="F40" s="95">
        <v>40.64</v>
      </c>
      <c r="G40" s="95">
        <v>40.520000000000003</v>
      </c>
      <c r="H40" s="95">
        <v>40.78</v>
      </c>
      <c r="I40" s="255">
        <v>40.68</v>
      </c>
    </row>
    <row r="41" spans="1:9" x14ac:dyDescent="0.25">
      <c r="A41" s="1">
        <v>19</v>
      </c>
      <c r="B41" s="94">
        <v>40.299999999999997</v>
      </c>
      <c r="C41" s="95">
        <v>40.65</v>
      </c>
      <c r="D41" s="95">
        <v>40.549999999999997</v>
      </c>
      <c r="E41" s="95">
        <v>40.99</v>
      </c>
      <c r="F41" s="95">
        <v>40.64</v>
      </c>
      <c r="G41" s="95">
        <v>40.76</v>
      </c>
      <c r="H41" s="95">
        <v>40.61</v>
      </c>
      <c r="I41" s="255">
        <v>40.69</v>
      </c>
    </row>
    <row r="42" spans="1:9" x14ac:dyDescent="0.25">
      <c r="A42" s="1">
        <v>20</v>
      </c>
      <c r="B42" s="94">
        <v>40.46</v>
      </c>
      <c r="C42" s="95">
        <v>40.64</v>
      </c>
      <c r="D42" s="95">
        <v>40.5</v>
      </c>
      <c r="E42" s="95">
        <v>40.76</v>
      </c>
      <c r="F42" s="95">
        <v>40.71</v>
      </c>
      <c r="G42" s="95">
        <v>40.799999999999997</v>
      </c>
      <c r="H42" s="95">
        <v>40.51</v>
      </c>
      <c r="I42" s="255">
        <v>40.42</v>
      </c>
    </row>
    <row r="43" spans="1:9" x14ac:dyDescent="0.25">
      <c r="A43" s="1">
        <v>21</v>
      </c>
      <c r="B43" s="94">
        <v>40.659999999999997</v>
      </c>
      <c r="C43" s="95">
        <v>40.74</v>
      </c>
      <c r="D43" s="95">
        <v>40.69</v>
      </c>
      <c r="E43" s="95">
        <v>40.86</v>
      </c>
      <c r="F43" s="95">
        <v>40.6</v>
      </c>
      <c r="G43" s="95">
        <v>40.65</v>
      </c>
      <c r="H43" s="95">
        <v>40.340000000000003</v>
      </c>
      <c r="I43" s="255">
        <v>40.5</v>
      </c>
    </row>
    <row r="44" spans="1:9" x14ac:dyDescent="0.25">
      <c r="A44" s="1">
        <v>22</v>
      </c>
      <c r="B44" s="94">
        <v>40.47</v>
      </c>
      <c r="C44" s="95">
        <v>41.64</v>
      </c>
      <c r="D44" s="95">
        <v>40.630000000000003</v>
      </c>
      <c r="E44" s="95">
        <v>41.49</v>
      </c>
      <c r="F44" s="95">
        <v>40.700000000000003</v>
      </c>
      <c r="G44" s="95">
        <v>41.57</v>
      </c>
      <c r="H44" s="95">
        <v>40.96</v>
      </c>
      <c r="I44" s="255">
        <v>40.19</v>
      </c>
    </row>
    <row r="45" spans="1:9" x14ac:dyDescent="0.25">
      <c r="A45" s="1">
        <v>23</v>
      </c>
      <c r="B45" s="94">
        <v>40.28</v>
      </c>
      <c r="C45" s="95">
        <v>41.39</v>
      </c>
      <c r="D45" s="95">
        <v>40.950000000000003</v>
      </c>
      <c r="E45" s="95">
        <v>40.67</v>
      </c>
      <c r="F45" s="95">
        <v>40.409999999999997</v>
      </c>
      <c r="G45" s="95">
        <v>41.98</v>
      </c>
      <c r="H45" s="95">
        <v>40.549999999999997</v>
      </c>
      <c r="I45" s="255">
        <v>40.68</v>
      </c>
    </row>
    <row r="46" spans="1:9" x14ac:dyDescent="0.25">
      <c r="A46" s="1">
        <v>24</v>
      </c>
      <c r="B46" s="94">
        <v>40.39</v>
      </c>
      <c r="C46" s="95">
        <v>40.82</v>
      </c>
      <c r="D46" s="95">
        <v>40.72</v>
      </c>
      <c r="E46" s="95">
        <v>40.909999999999997</v>
      </c>
      <c r="F46" s="95">
        <v>40.69</v>
      </c>
      <c r="G46" s="95">
        <v>42.44</v>
      </c>
      <c r="H46" s="95">
        <v>40.590000000000003</v>
      </c>
      <c r="I46" s="255">
        <v>40.729999999999997</v>
      </c>
    </row>
    <row r="47" spans="1:9" x14ac:dyDescent="0.25">
      <c r="A47" s="1">
        <v>25</v>
      </c>
      <c r="B47" s="94">
        <v>40.479999999999997</v>
      </c>
      <c r="C47" s="95"/>
      <c r="D47" s="95">
        <v>40.630000000000003</v>
      </c>
      <c r="E47" s="95">
        <v>40.630000000000003</v>
      </c>
      <c r="F47" s="95">
        <v>40.47</v>
      </c>
      <c r="G47" s="95">
        <v>41.53</v>
      </c>
      <c r="H47" s="95">
        <v>40.75</v>
      </c>
      <c r="I47" s="255">
        <v>40.909999999999997</v>
      </c>
    </row>
    <row r="48" spans="1:9" x14ac:dyDescent="0.25">
      <c r="A48" s="1">
        <v>26</v>
      </c>
      <c r="B48" s="94">
        <v>41.28</v>
      </c>
      <c r="C48" s="95"/>
      <c r="D48" s="95">
        <v>40.72</v>
      </c>
      <c r="E48" s="95">
        <v>40.799999999999997</v>
      </c>
      <c r="F48" s="95">
        <v>40.57</v>
      </c>
      <c r="G48" s="95">
        <v>40.700000000000003</v>
      </c>
      <c r="H48" s="95">
        <v>41.2</v>
      </c>
      <c r="I48" s="255">
        <v>40.450000000000003</v>
      </c>
    </row>
    <row r="49" spans="1:9" x14ac:dyDescent="0.25">
      <c r="A49" s="1">
        <v>27</v>
      </c>
      <c r="B49" s="94">
        <v>40.72</v>
      </c>
      <c r="C49" s="95"/>
      <c r="D49" s="95">
        <v>41.37</v>
      </c>
      <c r="E49" s="95">
        <v>41.1</v>
      </c>
      <c r="F49" s="95">
        <v>40.5</v>
      </c>
      <c r="G49" s="95">
        <v>41.23</v>
      </c>
      <c r="H49" s="95">
        <v>40.78</v>
      </c>
      <c r="I49" s="255">
        <v>40.65</v>
      </c>
    </row>
    <row r="50" spans="1:9" x14ac:dyDescent="0.25">
      <c r="A50" s="1">
        <v>28</v>
      </c>
      <c r="B50" s="94">
        <v>40.450000000000003</v>
      </c>
      <c r="C50" s="95"/>
      <c r="D50" s="95">
        <v>40.65</v>
      </c>
      <c r="E50" s="95">
        <v>40.869999999999997</v>
      </c>
      <c r="F50" s="95">
        <v>41.82</v>
      </c>
      <c r="G50" s="95">
        <v>40.42</v>
      </c>
      <c r="H50" s="95">
        <v>40.6</v>
      </c>
      <c r="I50" s="255">
        <v>40.56</v>
      </c>
    </row>
    <row r="51" spans="1:9" x14ac:dyDescent="0.25">
      <c r="A51" s="1">
        <v>29</v>
      </c>
      <c r="B51" s="94">
        <v>40.65</v>
      </c>
      <c r="C51" s="95"/>
      <c r="D51" s="95">
        <v>40.770000000000003</v>
      </c>
      <c r="E51" s="95">
        <v>41</v>
      </c>
      <c r="F51" s="95">
        <v>40.47</v>
      </c>
      <c r="G51" s="95">
        <v>40.44</v>
      </c>
      <c r="H51" s="95">
        <v>40.78</v>
      </c>
      <c r="I51" s="255">
        <v>40.69</v>
      </c>
    </row>
    <row r="52" spans="1:9" x14ac:dyDescent="0.25">
      <c r="A52" s="1">
        <v>30</v>
      </c>
      <c r="B52" s="94">
        <v>40.24</v>
      </c>
      <c r="C52" s="95"/>
      <c r="D52" s="95">
        <v>40.57</v>
      </c>
      <c r="E52" s="95">
        <v>41.04</v>
      </c>
      <c r="F52" s="95">
        <v>40.520000000000003</v>
      </c>
      <c r="G52" s="95">
        <v>40.79</v>
      </c>
      <c r="H52" s="95">
        <v>40.880000000000003</v>
      </c>
      <c r="I52" s="255">
        <v>40.97</v>
      </c>
    </row>
    <row r="53" spans="1:9" x14ac:dyDescent="0.25">
      <c r="A53" s="1">
        <v>31</v>
      </c>
      <c r="B53" s="94">
        <v>40.69</v>
      </c>
      <c r="C53" s="95"/>
      <c r="D53" s="95">
        <v>40.75</v>
      </c>
      <c r="E53" s="95">
        <v>40.770000000000003</v>
      </c>
      <c r="F53" s="95">
        <v>40.75</v>
      </c>
      <c r="G53" s="95">
        <v>40.61</v>
      </c>
      <c r="H53" s="95">
        <v>40.799999999999997</v>
      </c>
      <c r="I53" s="255">
        <v>40.68</v>
      </c>
    </row>
    <row r="54" spans="1:9" x14ac:dyDescent="0.25">
      <c r="A54" s="1">
        <v>32</v>
      </c>
      <c r="B54" s="94">
        <v>40.299999999999997</v>
      </c>
      <c r="C54" s="95"/>
      <c r="D54" s="95">
        <v>40.58</v>
      </c>
      <c r="E54" s="95">
        <v>40.9</v>
      </c>
      <c r="F54" s="95">
        <v>40.61</v>
      </c>
      <c r="G54" s="95">
        <v>40.799999999999997</v>
      </c>
      <c r="H54" s="95">
        <v>41.36</v>
      </c>
      <c r="I54" s="255"/>
    </row>
    <row r="55" spans="1:9" x14ac:dyDescent="0.25">
      <c r="A55" s="1">
        <v>33</v>
      </c>
      <c r="B55" s="94">
        <v>40.81</v>
      </c>
      <c r="C55" s="95"/>
      <c r="D55" s="95">
        <v>40.54</v>
      </c>
      <c r="E55" s="95">
        <v>41.03</v>
      </c>
      <c r="F55" s="95">
        <v>40.85</v>
      </c>
      <c r="G55" s="95">
        <v>40.619999999999997</v>
      </c>
      <c r="H55" s="95">
        <v>41.01</v>
      </c>
      <c r="I55" s="255"/>
    </row>
    <row r="56" spans="1:9" x14ac:dyDescent="0.25">
      <c r="A56" s="1">
        <v>34</v>
      </c>
      <c r="B56" s="94">
        <v>40.44</v>
      </c>
      <c r="C56" s="95"/>
      <c r="D56" s="95">
        <v>40.69</v>
      </c>
      <c r="E56" s="95">
        <v>41.39</v>
      </c>
      <c r="F56" s="95">
        <v>40.82</v>
      </c>
      <c r="G56" s="95">
        <v>40.200000000000003</v>
      </c>
      <c r="H56" s="95">
        <v>40.909999999999997</v>
      </c>
      <c r="I56" s="255"/>
    </row>
    <row r="57" spans="1:9" x14ac:dyDescent="0.25">
      <c r="A57" s="1">
        <v>35</v>
      </c>
      <c r="B57" s="94">
        <v>40.9</v>
      </c>
      <c r="C57" s="95"/>
      <c r="D57" s="95">
        <v>40.89</v>
      </c>
      <c r="E57" s="95">
        <v>42.28</v>
      </c>
      <c r="F57" s="95">
        <v>41.06</v>
      </c>
      <c r="G57" s="95">
        <v>40.17</v>
      </c>
      <c r="H57" s="95"/>
      <c r="I57" s="255"/>
    </row>
    <row r="58" spans="1:9" x14ac:dyDescent="0.25">
      <c r="A58" s="1">
        <v>36</v>
      </c>
      <c r="B58" s="94">
        <v>40.659999999999997</v>
      </c>
      <c r="C58" s="95"/>
      <c r="D58" s="95">
        <v>40.71</v>
      </c>
      <c r="E58" s="95">
        <v>41.18</v>
      </c>
      <c r="F58" s="95">
        <v>40.98</v>
      </c>
      <c r="G58" s="95">
        <v>40.64</v>
      </c>
      <c r="H58" s="95"/>
      <c r="I58" s="255"/>
    </row>
    <row r="59" spans="1:9" x14ac:dyDescent="0.25">
      <c r="A59" s="1">
        <v>37</v>
      </c>
      <c r="B59" s="94">
        <v>40.69</v>
      </c>
      <c r="C59" s="95"/>
      <c r="D59" s="95">
        <v>40.6</v>
      </c>
      <c r="E59" s="95">
        <v>40.950000000000003</v>
      </c>
      <c r="F59" s="95">
        <v>40.79</v>
      </c>
      <c r="G59" s="95">
        <v>41.51</v>
      </c>
      <c r="H59" s="95"/>
      <c r="I59" s="255"/>
    </row>
    <row r="60" spans="1:9" x14ac:dyDescent="0.25">
      <c r="A60" s="1">
        <v>38</v>
      </c>
      <c r="B60" s="94">
        <v>40.68</v>
      </c>
      <c r="C60" s="95"/>
      <c r="D60" s="95"/>
      <c r="E60" s="95">
        <v>40.79</v>
      </c>
      <c r="F60" s="95">
        <v>41.23</v>
      </c>
      <c r="G60" s="95">
        <v>40.35</v>
      </c>
      <c r="H60" s="95"/>
      <c r="I60" s="255"/>
    </row>
    <row r="61" spans="1:9" x14ac:dyDescent="0.25">
      <c r="A61" s="1">
        <v>39</v>
      </c>
      <c r="B61" s="94">
        <v>40.42</v>
      </c>
      <c r="C61" s="95"/>
      <c r="D61" s="95"/>
      <c r="E61" s="95">
        <v>40.9</v>
      </c>
      <c r="F61" s="95">
        <v>40.770000000000003</v>
      </c>
      <c r="G61" s="95">
        <v>40.409999999999997</v>
      </c>
      <c r="H61" s="95"/>
      <c r="I61" s="255"/>
    </row>
    <row r="62" spans="1:9" x14ac:dyDescent="0.25">
      <c r="A62" s="1">
        <v>40</v>
      </c>
      <c r="B62" s="94">
        <v>46.68</v>
      </c>
      <c r="C62" s="95"/>
      <c r="D62" s="95"/>
      <c r="E62" s="95">
        <v>41.03</v>
      </c>
      <c r="F62" s="95">
        <v>41.23</v>
      </c>
      <c r="G62" s="95">
        <v>40.479999999999997</v>
      </c>
      <c r="H62" s="95"/>
      <c r="I62" s="255"/>
    </row>
    <row r="63" spans="1:9" x14ac:dyDescent="0.25">
      <c r="A63" s="1">
        <v>41</v>
      </c>
      <c r="B63" s="94">
        <v>41.99</v>
      </c>
      <c r="C63" s="95"/>
      <c r="D63" s="95"/>
      <c r="E63" s="95">
        <v>40.619999999999997</v>
      </c>
      <c r="F63" s="95">
        <v>40.549999999999997</v>
      </c>
      <c r="G63" s="95">
        <v>40.72</v>
      </c>
      <c r="H63" s="95"/>
      <c r="I63" s="255"/>
    </row>
    <row r="64" spans="1:9" x14ac:dyDescent="0.25">
      <c r="A64" s="1">
        <v>42</v>
      </c>
      <c r="B64" s="94">
        <v>40.49</v>
      </c>
      <c r="C64" s="95"/>
      <c r="D64" s="95"/>
      <c r="E64" s="95">
        <v>40.71</v>
      </c>
      <c r="F64" s="95">
        <v>40.93</v>
      </c>
      <c r="G64" s="95">
        <v>40.72</v>
      </c>
      <c r="H64" s="95"/>
      <c r="I64" s="255"/>
    </row>
    <row r="65" spans="1:9" x14ac:dyDescent="0.25">
      <c r="A65" s="1">
        <v>43</v>
      </c>
      <c r="B65" s="94">
        <v>41.07</v>
      </c>
      <c r="C65" s="95"/>
      <c r="D65" s="95"/>
      <c r="E65" s="95">
        <v>41.09</v>
      </c>
      <c r="F65" s="95">
        <v>40.83</v>
      </c>
      <c r="G65" s="95">
        <v>40.950000000000003</v>
      </c>
      <c r="H65" s="95"/>
      <c r="I65" s="255"/>
    </row>
    <row r="66" spans="1:9" x14ac:dyDescent="0.25">
      <c r="A66" s="1">
        <v>44</v>
      </c>
      <c r="B66" s="94">
        <v>40.58</v>
      </c>
      <c r="C66" s="95"/>
      <c r="D66" s="95"/>
      <c r="E66" s="95">
        <v>40.83</v>
      </c>
      <c r="F66" s="95">
        <v>40.96</v>
      </c>
      <c r="G66" s="95">
        <v>40.54</v>
      </c>
      <c r="H66" s="95"/>
      <c r="I66" s="255"/>
    </row>
    <row r="67" spans="1:9" x14ac:dyDescent="0.25">
      <c r="A67" s="1">
        <v>45</v>
      </c>
      <c r="B67" s="94">
        <v>40.479999999999997</v>
      </c>
      <c r="C67" s="95"/>
      <c r="D67" s="95"/>
      <c r="E67" s="95">
        <v>40.36</v>
      </c>
      <c r="F67" s="95">
        <v>41.14</v>
      </c>
      <c r="G67" s="95">
        <v>40.71</v>
      </c>
      <c r="H67" s="95"/>
      <c r="I67" s="255"/>
    </row>
    <row r="68" spans="1:9" x14ac:dyDescent="0.25">
      <c r="A68" s="1">
        <v>46</v>
      </c>
      <c r="B68" s="94"/>
      <c r="C68" s="95"/>
      <c r="D68" s="95"/>
      <c r="E68" s="95">
        <v>41.2</v>
      </c>
      <c r="F68" s="95">
        <v>40.72</v>
      </c>
      <c r="G68" s="95">
        <v>40.54</v>
      </c>
      <c r="H68" s="95"/>
      <c r="I68" s="255"/>
    </row>
    <row r="69" spans="1:9" x14ac:dyDescent="0.25">
      <c r="A69" s="1">
        <v>47</v>
      </c>
      <c r="B69" s="94"/>
      <c r="C69" s="95"/>
      <c r="D69" s="95"/>
      <c r="E69" s="95">
        <v>41.07</v>
      </c>
      <c r="F69" s="95">
        <v>40.79</v>
      </c>
      <c r="G69" s="95">
        <v>40.65</v>
      </c>
      <c r="H69" s="95"/>
      <c r="I69" s="255"/>
    </row>
    <row r="70" spans="1:9" x14ac:dyDescent="0.25">
      <c r="A70" s="1">
        <v>48</v>
      </c>
      <c r="B70" s="94"/>
      <c r="C70" s="95"/>
      <c r="D70" s="95"/>
      <c r="E70" s="95">
        <v>41.14</v>
      </c>
      <c r="F70" s="95">
        <v>40.96</v>
      </c>
      <c r="G70" s="95">
        <v>40.97</v>
      </c>
      <c r="H70" s="95"/>
      <c r="I70" s="255"/>
    </row>
    <row r="71" spans="1:9" x14ac:dyDescent="0.25">
      <c r="A71" s="1">
        <v>49</v>
      </c>
      <c r="B71" s="94"/>
      <c r="C71" s="95"/>
      <c r="D71" s="95"/>
      <c r="E71" s="95">
        <v>40.94</v>
      </c>
      <c r="F71" s="95">
        <v>40.98</v>
      </c>
      <c r="G71" s="95">
        <v>40.68</v>
      </c>
      <c r="H71" s="95"/>
      <c r="I71" s="255"/>
    </row>
    <row r="72" spans="1:9" x14ac:dyDescent="0.25">
      <c r="A72" s="1">
        <v>50</v>
      </c>
      <c r="B72" s="94"/>
      <c r="C72" s="95"/>
      <c r="D72" s="95"/>
      <c r="E72" s="95">
        <v>40.4</v>
      </c>
      <c r="F72" s="95">
        <v>40.94</v>
      </c>
      <c r="G72" s="95"/>
      <c r="H72" s="95"/>
      <c r="I72" s="255"/>
    </row>
    <row r="73" spans="1:9" x14ac:dyDescent="0.25">
      <c r="A73" s="1">
        <v>51</v>
      </c>
      <c r="B73" s="94"/>
      <c r="C73" s="95"/>
      <c r="D73" s="95"/>
      <c r="E73" s="95">
        <v>40.54</v>
      </c>
      <c r="F73" s="95">
        <v>40.659999999999997</v>
      </c>
      <c r="G73" s="95"/>
      <c r="H73" s="95"/>
      <c r="I73" s="255"/>
    </row>
    <row r="74" spans="1:9" x14ac:dyDescent="0.25">
      <c r="A74" s="1">
        <v>52</v>
      </c>
      <c r="B74" s="94"/>
      <c r="C74" s="95"/>
      <c r="D74" s="95"/>
      <c r="E74" s="95">
        <v>40.9</v>
      </c>
      <c r="F74" s="95">
        <v>41.06</v>
      </c>
      <c r="G74" s="95"/>
      <c r="H74" s="95"/>
      <c r="I74" s="255"/>
    </row>
    <row r="75" spans="1:9" x14ac:dyDescent="0.25">
      <c r="A75" s="1">
        <v>53</v>
      </c>
      <c r="B75" s="94"/>
      <c r="C75" s="95"/>
      <c r="D75" s="95"/>
      <c r="E75" s="95">
        <v>40.75</v>
      </c>
      <c r="F75" s="95"/>
      <c r="G75" s="95"/>
      <c r="H75" s="95"/>
      <c r="I75" s="255"/>
    </row>
    <row r="76" spans="1:9" x14ac:dyDescent="0.25">
      <c r="A76" s="1">
        <v>54</v>
      </c>
      <c r="B76" s="94"/>
      <c r="C76" s="95"/>
      <c r="D76" s="95"/>
      <c r="E76" s="95">
        <v>40.78</v>
      </c>
      <c r="F76" s="95"/>
      <c r="G76" s="95"/>
      <c r="H76" s="95"/>
      <c r="I76" s="255"/>
    </row>
    <row r="77" spans="1:9" x14ac:dyDescent="0.25">
      <c r="A77" s="1">
        <v>55</v>
      </c>
      <c r="B77" s="94"/>
      <c r="C77" s="95"/>
      <c r="D77" s="95"/>
      <c r="E77" s="95">
        <v>40.4</v>
      </c>
      <c r="F77" s="95"/>
      <c r="G77" s="95"/>
      <c r="H77" s="95"/>
      <c r="I77" s="255"/>
    </row>
    <row r="78" spans="1:9" ht="15.75" thickBot="1" x14ac:dyDescent="0.3">
      <c r="A78" s="1">
        <v>56</v>
      </c>
      <c r="B78" s="260"/>
      <c r="C78" s="258"/>
      <c r="D78" s="258"/>
      <c r="E78" s="258">
        <v>40.57</v>
      </c>
      <c r="F78" s="258"/>
      <c r="G78" s="258"/>
      <c r="H78" s="258"/>
      <c r="I78" s="259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4" zoomScale="75" zoomScaleNormal="75" workbookViewId="0">
      <selection activeCell="K13" sqref="K13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4" t="s">
        <v>233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6" ht="7.5" customHeight="1" x14ac:dyDescent="0.25"/>
    <row r="6" spans="1:16" ht="17.25" x14ac:dyDescent="0.3">
      <c r="A6" s="186" t="s">
        <v>77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16" ht="7.5" customHeight="1" x14ac:dyDescent="0.25"/>
    <row r="8" spans="1:16" s="2" customFormat="1" ht="20.25" customHeight="1" x14ac:dyDescent="0.25">
      <c r="A8" s="235" t="s">
        <v>43</v>
      </c>
      <c r="B8" s="236" t="s">
        <v>13</v>
      </c>
      <c r="C8" s="237" t="s">
        <v>18</v>
      </c>
      <c r="D8" s="236" t="s">
        <v>44</v>
      </c>
      <c r="E8" s="239" t="s">
        <v>45</v>
      </c>
      <c r="F8" s="241" t="s">
        <v>46</v>
      </c>
      <c r="G8" s="242"/>
      <c r="H8" s="242"/>
      <c r="I8" s="243"/>
      <c r="J8" s="244" t="s">
        <v>47</v>
      </c>
      <c r="K8" s="235" t="s">
        <v>48</v>
      </c>
      <c r="L8" s="235"/>
      <c r="M8" s="55"/>
      <c r="N8" s="55"/>
    </row>
    <row r="9" spans="1:16" s="2" customFormat="1" ht="27.75" customHeight="1" x14ac:dyDescent="0.25">
      <c r="A9" s="235"/>
      <c r="B9" s="236"/>
      <c r="C9" s="238"/>
      <c r="D9" s="236"/>
      <c r="E9" s="240"/>
      <c r="F9" s="56" t="s">
        <v>49</v>
      </c>
      <c r="G9" s="56" t="s">
        <v>50</v>
      </c>
      <c r="H9" s="56" t="s">
        <v>51</v>
      </c>
      <c r="I9" s="57" t="s">
        <v>52</v>
      </c>
      <c r="J9" s="245"/>
      <c r="K9" s="136" t="s">
        <v>53</v>
      </c>
      <c r="L9" s="136" t="s">
        <v>54</v>
      </c>
      <c r="M9" s="58" t="s">
        <v>55</v>
      </c>
      <c r="N9" s="58" t="s">
        <v>56</v>
      </c>
    </row>
    <row r="10" spans="1:16" s="3" customFormat="1" ht="30" customHeight="1" x14ac:dyDescent="0.25">
      <c r="A10" s="59">
        <v>1</v>
      </c>
      <c r="B10" s="60" t="s">
        <v>146</v>
      </c>
      <c r="C10" s="61">
        <v>4</v>
      </c>
      <c r="D10" s="61">
        <v>43</v>
      </c>
      <c r="E10" s="62">
        <f>D10</f>
        <v>43</v>
      </c>
      <c r="F10" s="128">
        <f>MIN(B23:B88)</f>
        <v>41.09</v>
      </c>
      <c r="G10" s="115">
        <f>AVERAGE(B23:B88)</f>
        <v>41.681904761904761</v>
      </c>
      <c r="H10" s="63">
        <v>2</v>
      </c>
      <c r="I10" s="115">
        <f>G10-F10</f>
        <v>0.59190476190475749</v>
      </c>
      <c r="J10" s="130">
        <v>2.0763888888888887E-2</v>
      </c>
      <c r="K10" s="130">
        <f>J10</f>
        <v>2.0763888888888887E-2</v>
      </c>
      <c r="L10" s="65">
        <f>K10</f>
        <v>2.0763888888888887E-2</v>
      </c>
      <c r="M10" s="66"/>
      <c r="N10" s="283"/>
      <c r="O10" s="123"/>
      <c r="P10" s="69"/>
    </row>
    <row r="11" spans="1:16" s="3" customFormat="1" ht="30" customHeight="1" x14ac:dyDescent="0.25">
      <c r="A11" s="59">
        <v>2</v>
      </c>
      <c r="B11" s="60" t="s">
        <v>78</v>
      </c>
      <c r="C11" s="61">
        <v>1</v>
      </c>
      <c r="D11" s="61">
        <v>107</v>
      </c>
      <c r="E11" s="62">
        <f>D11-D10</f>
        <v>64</v>
      </c>
      <c r="F11" s="129">
        <f>MIN(C23:C88)</f>
        <v>40.26</v>
      </c>
      <c r="G11" s="116">
        <f>AVERAGE(C23:C88)</f>
        <v>40.604126984126999</v>
      </c>
      <c r="H11" s="63">
        <v>4</v>
      </c>
      <c r="I11" s="115">
        <f>G11-F11</f>
        <v>0.34412698412700138</v>
      </c>
      <c r="J11" s="130">
        <v>5.1932870370370365E-2</v>
      </c>
      <c r="K11" s="130">
        <f>J11-J10</f>
        <v>3.1168981481481478E-2</v>
      </c>
      <c r="L11" s="65">
        <f>K11</f>
        <v>3.1168981481481478E-2</v>
      </c>
      <c r="M11" s="66" t="s">
        <v>176</v>
      </c>
      <c r="N11" s="283"/>
      <c r="O11" s="68"/>
      <c r="P11" s="69"/>
    </row>
    <row r="12" spans="1:16" s="3" customFormat="1" ht="30" customHeight="1" x14ac:dyDescent="0.25">
      <c r="A12" s="59">
        <v>3</v>
      </c>
      <c r="B12" s="60" t="s">
        <v>78</v>
      </c>
      <c r="C12" s="61">
        <v>10</v>
      </c>
      <c r="D12" s="61">
        <v>172</v>
      </c>
      <c r="E12" s="62">
        <f t="shared" ref="E12:E14" si="0">D12-D11</f>
        <v>65</v>
      </c>
      <c r="F12" s="129">
        <f>MIN(D23:D91)</f>
        <v>40.29</v>
      </c>
      <c r="G12" s="116">
        <f>AVERAGE(D23:D88)</f>
        <v>40.697936507936518</v>
      </c>
      <c r="H12" s="63">
        <v>3</v>
      </c>
      <c r="I12" s="115">
        <f t="shared" ref="I12:I14" si="1">G12-F12</f>
        <v>0.40793650793651892</v>
      </c>
      <c r="J12" s="130">
        <v>8.4525462962962969E-2</v>
      </c>
      <c r="K12" s="263">
        <f t="shared" ref="K12:K17" si="2">J12-J11</f>
        <v>3.2592592592592604E-2</v>
      </c>
      <c r="L12" s="65">
        <f>K12+L11</f>
        <v>6.3761574074074082E-2</v>
      </c>
      <c r="M12" s="66" t="s">
        <v>177</v>
      </c>
      <c r="N12" s="283"/>
      <c r="O12" s="69"/>
      <c r="P12" s="69"/>
    </row>
    <row r="13" spans="1:16" s="3" customFormat="1" ht="30" customHeight="1" x14ac:dyDescent="0.25">
      <c r="A13" s="59">
        <v>4</v>
      </c>
      <c r="B13" s="60" t="s">
        <v>146</v>
      </c>
      <c r="C13" s="61">
        <v>33</v>
      </c>
      <c r="D13" s="61">
        <v>239</v>
      </c>
      <c r="E13" s="62">
        <f t="shared" si="0"/>
        <v>67</v>
      </c>
      <c r="F13" s="129">
        <f>MIN(E23:E88)</f>
        <v>40.61</v>
      </c>
      <c r="G13" s="116">
        <f>AVERAGE(E23:E88)</f>
        <v>41.234848484848499</v>
      </c>
      <c r="H13" s="63">
        <v>2</v>
      </c>
      <c r="I13" s="115">
        <f t="shared" si="1"/>
        <v>0.6248484848484992</v>
      </c>
      <c r="J13" s="130">
        <v>0.11769675925925926</v>
      </c>
      <c r="K13" s="263">
        <f t="shared" si="2"/>
        <v>3.3171296296296296E-2</v>
      </c>
      <c r="L13" s="65">
        <f>K13+L10</f>
        <v>5.3935185185185183E-2</v>
      </c>
      <c r="M13" s="66" t="s">
        <v>178</v>
      </c>
      <c r="N13" s="283" t="s">
        <v>274</v>
      </c>
      <c r="O13" s="249" t="s">
        <v>239</v>
      </c>
      <c r="P13" s="69"/>
    </row>
    <row r="14" spans="1:16" s="3" customFormat="1" ht="30" customHeight="1" x14ac:dyDescent="0.25">
      <c r="A14" s="59">
        <v>5</v>
      </c>
      <c r="B14" s="60" t="s">
        <v>146</v>
      </c>
      <c r="C14" s="61">
        <v>69</v>
      </c>
      <c r="D14" s="61">
        <v>269</v>
      </c>
      <c r="E14" s="62">
        <f t="shared" si="0"/>
        <v>30</v>
      </c>
      <c r="F14" s="129">
        <f>MIN(F23:F88)</f>
        <v>41.27</v>
      </c>
      <c r="G14" s="116">
        <f>AVERAGE(F23:F88)</f>
        <v>41.986785714285709</v>
      </c>
      <c r="H14" s="63">
        <v>0</v>
      </c>
      <c r="I14" s="115">
        <f t="shared" si="1"/>
        <v>0.71678571428570592</v>
      </c>
      <c r="J14" s="130">
        <v>0.13340277777777779</v>
      </c>
      <c r="K14" s="130">
        <f t="shared" si="2"/>
        <v>1.5706018518518522E-2</v>
      </c>
      <c r="L14" s="65">
        <f>K14+L13</f>
        <v>6.9641203703703705E-2</v>
      </c>
      <c r="M14" s="66" t="s">
        <v>179</v>
      </c>
      <c r="N14" s="283" t="s">
        <v>279</v>
      </c>
      <c r="O14" s="249" t="s">
        <v>240</v>
      </c>
      <c r="P14" s="69"/>
    </row>
    <row r="15" spans="1:16" s="3" customFormat="1" ht="30" customHeight="1" thickBot="1" x14ac:dyDescent="0.3">
      <c r="A15" s="59">
        <v>6</v>
      </c>
      <c r="B15" s="60" t="s">
        <v>78</v>
      </c>
      <c r="C15" s="61">
        <v>7</v>
      </c>
      <c r="D15" s="61">
        <v>290</v>
      </c>
      <c r="E15" s="62">
        <f>D15-D14</f>
        <v>21</v>
      </c>
      <c r="F15" s="265">
        <f>MIN(G23:G90)</f>
        <v>40.950000000000003</v>
      </c>
      <c r="G15" s="115">
        <f>AVERAGE(G23:G88)</f>
        <v>41.1845</v>
      </c>
      <c r="H15" s="63">
        <v>3</v>
      </c>
      <c r="I15" s="115">
        <f t="shared" ref="I14:I16" si="3">G15-F15</f>
        <v>0.23449999999999704</v>
      </c>
      <c r="J15" s="130">
        <v>0.14453703703703705</v>
      </c>
      <c r="K15" s="130">
        <f t="shared" si="2"/>
        <v>1.113425925925926E-2</v>
      </c>
      <c r="L15" s="65">
        <f>K15+L12</f>
        <v>7.4895833333333342E-2</v>
      </c>
      <c r="M15" s="66" t="s">
        <v>180</v>
      </c>
      <c r="N15" s="283"/>
      <c r="O15" s="69"/>
      <c r="P15" s="69"/>
    </row>
    <row r="16" spans="1:16" s="3" customFormat="1" ht="30" customHeight="1" thickBot="1" x14ac:dyDescent="0.3">
      <c r="A16" s="59">
        <v>7</v>
      </c>
      <c r="B16" s="60" t="s">
        <v>146</v>
      </c>
      <c r="C16" s="70">
        <v>33</v>
      </c>
      <c r="D16" s="61">
        <v>312</v>
      </c>
      <c r="E16" s="62">
        <f>D16-D15</f>
        <v>22</v>
      </c>
      <c r="F16" s="268">
        <f>MIN(H23:H85)</f>
        <v>40.590000000000003</v>
      </c>
      <c r="G16" s="264">
        <f>AVERAGE(H23:H88)</f>
        <v>41.319047619047623</v>
      </c>
      <c r="H16" s="63">
        <v>1</v>
      </c>
      <c r="I16" s="115">
        <f t="shared" si="3"/>
        <v>0.72904761904761983</v>
      </c>
      <c r="J16" s="130">
        <v>0.15560185185185185</v>
      </c>
      <c r="K16" s="130">
        <f t="shared" si="2"/>
        <v>1.1064814814814805E-2</v>
      </c>
      <c r="L16" s="64">
        <f>K16+L14</f>
        <v>8.070601851851851E-2</v>
      </c>
      <c r="M16" s="66" t="s">
        <v>181</v>
      </c>
      <c r="N16" s="283" t="s">
        <v>280</v>
      </c>
      <c r="O16" s="249" t="s">
        <v>240</v>
      </c>
    </row>
    <row r="17" spans="1:15" s="3" customFormat="1" ht="30" customHeight="1" thickBot="1" x14ac:dyDescent="0.3">
      <c r="A17" s="71" t="s">
        <v>57</v>
      </c>
      <c r="B17" s="72" t="s">
        <v>78</v>
      </c>
      <c r="C17" s="73">
        <v>1</v>
      </c>
      <c r="D17" s="73">
        <v>335</v>
      </c>
      <c r="E17" s="62">
        <f>D17-D16</f>
        <v>23</v>
      </c>
      <c r="F17" s="267">
        <f>MIN(I23:I88)</f>
        <v>40.33</v>
      </c>
      <c r="G17" s="264">
        <f>AVERAGE(I23:I88)</f>
        <v>40.717391304347821</v>
      </c>
      <c r="H17" s="63">
        <v>1</v>
      </c>
      <c r="I17" s="115">
        <f>G17-F17</f>
        <v>0.38739130434782254</v>
      </c>
      <c r="J17" s="130">
        <v>0.16685185185185183</v>
      </c>
      <c r="K17" s="130">
        <f t="shared" si="2"/>
        <v>1.1249999999999982E-2</v>
      </c>
      <c r="L17" s="74">
        <f>K17+L15</f>
        <v>8.6145833333333324E-2</v>
      </c>
      <c r="M17" s="66" t="s">
        <v>182</v>
      </c>
      <c r="N17" s="283" t="s">
        <v>281</v>
      </c>
      <c r="O17" s="276" t="s">
        <v>240</v>
      </c>
    </row>
    <row r="18" spans="1:15" s="3" customFormat="1" ht="30" customHeight="1" x14ac:dyDescent="0.25">
      <c r="A18" s="76"/>
      <c r="B18" s="77"/>
      <c r="C18" s="78"/>
      <c r="D18" s="78"/>
      <c r="E18" s="78"/>
      <c r="F18" s="106">
        <f>AVERAGE(F10,F13,F14,F16)</f>
        <v>40.89</v>
      </c>
      <c r="G18" s="126">
        <f>AVERAGE(G10,G13,G14,G16)</f>
        <v>41.555646645021653</v>
      </c>
      <c r="H18" s="126" t="s">
        <v>263</v>
      </c>
      <c r="I18" s="127">
        <f>AVERAGE(I10,I13,I14,I16)</f>
        <v>0.66564664502164561</v>
      </c>
      <c r="J18" s="78"/>
      <c r="K18" s="78"/>
      <c r="L18" s="78"/>
      <c r="M18" s="79"/>
      <c r="N18" s="79"/>
    </row>
    <row r="19" spans="1:15" ht="27.75" customHeight="1" x14ac:dyDescent="0.25">
      <c r="A19" s="80"/>
      <c r="B19" s="80"/>
      <c r="C19" s="80"/>
      <c r="D19" s="81"/>
      <c r="E19" s="82"/>
      <c r="F19" s="83">
        <f>AVERAGE(F11,F12,F15,F17)</f>
        <v>40.457499999999996</v>
      </c>
      <c r="G19" s="84">
        <f>AVERAGE(G11,G12,G15,G17)</f>
        <v>40.800988699102838</v>
      </c>
      <c r="H19" s="84" t="s">
        <v>264</v>
      </c>
      <c r="I19" s="85">
        <f>AVERAGE(I11,I12,I15,I17)</f>
        <v>0.34348869910283497</v>
      </c>
      <c r="J19" s="82"/>
      <c r="K19" s="82" t="s">
        <v>27</v>
      </c>
      <c r="L19" s="82"/>
      <c r="M19" s="79"/>
      <c r="N19" s="79"/>
    </row>
    <row r="20" spans="1:15" ht="30" customHeight="1" thickBot="1" x14ac:dyDescent="0.3">
      <c r="A20" s="86"/>
      <c r="B20" s="86"/>
      <c r="C20" s="86"/>
      <c r="D20" s="82"/>
      <c r="E20" s="82"/>
      <c r="F20" s="87">
        <f>AVERAGE(F10:F17)</f>
        <v>40.673750000000005</v>
      </c>
      <c r="G20" s="88">
        <f>AVERAGE(B23:I88)</f>
        <v>41.097208588957045</v>
      </c>
      <c r="H20" s="89"/>
      <c r="I20" s="90">
        <f>AVERAGE(I10:I17)</f>
        <v>0.50456767206224029</v>
      </c>
      <c r="J20" s="82"/>
      <c r="K20" s="82"/>
      <c r="L20" s="82"/>
      <c r="M20" s="86"/>
      <c r="N20" s="86"/>
    </row>
    <row r="22" spans="1:15" ht="15.75" thickBot="1" x14ac:dyDescent="0.3">
      <c r="B22" s="91" t="str">
        <f>B10</f>
        <v>Медведева Даша</v>
      </c>
      <c r="C22" s="91" t="str">
        <f>B11</f>
        <v>Паненко Женя</v>
      </c>
      <c r="D22" s="91" t="str">
        <f>B12</f>
        <v>Паненко Женя</v>
      </c>
      <c r="E22" s="91" t="str">
        <f>B13</f>
        <v>Медведева Даша</v>
      </c>
      <c r="F22" s="2" t="str">
        <f>B14</f>
        <v>Медведева Даша</v>
      </c>
      <c r="G22" s="2" t="str">
        <f>B15</f>
        <v>Паненко Женя</v>
      </c>
      <c r="H22" s="2" t="str">
        <f>B16</f>
        <v>Медведева Даша</v>
      </c>
      <c r="I22" s="2" t="str">
        <f>B17</f>
        <v>Паненко Женя</v>
      </c>
    </row>
    <row r="23" spans="1:15" x14ac:dyDescent="0.25">
      <c r="A23" s="1">
        <v>1</v>
      </c>
      <c r="B23" s="92">
        <v>42.31</v>
      </c>
      <c r="C23" s="93">
        <v>42.31</v>
      </c>
      <c r="D23" s="93">
        <v>42.81</v>
      </c>
      <c r="E23" s="93">
        <v>43.1</v>
      </c>
      <c r="F23" s="93">
        <v>43.33</v>
      </c>
      <c r="G23" s="93">
        <v>42.36</v>
      </c>
      <c r="H23" s="93">
        <v>43.12</v>
      </c>
      <c r="I23" s="254">
        <v>41.67</v>
      </c>
      <c r="M23" s="2"/>
      <c r="N23" s="2"/>
    </row>
    <row r="24" spans="1:15" x14ac:dyDescent="0.25">
      <c r="A24" s="1">
        <v>2</v>
      </c>
      <c r="B24" s="94">
        <v>42.16</v>
      </c>
      <c r="C24" s="95">
        <v>41.06</v>
      </c>
      <c r="D24" s="95">
        <v>41.42</v>
      </c>
      <c r="E24" s="95">
        <v>41.26</v>
      </c>
      <c r="F24" s="95">
        <v>42.19</v>
      </c>
      <c r="G24" s="95">
        <v>41.26</v>
      </c>
      <c r="H24" s="95">
        <v>40.99</v>
      </c>
      <c r="I24" s="255">
        <v>40.67</v>
      </c>
      <c r="M24" s="3"/>
      <c r="N24" s="3"/>
    </row>
    <row r="25" spans="1:15" x14ac:dyDescent="0.25">
      <c r="A25" s="1">
        <v>3</v>
      </c>
      <c r="B25" s="94">
        <v>41.43</v>
      </c>
      <c r="C25" s="95">
        <v>41.08</v>
      </c>
      <c r="D25" s="95">
        <v>41.47</v>
      </c>
      <c r="E25" s="95">
        <v>40.99</v>
      </c>
      <c r="F25" s="95">
        <v>42.44</v>
      </c>
      <c r="G25" s="95">
        <v>41.04</v>
      </c>
      <c r="H25" s="95">
        <v>40.99</v>
      </c>
      <c r="I25" s="255">
        <v>40.659999999999997</v>
      </c>
      <c r="M25" s="3"/>
      <c r="N25" s="3"/>
    </row>
    <row r="26" spans="1:15" x14ac:dyDescent="0.25">
      <c r="A26" s="1">
        <v>4</v>
      </c>
      <c r="B26" s="94">
        <v>41.09</v>
      </c>
      <c r="C26" s="95">
        <v>41.04</v>
      </c>
      <c r="D26" s="95">
        <v>40.42</v>
      </c>
      <c r="E26" s="95">
        <v>41.65</v>
      </c>
      <c r="F26" s="95">
        <v>42.13</v>
      </c>
      <c r="G26" s="95">
        <v>41.06</v>
      </c>
      <c r="H26" s="95">
        <v>40.590000000000003</v>
      </c>
      <c r="I26" s="255">
        <v>40.33</v>
      </c>
      <c r="M26" s="3"/>
      <c r="N26" s="3"/>
    </row>
    <row r="27" spans="1:15" x14ac:dyDescent="0.25">
      <c r="A27" s="1">
        <v>5</v>
      </c>
      <c r="B27" s="94">
        <v>42.3</v>
      </c>
      <c r="C27" s="95">
        <v>40.79</v>
      </c>
      <c r="D27" s="95">
        <v>40.479999999999997</v>
      </c>
      <c r="E27" s="95">
        <v>41.69</v>
      </c>
      <c r="F27" s="95">
        <v>41.61</v>
      </c>
      <c r="G27" s="95">
        <v>41.22</v>
      </c>
      <c r="H27" s="95">
        <v>40.869999999999997</v>
      </c>
      <c r="I27" s="255">
        <v>40.549999999999997</v>
      </c>
    </row>
    <row r="28" spans="1:15" x14ac:dyDescent="0.25">
      <c r="A28" s="1">
        <v>6</v>
      </c>
      <c r="B28" s="94">
        <v>41.1</v>
      </c>
      <c r="C28" s="95">
        <v>40.799999999999997</v>
      </c>
      <c r="D28" s="95">
        <v>40.450000000000003</v>
      </c>
      <c r="E28" s="95">
        <v>41.52</v>
      </c>
      <c r="F28" s="95">
        <v>41.4</v>
      </c>
      <c r="G28" s="95">
        <v>41.09</v>
      </c>
      <c r="H28" s="95">
        <v>41.01</v>
      </c>
      <c r="I28" s="255">
        <v>40.68</v>
      </c>
    </row>
    <row r="29" spans="1:15" x14ac:dyDescent="0.25">
      <c r="A29" s="1">
        <v>7</v>
      </c>
      <c r="B29" s="94">
        <v>41.8</v>
      </c>
      <c r="C29" s="95">
        <v>40.869999999999997</v>
      </c>
      <c r="D29" s="95">
        <v>40.51</v>
      </c>
      <c r="E29" s="95">
        <v>41.7</v>
      </c>
      <c r="F29" s="95">
        <v>44.52</v>
      </c>
      <c r="G29" s="95">
        <v>41.09</v>
      </c>
      <c r="H29" s="95">
        <v>40.86</v>
      </c>
      <c r="I29" s="255">
        <v>40.520000000000003</v>
      </c>
    </row>
    <row r="30" spans="1:15" x14ac:dyDescent="0.25">
      <c r="A30" s="1">
        <v>8</v>
      </c>
      <c r="B30" s="94">
        <v>41.37</v>
      </c>
      <c r="C30" s="95">
        <v>40.71</v>
      </c>
      <c r="D30" s="95">
        <v>40.64</v>
      </c>
      <c r="E30" s="95">
        <v>41.62</v>
      </c>
      <c r="F30" s="95">
        <v>42.31</v>
      </c>
      <c r="G30" s="95">
        <v>41.14</v>
      </c>
      <c r="H30" s="95">
        <v>40.92</v>
      </c>
      <c r="I30" s="255">
        <v>40.69</v>
      </c>
    </row>
    <row r="31" spans="1:15" x14ac:dyDescent="0.25">
      <c r="A31" s="1">
        <v>9</v>
      </c>
      <c r="B31" s="124">
        <v>41.32</v>
      </c>
      <c r="C31" s="95">
        <v>40.619999999999997</v>
      </c>
      <c r="D31" s="95">
        <v>40.86</v>
      </c>
      <c r="E31" s="95">
        <v>41.16</v>
      </c>
      <c r="F31" s="95">
        <v>41.54</v>
      </c>
      <c r="G31" s="95">
        <v>41.58</v>
      </c>
      <c r="H31" s="95">
        <v>41.95</v>
      </c>
      <c r="I31" s="255">
        <v>40.47</v>
      </c>
    </row>
    <row r="32" spans="1:15" x14ac:dyDescent="0.25">
      <c r="A32" s="1">
        <v>10</v>
      </c>
      <c r="B32" s="94">
        <v>41.26</v>
      </c>
      <c r="C32" s="95">
        <v>40.76</v>
      </c>
      <c r="D32" s="95">
        <v>40.64</v>
      </c>
      <c r="E32" s="95">
        <v>42.35</v>
      </c>
      <c r="F32" s="95">
        <v>41.27</v>
      </c>
      <c r="G32" s="95">
        <v>41.07</v>
      </c>
      <c r="H32" s="95">
        <v>41.09</v>
      </c>
      <c r="I32" s="255">
        <v>40.53</v>
      </c>
    </row>
    <row r="33" spans="1:9" x14ac:dyDescent="0.25">
      <c r="A33" s="1">
        <v>11</v>
      </c>
      <c r="B33" s="94">
        <v>41.57</v>
      </c>
      <c r="C33" s="95">
        <v>40.47</v>
      </c>
      <c r="D33" s="95">
        <v>40.590000000000003</v>
      </c>
      <c r="E33" s="95">
        <v>42.82</v>
      </c>
      <c r="F33" s="95">
        <v>41.55</v>
      </c>
      <c r="G33" s="95">
        <v>41.14</v>
      </c>
      <c r="H33" s="95">
        <v>41.35</v>
      </c>
      <c r="I33" s="255">
        <v>40.72</v>
      </c>
    </row>
    <row r="34" spans="1:9" x14ac:dyDescent="0.25">
      <c r="A34" s="1">
        <v>12</v>
      </c>
      <c r="B34" s="94">
        <v>41.59</v>
      </c>
      <c r="C34" s="95">
        <v>40.450000000000003</v>
      </c>
      <c r="D34" s="95">
        <v>40.54</v>
      </c>
      <c r="E34" s="95">
        <v>40.81</v>
      </c>
      <c r="F34" s="95">
        <v>41.78</v>
      </c>
      <c r="G34" s="95">
        <v>40.98</v>
      </c>
      <c r="H34" s="95">
        <v>41.3</v>
      </c>
      <c r="I34" s="255">
        <v>40.53</v>
      </c>
    </row>
    <row r="35" spans="1:9" x14ac:dyDescent="0.25">
      <c r="A35" s="1">
        <v>13</v>
      </c>
      <c r="B35" s="94">
        <v>41.72</v>
      </c>
      <c r="C35" s="95">
        <v>40.47</v>
      </c>
      <c r="D35" s="95">
        <v>40.520000000000003</v>
      </c>
      <c r="E35" s="95">
        <v>41.14</v>
      </c>
      <c r="F35" s="95">
        <v>42.27</v>
      </c>
      <c r="G35" s="95">
        <v>41.02</v>
      </c>
      <c r="H35" s="95">
        <v>41.53</v>
      </c>
      <c r="I35" s="255">
        <v>40.51</v>
      </c>
    </row>
    <row r="36" spans="1:9" x14ac:dyDescent="0.25">
      <c r="A36" s="1">
        <v>14</v>
      </c>
      <c r="B36" s="105">
        <v>41.33</v>
      </c>
      <c r="C36" s="95">
        <v>40.26</v>
      </c>
      <c r="D36" s="95">
        <v>40.82</v>
      </c>
      <c r="E36" s="95">
        <v>41.01</v>
      </c>
      <c r="F36" s="95">
        <v>42.26</v>
      </c>
      <c r="G36" s="95">
        <v>41.05</v>
      </c>
      <c r="H36" s="95">
        <v>41.23</v>
      </c>
      <c r="I36" s="255">
        <v>40.46</v>
      </c>
    </row>
    <row r="37" spans="1:9" x14ac:dyDescent="0.25">
      <c r="A37" s="1">
        <v>15</v>
      </c>
      <c r="B37" s="94">
        <v>41.58</v>
      </c>
      <c r="C37" s="95">
        <v>41.02</v>
      </c>
      <c r="D37" s="95">
        <v>40.520000000000003</v>
      </c>
      <c r="E37" s="95">
        <v>41.2</v>
      </c>
      <c r="F37" s="95">
        <v>41.59</v>
      </c>
      <c r="G37" s="95">
        <v>41.19</v>
      </c>
      <c r="H37" s="95">
        <v>41.96</v>
      </c>
      <c r="I37" s="255">
        <v>40.61</v>
      </c>
    </row>
    <row r="38" spans="1:9" x14ac:dyDescent="0.25">
      <c r="A38" s="1">
        <v>16</v>
      </c>
      <c r="B38" s="94">
        <v>41.1</v>
      </c>
      <c r="C38" s="137">
        <v>40.6</v>
      </c>
      <c r="D38" s="95">
        <v>40.700000000000003</v>
      </c>
      <c r="E38" s="95">
        <v>41.28</v>
      </c>
      <c r="F38" s="95">
        <v>41.65</v>
      </c>
      <c r="G38" s="95">
        <v>41.1</v>
      </c>
      <c r="H38" s="95">
        <v>41.34</v>
      </c>
      <c r="I38" s="255">
        <v>40.44</v>
      </c>
    </row>
    <row r="39" spans="1:9" x14ac:dyDescent="0.25">
      <c r="A39" s="1">
        <v>17</v>
      </c>
      <c r="B39" s="94">
        <v>41.48</v>
      </c>
      <c r="C39" s="95">
        <v>40.380000000000003</v>
      </c>
      <c r="D39" s="95">
        <v>40.43</v>
      </c>
      <c r="E39" s="95">
        <v>41.49</v>
      </c>
      <c r="F39" s="95">
        <v>41.66</v>
      </c>
      <c r="G39" s="95">
        <v>41.13</v>
      </c>
      <c r="H39" s="95">
        <v>40.61</v>
      </c>
      <c r="I39" s="255">
        <v>40.68</v>
      </c>
    </row>
    <row r="40" spans="1:9" x14ac:dyDescent="0.25">
      <c r="A40" s="1">
        <v>18</v>
      </c>
      <c r="B40" s="94">
        <v>41.38</v>
      </c>
      <c r="C40" s="95">
        <v>40.49</v>
      </c>
      <c r="D40" s="95">
        <v>40.57</v>
      </c>
      <c r="E40" s="95">
        <v>41.33</v>
      </c>
      <c r="F40" s="95">
        <v>41.96</v>
      </c>
      <c r="G40" s="95">
        <v>40.950000000000003</v>
      </c>
      <c r="H40" s="95">
        <v>41.16</v>
      </c>
      <c r="I40" s="255">
        <v>40.549999999999997</v>
      </c>
    </row>
    <row r="41" spans="1:9" x14ac:dyDescent="0.25">
      <c r="A41" s="1">
        <v>19</v>
      </c>
      <c r="B41" s="94">
        <v>41.25</v>
      </c>
      <c r="C41" s="95">
        <v>40.64</v>
      </c>
      <c r="D41" s="95">
        <v>40.79</v>
      </c>
      <c r="E41" s="95">
        <v>41.36</v>
      </c>
      <c r="F41" s="95">
        <v>41.77</v>
      </c>
      <c r="G41" s="95">
        <v>41.11</v>
      </c>
      <c r="H41" s="95">
        <v>41.46</v>
      </c>
      <c r="I41" s="255">
        <v>40.49</v>
      </c>
    </row>
    <row r="42" spans="1:9" x14ac:dyDescent="0.25">
      <c r="A42" s="1">
        <v>20</v>
      </c>
      <c r="B42" s="94">
        <v>41.47</v>
      </c>
      <c r="C42" s="95">
        <v>40.770000000000003</v>
      </c>
      <c r="D42" s="95">
        <v>40.54</v>
      </c>
      <c r="E42" s="95">
        <v>41.74</v>
      </c>
      <c r="F42" s="95">
        <v>41.61</v>
      </c>
      <c r="G42" s="95">
        <v>41.11</v>
      </c>
      <c r="H42" s="95">
        <v>41.67</v>
      </c>
      <c r="I42" s="255">
        <v>40.35</v>
      </c>
    </row>
    <row r="43" spans="1:9" x14ac:dyDescent="0.25">
      <c r="A43" s="1">
        <v>21</v>
      </c>
      <c r="B43" s="94">
        <v>41.69</v>
      </c>
      <c r="C43" s="95">
        <v>41.37</v>
      </c>
      <c r="D43" s="95">
        <v>40.42</v>
      </c>
      <c r="E43" s="95">
        <v>40.97</v>
      </c>
      <c r="F43" s="95">
        <v>41.64</v>
      </c>
      <c r="G43" s="95"/>
      <c r="H43" s="95">
        <v>41.7</v>
      </c>
      <c r="I43" s="255">
        <v>40.69</v>
      </c>
    </row>
    <row r="44" spans="1:9" x14ac:dyDescent="0.25">
      <c r="A44" s="1">
        <v>22</v>
      </c>
      <c r="B44" s="94">
        <v>41.4</v>
      </c>
      <c r="C44" s="95">
        <v>40.36</v>
      </c>
      <c r="D44" s="95">
        <v>40.380000000000003</v>
      </c>
      <c r="E44" s="95">
        <v>41.2</v>
      </c>
      <c r="F44" s="95">
        <v>41.79</v>
      </c>
      <c r="G44" s="95"/>
      <c r="H44" s="95"/>
      <c r="I44" s="255">
        <v>43.03</v>
      </c>
    </row>
    <row r="45" spans="1:9" x14ac:dyDescent="0.25">
      <c r="A45" s="1">
        <v>23</v>
      </c>
      <c r="B45" s="94">
        <v>41.86</v>
      </c>
      <c r="C45" s="95">
        <v>40.49</v>
      </c>
      <c r="D45" s="95">
        <v>40.65</v>
      </c>
      <c r="E45" s="95">
        <v>41.24</v>
      </c>
      <c r="F45" s="95">
        <v>41.99</v>
      </c>
      <c r="G45" s="95"/>
      <c r="H45" s="95"/>
      <c r="I45" s="255">
        <v>40.67</v>
      </c>
    </row>
    <row r="46" spans="1:9" x14ac:dyDescent="0.25">
      <c r="A46" s="1">
        <v>24</v>
      </c>
      <c r="B46" s="94">
        <v>41.52</v>
      </c>
      <c r="C46" s="95">
        <v>40.69</v>
      </c>
      <c r="D46" s="95">
        <v>40.58</v>
      </c>
      <c r="E46" s="95">
        <v>40.869999999999997</v>
      </c>
      <c r="F46" s="95">
        <v>41.73</v>
      </c>
      <c r="G46" s="95"/>
      <c r="H46" s="95"/>
      <c r="I46" s="255"/>
    </row>
    <row r="47" spans="1:9" x14ac:dyDescent="0.25">
      <c r="A47" s="1">
        <v>25</v>
      </c>
      <c r="B47" s="94">
        <v>41.91</v>
      </c>
      <c r="C47" s="95">
        <v>40.340000000000003</v>
      </c>
      <c r="D47" s="95">
        <v>40.97</v>
      </c>
      <c r="E47" s="95">
        <v>41.18</v>
      </c>
      <c r="F47" s="95">
        <v>42.3</v>
      </c>
      <c r="G47" s="95"/>
      <c r="H47" s="95"/>
      <c r="I47" s="255"/>
    </row>
    <row r="48" spans="1:9" x14ac:dyDescent="0.25">
      <c r="A48" s="1">
        <v>26</v>
      </c>
      <c r="B48" s="94">
        <v>41.33</v>
      </c>
      <c r="C48" s="95">
        <v>40.450000000000003</v>
      </c>
      <c r="D48" s="95">
        <v>40.380000000000003</v>
      </c>
      <c r="E48" s="95">
        <v>40.869999999999997</v>
      </c>
      <c r="F48" s="95">
        <v>42.01</v>
      </c>
      <c r="G48" s="95"/>
      <c r="H48" s="95"/>
      <c r="I48" s="255"/>
    </row>
    <row r="49" spans="1:9" x14ac:dyDescent="0.25">
      <c r="A49" s="1">
        <v>27</v>
      </c>
      <c r="B49" s="94">
        <v>41.75</v>
      </c>
      <c r="C49" s="95">
        <v>40.4</v>
      </c>
      <c r="D49" s="95">
        <v>40.53</v>
      </c>
      <c r="E49" s="95">
        <v>41.35</v>
      </c>
      <c r="F49" s="95">
        <v>41.48</v>
      </c>
      <c r="G49" s="95"/>
      <c r="H49" s="95"/>
      <c r="I49" s="255"/>
    </row>
    <row r="50" spans="1:9" x14ac:dyDescent="0.25">
      <c r="A50" s="1">
        <v>28</v>
      </c>
      <c r="B50" s="94">
        <v>41.24</v>
      </c>
      <c r="C50" s="95">
        <v>40.56</v>
      </c>
      <c r="D50" s="95">
        <v>40.36</v>
      </c>
      <c r="E50" s="95">
        <v>41.22</v>
      </c>
      <c r="F50" s="95">
        <v>41.85</v>
      </c>
      <c r="G50" s="95"/>
      <c r="H50" s="95"/>
      <c r="I50" s="255"/>
    </row>
    <row r="51" spans="1:9" x14ac:dyDescent="0.25">
      <c r="A51" s="1">
        <v>29</v>
      </c>
      <c r="B51" s="94">
        <v>42.41</v>
      </c>
      <c r="C51" s="95">
        <v>40.44</v>
      </c>
      <c r="D51" s="95">
        <v>40.69</v>
      </c>
      <c r="E51" s="95">
        <v>41.32</v>
      </c>
      <c r="G51" s="95"/>
      <c r="H51" s="95"/>
      <c r="I51" s="255"/>
    </row>
    <row r="52" spans="1:9" x14ac:dyDescent="0.25">
      <c r="A52" s="1">
        <v>30</v>
      </c>
      <c r="B52" s="94">
        <v>41.53</v>
      </c>
      <c r="C52" s="95">
        <v>40.42</v>
      </c>
      <c r="D52" s="95">
        <v>40.94</v>
      </c>
      <c r="E52" s="95">
        <v>41.07</v>
      </c>
      <c r="F52" s="95"/>
      <c r="G52" s="95"/>
      <c r="H52" s="95"/>
      <c r="I52" s="255"/>
    </row>
    <row r="53" spans="1:9" x14ac:dyDescent="0.25">
      <c r="A53" s="1">
        <v>31</v>
      </c>
      <c r="B53" s="94">
        <v>41.84</v>
      </c>
      <c r="C53" s="95">
        <v>40.35</v>
      </c>
      <c r="D53" s="95">
        <v>40.97</v>
      </c>
      <c r="E53" s="95">
        <v>41.54</v>
      </c>
      <c r="F53" s="95"/>
      <c r="G53" s="95"/>
      <c r="H53" s="95"/>
      <c r="I53" s="255"/>
    </row>
    <row r="54" spans="1:9" x14ac:dyDescent="0.25">
      <c r="A54" s="1">
        <v>32</v>
      </c>
      <c r="B54" s="94">
        <v>41.57</v>
      </c>
      <c r="C54" s="95">
        <v>40.56</v>
      </c>
      <c r="D54" s="95">
        <v>40.72</v>
      </c>
      <c r="E54" s="95">
        <v>41.17</v>
      </c>
      <c r="F54" s="95"/>
      <c r="G54" s="95"/>
      <c r="H54" s="95"/>
      <c r="I54" s="255"/>
    </row>
    <row r="55" spans="1:9" x14ac:dyDescent="0.25">
      <c r="A55" s="1">
        <v>33</v>
      </c>
      <c r="B55" s="94">
        <v>42</v>
      </c>
      <c r="C55" s="95">
        <v>40.44</v>
      </c>
      <c r="D55" s="95">
        <v>40.81</v>
      </c>
      <c r="E55" s="95">
        <v>41.1</v>
      </c>
      <c r="F55" s="95"/>
      <c r="G55" s="95"/>
      <c r="H55" s="95"/>
      <c r="I55" s="255"/>
    </row>
    <row r="56" spans="1:9" x14ac:dyDescent="0.25">
      <c r="A56" s="1">
        <v>34</v>
      </c>
      <c r="B56" s="94">
        <v>42.24</v>
      </c>
      <c r="C56" s="95">
        <v>40.520000000000003</v>
      </c>
      <c r="D56" s="95">
        <v>41.4</v>
      </c>
      <c r="E56" s="95">
        <v>41.56</v>
      </c>
      <c r="F56" s="95"/>
      <c r="G56" s="95"/>
      <c r="H56" s="95"/>
      <c r="I56" s="255"/>
    </row>
    <row r="57" spans="1:9" x14ac:dyDescent="0.25">
      <c r="A57" s="1">
        <v>35</v>
      </c>
      <c r="B57" s="94">
        <v>41.94</v>
      </c>
      <c r="C57" s="95">
        <v>40.46</v>
      </c>
      <c r="D57" s="95">
        <v>40.700000000000003</v>
      </c>
      <c r="E57" s="95">
        <v>41.66</v>
      </c>
      <c r="F57" s="95"/>
      <c r="G57" s="95"/>
      <c r="H57" s="95"/>
      <c r="I57" s="255"/>
    </row>
    <row r="58" spans="1:9" x14ac:dyDescent="0.25">
      <c r="A58" s="1">
        <v>36</v>
      </c>
      <c r="B58" s="94">
        <v>41.76</v>
      </c>
      <c r="C58" s="95">
        <v>40.47</v>
      </c>
      <c r="D58" s="95">
        <v>41.2</v>
      </c>
      <c r="E58" s="95">
        <v>41.16</v>
      </c>
      <c r="F58" s="95"/>
      <c r="G58" s="95"/>
      <c r="H58" s="95"/>
      <c r="I58" s="255"/>
    </row>
    <row r="59" spans="1:9" x14ac:dyDescent="0.25">
      <c r="A59" s="1">
        <v>37</v>
      </c>
      <c r="B59" s="94">
        <v>42.54</v>
      </c>
      <c r="C59" s="95">
        <v>40.54</v>
      </c>
      <c r="D59" s="95">
        <v>40.74</v>
      </c>
      <c r="E59" s="95">
        <v>41.19</v>
      </c>
      <c r="F59" s="95"/>
      <c r="G59" s="95"/>
      <c r="H59" s="95"/>
      <c r="I59" s="255"/>
    </row>
    <row r="60" spans="1:9" x14ac:dyDescent="0.25">
      <c r="A60" s="1">
        <v>38</v>
      </c>
      <c r="B60" s="94">
        <v>41.6</v>
      </c>
      <c r="C60" s="95">
        <v>40.49</v>
      </c>
      <c r="D60" s="95">
        <v>40.46</v>
      </c>
      <c r="E60" s="95">
        <v>40.78</v>
      </c>
      <c r="F60" s="95"/>
      <c r="G60" s="95"/>
      <c r="H60" s="95"/>
      <c r="I60" s="255"/>
    </row>
    <row r="61" spans="1:9" x14ac:dyDescent="0.25">
      <c r="A61" s="1">
        <v>39</v>
      </c>
      <c r="B61" s="94">
        <v>41.64</v>
      </c>
      <c r="C61" s="95">
        <v>40.729999999999997</v>
      </c>
      <c r="D61" s="95">
        <v>40.4</v>
      </c>
      <c r="E61" s="95">
        <v>41.11</v>
      </c>
      <c r="F61" s="95"/>
      <c r="G61" s="95"/>
      <c r="H61" s="95"/>
      <c r="I61" s="255"/>
    </row>
    <row r="62" spans="1:9" x14ac:dyDescent="0.25">
      <c r="A62" s="1">
        <v>40</v>
      </c>
      <c r="B62" s="94">
        <v>42.24</v>
      </c>
      <c r="C62" s="95">
        <v>40.57</v>
      </c>
      <c r="D62" s="95">
        <v>40.42</v>
      </c>
      <c r="E62" s="95">
        <v>41.02</v>
      </c>
      <c r="F62" s="95"/>
      <c r="G62" s="95"/>
      <c r="H62" s="95"/>
      <c r="I62" s="255"/>
    </row>
    <row r="63" spans="1:9" x14ac:dyDescent="0.25">
      <c r="A63" s="1">
        <v>41</v>
      </c>
      <c r="B63" s="94">
        <v>41.48</v>
      </c>
      <c r="C63" s="95">
        <v>40.49</v>
      </c>
      <c r="D63" s="95">
        <v>40.29</v>
      </c>
      <c r="E63" s="95">
        <v>40.9</v>
      </c>
      <c r="F63" s="95"/>
      <c r="G63" s="95"/>
      <c r="H63" s="95"/>
      <c r="I63" s="255"/>
    </row>
    <row r="64" spans="1:9" x14ac:dyDescent="0.25">
      <c r="A64" s="1">
        <v>42</v>
      </c>
      <c r="B64" s="94">
        <v>42.54</v>
      </c>
      <c r="C64" s="95">
        <v>40.74</v>
      </c>
      <c r="D64" s="95">
        <v>40.520000000000003</v>
      </c>
      <c r="E64" s="95">
        <v>40.67</v>
      </c>
      <c r="F64" s="95"/>
      <c r="G64" s="95"/>
      <c r="H64" s="95"/>
      <c r="I64" s="255"/>
    </row>
    <row r="65" spans="1:9" x14ac:dyDescent="0.25">
      <c r="A65" s="1">
        <v>43</v>
      </c>
      <c r="B65" s="94"/>
      <c r="C65" s="95">
        <v>40.479999999999997</v>
      </c>
      <c r="D65" s="95">
        <v>40.729999999999997</v>
      </c>
      <c r="E65" s="95">
        <v>40.82</v>
      </c>
      <c r="F65" s="95"/>
      <c r="G65" s="95"/>
      <c r="H65" s="95"/>
      <c r="I65" s="255"/>
    </row>
    <row r="66" spans="1:9" x14ac:dyDescent="0.25">
      <c r="A66" s="1">
        <v>44</v>
      </c>
      <c r="B66" s="94"/>
      <c r="C66" s="95">
        <v>40.700000000000003</v>
      </c>
      <c r="D66" s="95">
        <v>40.56</v>
      </c>
      <c r="E66" s="95">
        <v>40.97</v>
      </c>
      <c r="F66" s="95"/>
      <c r="G66" s="95"/>
      <c r="H66" s="95"/>
      <c r="I66" s="255"/>
    </row>
    <row r="67" spans="1:9" x14ac:dyDescent="0.25">
      <c r="A67" s="1">
        <v>45</v>
      </c>
      <c r="B67" s="94"/>
      <c r="C67" s="95">
        <v>40.47</v>
      </c>
      <c r="D67" s="95">
        <v>40.58</v>
      </c>
      <c r="E67" s="95">
        <v>41.01</v>
      </c>
      <c r="F67" s="95"/>
      <c r="G67" s="95"/>
      <c r="H67" s="95"/>
      <c r="I67" s="255"/>
    </row>
    <row r="68" spans="1:9" x14ac:dyDescent="0.25">
      <c r="A68" s="1">
        <v>46</v>
      </c>
      <c r="B68" s="94"/>
      <c r="C68" s="95">
        <v>40.46</v>
      </c>
      <c r="D68" s="95">
        <v>40.49</v>
      </c>
      <c r="E68" s="95">
        <v>41.44</v>
      </c>
      <c r="F68" s="95"/>
      <c r="G68" s="95"/>
      <c r="H68" s="95"/>
      <c r="I68" s="255"/>
    </row>
    <row r="69" spans="1:9" x14ac:dyDescent="0.25">
      <c r="A69" s="1">
        <v>47</v>
      </c>
      <c r="B69" s="94"/>
      <c r="C69" s="95">
        <v>40.380000000000003</v>
      </c>
      <c r="D69" s="95">
        <v>40.39</v>
      </c>
      <c r="E69" s="95">
        <v>40.85</v>
      </c>
      <c r="F69" s="95"/>
      <c r="G69" s="95"/>
      <c r="H69" s="95"/>
      <c r="I69" s="255"/>
    </row>
    <row r="70" spans="1:9" x14ac:dyDescent="0.25">
      <c r="A70" s="1">
        <v>48</v>
      </c>
      <c r="B70" s="94"/>
      <c r="C70" s="95">
        <v>40.53</v>
      </c>
      <c r="D70" s="95">
        <v>40.840000000000003</v>
      </c>
      <c r="E70" s="95">
        <v>40.98</v>
      </c>
      <c r="F70" s="95"/>
      <c r="G70" s="95"/>
      <c r="H70" s="95"/>
      <c r="I70" s="255"/>
    </row>
    <row r="71" spans="1:9" x14ac:dyDescent="0.25">
      <c r="A71" s="1">
        <v>49</v>
      </c>
      <c r="B71" s="94"/>
      <c r="C71" s="95">
        <v>40.58</v>
      </c>
      <c r="D71" s="95">
        <v>40.64</v>
      </c>
      <c r="E71" s="95">
        <v>40.909999999999997</v>
      </c>
      <c r="F71" s="95"/>
      <c r="G71" s="95"/>
      <c r="H71" s="95"/>
      <c r="I71" s="255"/>
    </row>
    <row r="72" spans="1:9" x14ac:dyDescent="0.25">
      <c r="A72" s="1">
        <v>50</v>
      </c>
      <c r="B72" s="94"/>
      <c r="C72" s="95">
        <v>40.630000000000003</v>
      </c>
      <c r="D72" s="95">
        <v>40.57</v>
      </c>
      <c r="E72" s="95">
        <v>41.62</v>
      </c>
      <c r="F72" s="95"/>
      <c r="G72" s="95"/>
      <c r="H72" s="95"/>
      <c r="I72" s="255"/>
    </row>
    <row r="73" spans="1:9" x14ac:dyDescent="0.25">
      <c r="A73" s="1">
        <v>51</v>
      </c>
      <c r="B73" s="94"/>
      <c r="C73" s="95">
        <v>40.44</v>
      </c>
      <c r="D73" s="95">
        <v>40.5</v>
      </c>
      <c r="E73" s="95">
        <v>40.98</v>
      </c>
      <c r="F73" s="95"/>
      <c r="G73" s="95"/>
      <c r="H73" s="95"/>
      <c r="I73" s="255"/>
    </row>
    <row r="74" spans="1:9" x14ac:dyDescent="0.25">
      <c r="A74" s="1">
        <v>52</v>
      </c>
      <c r="B74" s="94"/>
      <c r="C74" s="95">
        <v>40.4</v>
      </c>
      <c r="D74" s="95">
        <v>40.56</v>
      </c>
      <c r="E74" s="95">
        <v>40.950000000000003</v>
      </c>
      <c r="F74" s="95"/>
      <c r="G74" s="95"/>
      <c r="H74" s="95"/>
      <c r="I74" s="255"/>
    </row>
    <row r="75" spans="1:9" x14ac:dyDescent="0.25">
      <c r="A75" s="1">
        <v>53</v>
      </c>
      <c r="B75" s="94"/>
      <c r="C75" s="95">
        <v>40.380000000000003</v>
      </c>
      <c r="D75" s="95">
        <v>40.57</v>
      </c>
      <c r="E75" s="95">
        <v>41.38</v>
      </c>
      <c r="F75" s="95"/>
      <c r="G75" s="95"/>
      <c r="H75" s="95"/>
      <c r="I75" s="255"/>
    </row>
    <row r="76" spans="1:9" x14ac:dyDescent="0.25">
      <c r="A76" s="1">
        <v>54</v>
      </c>
      <c r="B76" s="94"/>
      <c r="C76" s="95">
        <v>40.479999999999997</v>
      </c>
      <c r="D76" s="95">
        <v>40.54</v>
      </c>
      <c r="E76" s="95">
        <v>40.78</v>
      </c>
      <c r="F76" s="95"/>
      <c r="G76" s="95"/>
      <c r="H76" s="95"/>
      <c r="I76" s="255"/>
    </row>
    <row r="77" spans="1:9" x14ac:dyDescent="0.25">
      <c r="A77" s="1">
        <v>55</v>
      </c>
      <c r="B77" s="94"/>
      <c r="C77" s="95">
        <v>40.46</v>
      </c>
      <c r="D77" s="95">
        <v>40.69</v>
      </c>
      <c r="E77" s="95">
        <v>40.61</v>
      </c>
      <c r="F77" s="95"/>
      <c r="G77" s="95"/>
      <c r="H77" s="95"/>
      <c r="I77" s="255"/>
    </row>
    <row r="78" spans="1:9" x14ac:dyDescent="0.25">
      <c r="A78" s="1">
        <v>56</v>
      </c>
      <c r="B78" s="94"/>
      <c r="C78" s="95">
        <v>40.46</v>
      </c>
      <c r="D78" s="95">
        <v>40.89</v>
      </c>
      <c r="E78" s="95">
        <v>41.11</v>
      </c>
      <c r="F78" s="95"/>
      <c r="G78" s="95"/>
      <c r="H78" s="95"/>
      <c r="I78" s="255"/>
    </row>
    <row r="79" spans="1:9" x14ac:dyDescent="0.25">
      <c r="A79" s="1">
        <v>57</v>
      </c>
      <c r="B79" s="94"/>
      <c r="C79" s="95">
        <v>40.56</v>
      </c>
      <c r="D79" s="95">
        <v>40.619999999999997</v>
      </c>
      <c r="E79" s="95">
        <v>41.99</v>
      </c>
      <c r="F79" s="95"/>
      <c r="G79" s="95"/>
      <c r="H79" s="95"/>
      <c r="I79" s="255"/>
    </row>
    <row r="80" spans="1:9" x14ac:dyDescent="0.25">
      <c r="A80" s="1">
        <v>58</v>
      </c>
      <c r="B80" s="94"/>
      <c r="C80" s="95">
        <v>40.39</v>
      </c>
      <c r="D80" s="95">
        <v>40.86</v>
      </c>
      <c r="E80" s="95">
        <v>41.26</v>
      </c>
      <c r="F80" s="95"/>
      <c r="G80" s="95"/>
      <c r="H80" s="95"/>
      <c r="I80" s="255"/>
    </row>
    <row r="81" spans="1:9" x14ac:dyDescent="0.25">
      <c r="A81" s="1">
        <v>59</v>
      </c>
      <c r="B81" s="94"/>
      <c r="C81" s="95">
        <v>40.729999999999997</v>
      </c>
      <c r="D81" s="95">
        <v>40.86</v>
      </c>
      <c r="E81" s="95">
        <v>40.82</v>
      </c>
      <c r="F81" s="95"/>
      <c r="G81" s="95"/>
      <c r="H81" s="95"/>
      <c r="I81" s="255"/>
    </row>
    <row r="82" spans="1:9" x14ac:dyDescent="0.25">
      <c r="A82" s="1">
        <v>60</v>
      </c>
      <c r="B82" s="94"/>
      <c r="C82" s="95">
        <v>40.630000000000003</v>
      </c>
      <c r="D82" s="95">
        <v>40.78</v>
      </c>
      <c r="E82" s="95">
        <v>40.92</v>
      </c>
      <c r="F82" s="95"/>
      <c r="G82" s="95"/>
      <c r="H82" s="95"/>
      <c r="I82" s="255"/>
    </row>
    <row r="83" spans="1:9" x14ac:dyDescent="0.25">
      <c r="A83" s="1">
        <v>61</v>
      </c>
      <c r="B83" s="94"/>
      <c r="C83" s="95">
        <v>40.53</v>
      </c>
      <c r="D83" s="95">
        <v>40.96</v>
      </c>
      <c r="E83" s="95">
        <v>40.79</v>
      </c>
      <c r="F83" s="95"/>
      <c r="G83" s="95"/>
      <c r="H83" s="95"/>
      <c r="I83" s="255"/>
    </row>
    <row r="84" spans="1:9" x14ac:dyDescent="0.25">
      <c r="A84" s="1">
        <v>62</v>
      </c>
      <c r="B84" s="94"/>
      <c r="C84" s="95">
        <v>40.57</v>
      </c>
      <c r="D84" s="95">
        <v>40.51</v>
      </c>
      <c r="E84" s="95">
        <v>40.700000000000003</v>
      </c>
      <c r="F84" s="95"/>
      <c r="G84" s="95"/>
      <c r="H84" s="95"/>
      <c r="I84" s="255"/>
    </row>
    <row r="85" spans="1:9" x14ac:dyDescent="0.25">
      <c r="A85" s="1">
        <v>63</v>
      </c>
      <c r="B85" s="94"/>
      <c r="C85" s="95">
        <v>40.33</v>
      </c>
      <c r="D85" s="95">
        <v>40.58</v>
      </c>
      <c r="E85" s="95">
        <v>40.869999999999997</v>
      </c>
      <c r="F85" s="95"/>
      <c r="G85" s="95"/>
      <c r="H85" s="95"/>
      <c r="I85" s="255"/>
    </row>
    <row r="86" spans="1:9" x14ac:dyDescent="0.25">
      <c r="A86" s="1">
        <v>64</v>
      </c>
      <c r="B86" s="94"/>
      <c r="C86" s="95"/>
      <c r="E86" s="95">
        <v>41.32</v>
      </c>
      <c r="F86" s="95"/>
      <c r="G86" s="95"/>
      <c r="H86" s="95"/>
      <c r="I86" s="255"/>
    </row>
    <row r="87" spans="1:9" x14ac:dyDescent="0.25">
      <c r="A87" s="1">
        <v>65</v>
      </c>
      <c r="B87" s="94"/>
      <c r="C87" s="95"/>
      <c r="D87" s="95"/>
      <c r="E87" s="95">
        <v>41.29</v>
      </c>
      <c r="F87" s="95"/>
      <c r="G87" s="95"/>
      <c r="H87" s="95"/>
      <c r="I87" s="255"/>
    </row>
    <row r="88" spans="1:9" ht="15.75" thickBot="1" x14ac:dyDescent="0.3">
      <c r="A88" s="1">
        <v>66</v>
      </c>
      <c r="B88" s="257"/>
      <c r="C88" s="258"/>
      <c r="D88" s="258"/>
      <c r="E88" s="258">
        <v>40.76</v>
      </c>
      <c r="F88" s="258"/>
      <c r="G88" s="258"/>
      <c r="H88" s="258"/>
      <c r="I88" s="259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9"/>
  <sheetViews>
    <sheetView tabSelected="1" topLeftCell="A4" zoomScale="75" zoomScaleNormal="75" workbookViewId="0">
      <selection activeCell="N16" sqref="N16"/>
    </sheetView>
  </sheetViews>
  <sheetFormatPr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4" t="s">
        <v>257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</row>
    <row r="5" spans="1:16" ht="7.5" customHeight="1" x14ac:dyDescent="0.25"/>
    <row r="6" spans="1:16" ht="17.25" x14ac:dyDescent="0.3">
      <c r="A6" s="186" t="s">
        <v>80</v>
      </c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6"/>
    </row>
    <row r="7" spans="1:16" ht="7.5" customHeight="1" x14ac:dyDescent="0.25"/>
    <row r="8" spans="1:16" s="2" customFormat="1" ht="20.25" customHeight="1" x14ac:dyDescent="0.25">
      <c r="A8" s="235" t="s">
        <v>43</v>
      </c>
      <c r="B8" s="236" t="s">
        <v>13</v>
      </c>
      <c r="C8" s="237" t="s">
        <v>18</v>
      </c>
      <c r="D8" s="236" t="s">
        <v>44</v>
      </c>
      <c r="E8" s="239" t="s">
        <v>45</v>
      </c>
      <c r="F8" s="241" t="s">
        <v>46</v>
      </c>
      <c r="G8" s="242"/>
      <c r="H8" s="242"/>
      <c r="I8" s="243"/>
      <c r="J8" s="244" t="s">
        <v>47</v>
      </c>
      <c r="K8" s="235" t="s">
        <v>48</v>
      </c>
      <c r="L8" s="235"/>
      <c r="M8" s="55"/>
      <c r="N8" s="55"/>
    </row>
    <row r="9" spans="1:16" s="2" customFormat="1" ht="27.75" customHeight="1" thickBot="1" x14ac:dyDescent="0.3">
      <c r="A9" s="235"/>
      <c r="B9" s="236"/>
      <c r="C9" s="238"/>
      <c r="D9" s="236"/>
      <c r="E9" s="240"/>
      <c r="F9" s="56" t="s">
        <v>49</v>
      </c>
      <c r="G9" s="56" t="s">
        <v>50</v>
      </c>
      <c r="H9" s="56" t="s">
        <v>51</v>
      </c>
      <c r="I9" s="57" t="s">
        <v>52</v>
      </c>
      <c r="J9" s="245"/>
      <c r="K9" s="136" t="s">
        <v>53</v>
      </c>
      <c r="L9" s="136" t="s">
        <v>54</v>
      </c>
      <c r="M9" s="58" t="s">
        <v>55</v>
      </c>
      <c r="N9" s="58" t="s">
        <v>56</v>
      </c>
    </row>
    <row r="10" spans="1:16" s="3" customFormat="1" ht="30" customHeight="1" thickBot="1" x14ac:dyDescent="0.3">
      <c r="A10" s="59">
        <v>1</v>
      </c>
      <c r="B10" s="60" t="s">
        <v>145</v>
      </c>
      <c r="C10" s="61">
        <v>3</v>
      </c>
      <c r="D10" s="61">
        <v>42</v>
      </c>
      <c r="E10" s="62">
        <f>D10</f>
        <v>42</v>
      </c>
      <c r="F10" s="268">
        <f>MIN(B24:B85)</f>
        <v>40.85</v>
      </c>
      <c r="G10" s="264">
        <f>AVERAGE(B24:B88)</f>
        <v>41.77902439024389</v>
      </c>
      <c r="H10" s="63">
        <v>2</v>
      </c>
      <c r="I10" s="115">
        <f>G10-F10</f>
        <v>0.92902439024388883</v>
      </c>
      <c r="J10" s="130">
        <v>2.0324074074074074E-2</v>
      </c>
      <c r="K10" s="130">
        <f>J10</f>
        <v>2.0324074074074074E-2</v>
      </c>
      <c r="L10" s="65">
        <f>K10</f>
        <v>2.0324074074074074E-2</v>
      </c>
      <c r="M10" s="66" t="s">
        <v>169</v>
      </c>
      <c r="N10" s="67"/>
      <c r="O10" s="123"/>
      <c r="P10" s="69"/>
    </row>
    <row r="11" spans="1:16" s="3" customFormat="1" ht="30" customHeight="1" x14ac:dyDescent="0.25">
      <c r="A11" s="59">
        <v>2</v>
      </c>
      <c r="B11" s="60" t="s">
        <v>82</v>
      </c>
      <c r="C11" s="61">
        <v>5</v>
      </c>
      <c r="D11" s="61">
        <v>82</v>
      </c>
      <c r="E11" s="62">
        <f>D11-D10</f>
        <v>40</v>
      </c>
      <c r="F11" s="273">
        <f>MIN(C24:C84)</f>
        <v>41.79</v>
      </c>
      <c r="G11" s="116">
        <f>AVERAGE(C24:C88)</f>
        <v>42.553076923076929</v>
      </c>
      <c r="H11" s="63">
        <v>0</v>
      </c>
      <c r="I11" s="115">
        <f t="shared" ref="I11:I17" si="0">G11-F11</f>
        <v>0.76307692307693031</v>
      </c>
      <c r="J11" s="130">
        <v>4.1134259259259259E-2</v>
      </c>
      <c r="K11" s="130">
        <f>J11-J10</f>
        <v>2.0810185185185185E-2</v>
      </c>
      <c r="L11" s="65">
        <f>K11</f>
        <v>2.0810185185185185E-2</v>
      </c>
      <c r="M11" s="66" t="s">
        <v>170</v>
      </c>
      <c r="N11" s="67" t="s">
        <v>248</v>
      </c>
      <c r="O11" s="251" t="s">
        <v>275</v>
      </c>
      <c r="P11" s="69"/>
    </row>
    <row r="12" spans="1:16" s="3" customFormat="1" ht="30" customHeight="1" x14ac:dyDescent="0.25">
      <c r="A12" s="59">
        <v>3</v>
      </c>
      <c r="B12" s="60" t="s">
        <v>81</v>
      </c>
      <c r="C12" s="61">
        <v>7</v>
      </c>
      <c r="D12" s="61">
        <v>135</v>
      </c>
      <c r="E12" s="62">
        <f t="shared" ref="E12:E17" si="1">D12-D11</f>
        <v>53</v>
      </c>
      <c r="F12" s="129">
        <f>MIN(D24:D83)</f>
        <v>41.45</v>
      </c>
      <c r="G12" s="116">
        <f>AVERAGE(D24:D87)</f>
        <v>41.930192307692309</v>
      </c>
      <c r="H12" s="63">
        <v>3</v>
      </c>
      <c r="I12" s="115">
        <f t="shared" si="0"/>
        <v>0.48019230769230603</v>
      </c>
      <c r="J12" s="130">
        <v>6.8009259259259255E-2</v>
      </c>
      <c r="K12" s="130">
        <f t="shared" ref="K12:K17" si="2">J12-J11</f>
        <v>2.6874999999999996E-2</v>
      </c>
      <c r="L12" s="65">
        <f t="shared" ref="L12:L13" si="3">K12</f>
        <v>2.6874999999999996E-2</v>
      </c>
      <c r="M12" s="66" t="s">
        <v>171</v>
      </c>
      <c r="N12" s="67" t="s">
        <v>248</v>
      </c>
      <c r="O12" s="249" t="s">
        <v>282</v>
      </c>
      <c r="P12" s="69"/>
    </row>
    <row r="13" spans="1:16" s="3" customFormat="1" ht="30" customHeight="1" thickBot="1" x14ac:dyDescent="0.3">
      <c r="A13" s="59">
        <v>4</v>
      </c>
      <c r="B13" s="60" t="s">
        <v>145</v>
      </c>
      <c r="C13" s="61">
        <v>2</v>
      </c>
      <c r="D13" s="61">
        <v>175</v>
      </c>
      <c r="E13" s="62">
        <f t="shared" si="1"/>
        <v>40</v>
      </c>
      <c r="F13" s="275">
        <f>MIN(E24:E82)</f>
        <v>41.08</v>
      </c>
      <c r="G13" s="116">
        <f>AVERAGE(E24:E86)</f>
        <v>41.62282051282051</v>
      </c>
      <c r="H13" s="63">
        <v>2</v>
      </c>
      <c r="I13" s="115">
        <f>G13-F13</f>
        <v>0.54282051282051214</v>
      </c>
      <c r="J13" s="130">
        <v>8.8449074074074083E-2</v>
      </c>
      <c r="K13" s="130">
        <f t="shared" si="2"/>
        <v>2.0439814814814827E-2</v>
      </c>
      <c r="L13" s="65">
        <f>K13+L10</f>
        <v>4.0763888888888905E-2</v>
      </c>
      <c r="M13" s="66" t="s">
        <v>172</v>
      </c>
      <c r="N13" s="67" t="s">
        <v>248</v>
      </c>
      <c r="O13" s="249" t="s">
        <v>275</v>
      </c>
      <c r="P13" s="69"/>
    </row>
    <row r="14" spans="1:16" s="3" customFormat="1" ht="30" customHeight="1" thickBot="1" x14ac:dyDescent="0.3">
      <c r="A14" s="59">
        <v>5</v>
      </c>
      <c r="B14" s="60" t="s">
        <v>82</v>
      </c>
      <c r="C14" s="61">
        <v>13</v>
      </c>
      <c r="D14" s="61">
        <v>216</v>
      </c>
      <c r="E14" s="62">
        <f t="shared" si="1"/>
        <v>41</v>
      </c>
      <c r="F14" s="268">
        <f>MIN(F24:F85)</f>
        <v>40.869999999999997</v>
      </c>
      <c r="G14" s="264">
        <f>AVERAGE(F24:F86)</f>
        <v>41.314250000000001</v>
      </c>
      <c r="H14" s="63">
        <v>2</v>
      </c>
      <c r="I14" s="115">
        <f t="shared" si="0"/>
        <v>0.44425000000000381</v>
      </c>
      <c r="J14" s="130">
        <v>0.10922453703703704</v>
      </c>
      <c r="K14" s="130">
        <f t="shared" si="2"/>
        <v>2.0775462962962954E-2</v>
      </c>
      <c r="L14" s="65">
        <f>K14+L11</f>
        <v>4.1585648148148135E-2</v>
      </c>
      <c r="M14" s="66" t="s">
        <v>173</v>
      </c>
      <c r="N14" s="67"/>
      <c r="O14" s="249" t="s">
        <v>238</v>
      </c>
      <c r="P14" s="69"/>
    </row>
    <row r="15" spans="1:16" s="3" customFormat="1" ht="30" customHeight="1" x14ac:dyDescent="0.25">
      <c r="A15" s="59">
        <v>6</v>
      </c>
      <c r="B15" s="60" t="s">
        <v>145</v>
      </c>
      <c r="C15" s="61">
        <v>7</v>
      </c>
      <c r="D15" s="61">
        <v>245</v>
      </c>
      <c r="E15" s="62">
        <f t="shared" si="1"/>
        <v>29</v>
      </c>
      <c r="F15" s="266">
        <f>MIN(G24:G82)</f>
        <v>41.7</v>
      </c>
      <c r="G15" s="115">
        <f>AVERAGE(G24:G86)</f>
        <v>42.601071428571437</v>
      </c>
      <c r="H15" s="63">
        <v>0</v>
      </c>
      <c r="I15" s="115">
        <f t="shared" si="0"/>
        <v>0.9010714285714343</v>
      </c>
      <c r="J15" s="130">
        <v>0.12480324074074074</v>
      </c>
      <c r="K15" s="130">
        <f t="shared" si="2"/>
        <v>1.5578703703703706E-2</v>
      </c>
      <c r="L15" s="64">
        <f>K15+L13</f>
        <v>5.6342592592592611E-2</v>
      </c>
      <c r="M15" s="66" t="s">
        <v>174</v>
      </c>
      <c r="N15" s="67"/>
      <c r="O15" s="69"/>
      <c r="P15" s="69"/>
    </row>
    <row r="16" spans="1:16" s="3" customFormat="1" ht="30" customHeight="1" thickBot="1" x14ac:dyDescent="0.3">
      <c r="A16" s="59">
        <v>7</v>
      </c>
      <c r="B16" s="60" t="s">
        <v>82</v>
      </c>
      <c r="C16" s="70">
        <v>1</v>
      </c>
      <c r="D16" s="61">
        <v>272</v>
      </c>
      <c r="E16" s="62">
        <f t="shared" si="1"/>
        <v>27</v>
      </c>
      <c r="F16" s="265">
        <f>MIN(H24:H85)</f>
        <v>41.17</v>
      </c>
      <c r="G16" s="115">
        <f>AVERAGE(H24:H88)</f>
        <v>41.74923076923077</v>
      </c>
      <c r="H16" s="63">
        <v>1</v>
      </c>
      <c r="I16" s="115">
        <f t="shared" si="0"/>
        <v>0.57923076923076877</v>
      </c>
      <c r="J16" s="130">
        <v>0.13895833333333332</v>
      </c>
      <c r="K16" s="130">
        <f t="shared" si="2"/>
        <v>1.415509259259258E-2</v>
      </c>
      <c r="L16" s="64">
        <f>K16+L14</f>
        <v>5.5740740740740716E-2</v>
      </c>
      <c r="M16" s="66" t="s">
        <v>175</v>
      </c>
      <c r="N16" s="67"/>
      <c r="O16" s="18"/>
    </row>
    <row r="17" spans="1:14" s="3" customFormat="1" ht="30" customHeight="1" thickBot="1" x14ac:dyDescent="0.3">
      <c r="A17" s="71" t="s">
        <v>57</v>
      </c>
      <c r="B17" s="72" t="s">
        <v>81</v>
      </c>
      <c r="C17" s="73">
        <v>4</v>
      </c>
      <c r="D17" s="73">
        <v>328</v>
      </c>
      <c r="E17" s="62">
        <f t="shared" si="1"/>
        <v>56</v>
      </c>
      <c r="F17" s="267">
        <f>MIN(I24:I82)</f>
        <v>40.53</v>
      </c>
      <c r="G17" s="264">
        <f>AVERAGE(I24:I88)</f>
        <v>41.590357142857144</v>
      </c>
      <c r="H17" s="63">
        <v>0</v>
      </c>
      <c r="I17" s="115">
        <f t="shared" si="0"/>
        <v>1.0603571428571428</v>
      </c>
      <c r="J17" s="130">
        <v>0.16685185185185183</v>
      </c>
      <c r="K17" s="130">
        <f t="shared" si="2"/>
        <v>2.7893518518518512E-2</v>
      </c>
      <c r="L17" s="75">
        <f>K17+L12</f>
        <v>5.4768518518518508E-2</v>
      </c>
      <c r="M17" s="67"/>
      <c r="N17" s="67"/>
    </row>
    <row r="18" spans="1:14" s="3" customFormat="1" ht="30" customHeight="1" x14ac:dyDescent="0.25">
      <c r="A18" s="76"/>
      <c r="B18" s="77"/>
      <c r="C18" s="78"/>
      <c r="D18" s="78"/>
      <c r="E18" s="78"/>
      <c r="F18" s="106">
        <f>AVERAGE(F10,F13,F15)</f>
        <v>41.21</v>
      </c>
      <c r="G18" s="126">
        <f>AVERAGE(G10,G13,G15)</f>
        <v>42.000972110545284</v>
      </c>
      <c r="H18" s="126" t="s">
        <v>241</v>
      </c>
      <c r="I18" s="127">
        <f>AVERAGE(I10,I13,I15)</f>
        <v>0.79097211054527838</v>
      </c>
      <c r="J18" s="78"/>
      <c r="K18" s="78"/>
      <c r="L18" s="78"/>
      <c r="M18" s="79"/>
      <c r="N18" s="79"/>
    </row>
    <row r="19" spans="1:14" s="3" customFormat="1" ht="30" customHeight="1" x14ac:dyDescent="0.25">
      <c r="A19" s="269"/>
      <c r="B19" s="270"/>
      <c r="C19" s="271"/>
      <c r="D19" s="271"/>
      <c r="E19" s="271"/>
      <c r="F19" s="83">
        <f>AVERAGE(F11,F14,F16)</f>
        <v>41.276666666666664</v>
      </c>
      <c r="G19" s="84">
        <f>AVERAGE(G11,G14,G16)</f>
        <v>41.872185897435905</v>
      </c>
      <c r="H19" s="84" t="s">
        <v>242</v>
      </c>
      <c r="I19" s="85">
        <f>AVERAGE(I11,I14,I16)</f>
        <v>0.5955192307692343</v>
      </c>
      <c r="J19" s="271"/>
      <c r="K19" s="271"/>
      <c r="L19" s="271"/>
      <c r="M19" s="79"/>
      <c r="N19" s="79"/>
    </row>
    <row r="20" spans="1:14" ht="27.75" customHeight="1" x14ac:dyDescent="0.25">
      <c r="A20" s="80"/>
      <c r="B20" s="80"/>
      <c r="C20" s="80"/>
      <c r="D20" s="81"/>
      <c r="E20" s="82"/>
      <c r="F20" s="83">
        <f>AVERAGE(F12,F17)</f>
        <v>40.99</v>
      </c>
      <c r="G20" s="84">
        <f>AVERAGE(G12,G17)</f>
        <v>41.760274725274726</v>
      </c>
      <c r="H20" s="84" t="s">
        <v>243</v>
      </c>
      <c r="I20" s="85">
        <f>AVERAGE(I12,I17)</f>
        <v>0.7702747252747244</v>
      </c>
      <c r="J20" s="82"/>
      <c r="K20" s="82" t="s">
        <v>27</v>
      </c>
      <c r="L20" s="82"/>
      <c r="M20" s="79"/>
      <c r="N20" s="79"/>
    </row>
    <row r="21" spans="1:14" ht="30" customHeight="1" thickBot="1" x14ac:dyDescent="0.3">
      <c r="A21" s="86"/>
      <c r="B21" s="86"/>
      <c r="C21" s="86"/>
      <c r="D21" s="82"/>
      <c r="E21" s="82"/>
      <c r="F21" s="87">
        <f>AVERAGE(F10:F17)</f>
        <v>41.180000000000007</v>
      </c>
      <c r="G21" s="88">
        <f>AVERAGE(B24:I85)</f>
        <v>41.857040498442373</v>
      </c>
      <c r="H21" s="89"/>
      <c r="I21" s="90">
        <f>AVERAGE(I10:I17)</f>
        <v>0.71250293431162337</v>
      </c>
      <c r="J21" s="82"/>
      <c r="K21" s="82"/>
      <c r="L21" s="82"/>
      <c r="M21" s="86"/>
      <c r="N21" s="86"/>
    </row>
    <row r="23" spans="1:14" ht="15.75" thickBot="1" x14ac:dyDescent="0.3">
      <c r="B23" s="91" t="str">
        <f>B10</f>
        <v>Житомирский Дима</v>
      </c>
      <c r="C23" s="91" t="str">
        <f>B11</f>
        <v>Доканин Женя</v>
      </c>
      <c r="D23" s="91" t="str">
        <f>B12</f>
        <v>Кошарук Женя</v>
      </c>
      <c r="E23" s="91" t="str">
        <f>B13</f>
        <v>Житомирский Дима</v>
      </c>
      <c r="F23" s="2" t="str">
        <f>B14</f>
        <v>Доканин Женя</v>
      </c>
      <c r="G23" s="2" t="str">
        <f>B15</f>
        <v>Житомирский Дима</v>
      </c>
      <c r="H23" s="2" t="str">
        <f>B16</f>
        <v>Доканин Женя</v>
      </c>
      <c r="I23" s="2" t="str">
        <f>B17</f>
        <v>Кошарук Женя</v>
      </c>
    </row>
    <row r="24" spans="1:14" x14ac:dyDescent="0.25">
      <c r="A24" s="1">
        <v>1</v>
      </c>
      <c r="B24" s="92">
        <v>43.05</v>
      </c>
      <c r="C24" s="93">
        <v>44.62</v>
      </c>
      <c r="D24" s="93">
        <v>44.4</v>
      </c>
      <c r="E24" s="93">
        <v>42.18</v>
      </c>
      <c r="F24" s="93">
        <v>42.06</v>
      </c>
      <c r="G24" s="93">
        <v>43.02</v>
      </c>
      <c r="H24" s="93">
        <v>42.79</v>
      </c>
      <c r="I24" s="254">
        <v>45.65</v>
      </c>
      <c r="M24" s="2"/>
      <c r="N24" s="2"/>
    </row>
    <row r="25" spans="1:14" x14ac:dyDescent="0.25">
      <c r="A25" s="1">
        <v>2</v>
      </c>
      <c r="B25" s="94">
        <v>42.06</v>
      </c>
      <c r="C25" s="95">
        <v>42.23</v>
      </c>
      <c r="D25" s="95">
        <v>41.73</v>
      </c>
      <c r="E25" s="95">
        <v>41.26</v>
      </c>
      <c r="F25" s="95">
        <v>41.22</v>
      </c>
      <c r="G25" s="95">
        <v>42.64</v>
      </c>
      <c r="H25" s="95">
        <v>41.5</v>
      </c>
      <c r="I25" s="255">
        <v>41.3</v>
      </c>
      <c r="M25" s="3"/>
      <c r="N25" s="3"/>
    </row>
    <row r="26" spans="1:14" x14ac:dyDescent="0.25">
      <c r="A26" s="1">
        <v>3</v>
      </c>
      <c r="B26" s="94">
        <v>41.15</v>
      </c>
      <c r="C26" s="95">
        <v>42.63</v>
      </c>
      <c r="D26" s="95">
        <v>41.73</v>
      </c>
      <c r="E26" s="95">
        <v>42.19</v>
      </c>
      <c r="F26" s="95">
        <v>41.37</v>
      </c>
      <c r="G26" s="95">
        <v>42.35</v>
      </c>
      <c r="H26" s="95">
        <v>42.19</v>
      </c>
      <c r="I26" s="255">
        <v>40.74</v>
      </c>
      <c r="M26" s="3"/>
      <c r="N26" s="3"/>
    </row>
    <row r="27" spans="1:14" x14ac:dyDescent="0.25">
      <c r="A27" s="1">
        <v>4</v>
      </c>
      <c r="B27" s="94">
        <v>41.44</v>
      </c>
      <c r="C27" s="95">
        <v>42.42</v>
      </c>
      <c r="D27" s="95">
        <v>41.65</v>
      </c>
      <c r="E27" s="95">
        <v>41.15</v>
      </c>
      <c r="F27" s="95">
        <v>41.54</v>
      </c>
      <c r="G27" s="95">
        <v>41.99</v>
      </c>
      <c r="H27" s="95">
        <v>41.71</v>
      </c>
      <c r="I27" s="255">
        <v>40.96</v>
      </c>
      <c r="M27" s="3"/>
      <c r="N27" s="3"/>
    </row>
    <row r="28" spans="1:14" x14ac:dyDescent="0.25">
      <c r="A28" s="1">
        <v>5</v>
      </c>
      <c r="B28" s="94">
        <v>41.52</v>
      </c>
      <c r="C28" s="95">
        <v>43.13</v>
      </c>
      <c r="D28" s="95">
        <v>41.71</v>
      </c>
      <c r="E28" s="95">
        <v>41.47</v>
      </c>
      <c r="F28" s="95">
        <v>41.12</v>
      </c>
      <c r="G28" s="95">
        <v>41.87</v>
      </c>
      <c r="H28" s="95">
        <v>41.99</v>
      </c>
      <c r="I28" s="255">
        <v>42.87</v>
      </c>
    </row>
    <row r="29" spans="1:14" x14ac:dyDescent="0.25">
      <c r="A29" s="1">
        <v>6</v>
      </c>
      <c r="B29" s="94">
        <v>41.54</v>
      </c>
      <c r="C29" s="95">
        <v>42.18</v>
      </c>
      <c r="D29" s="95">
        <v>42.45</v>
      </c>
      <c r="E29" s="95">
        <v>41.35</v>
      </c>
      <c r="F29" s="95">
        <v>41.05</v>
      </c>
      <c r="G29" s="95">
        <v>42.75</v>
      </c>
      <c r="H29" s="95">
        <v>41.72</v>
      </c>
      <c r="I29" s="255">
        <v>41.22</v>
      </c>
    </row>
    <row r="30" spans="1:14" x14ac:dyDescent="0.25">
      <c r="A30" s="1">
        <v>7</v>
      </c>
      <c r="B30" s="94">
        <v>41.36</v>
      </c>
      <c r="C30" s="95">
        <v>42.48</v>
      </c>
      <c r="D30" s="95">
        <v>42.3</v>
      </c>
      <c r="E30" s="95">
        <v>41.37</v>
      </c>
      <c r="F30" s="95">
        <v>41.11</v>
      </c>
      <c r="G30" s="95">
        <v>42.79</v>
      </c>
      <c r="H30" s="95">
        <v>42.16</v>
      </c>
      <c r="I30" s="255">
        <v>41.1</v>
      </c>
    </row>
    <row r="31" spans="1:14" x14ac:dyDescent="0.25">
      <c r="A31" s="1">
        <v>8</v>
      </c>
      <c r="B31" s="94">
        <v>41.51</v>
      </c>
      <c r="C31" s="95">
        <v>42.47</v>
      </c>
      <c r="D31" s="95">
        <v>42.16</v>
      </c>
      <c r="E31" s="95">
        <v>42.11</v>
      </c>
      <c r="F31" s="95">
        <v>41.37</v>
      </c>
      <c r="G31" s="95">
        <v>41.7</v>
      </c>
      <c r="H31" s="95">
        <v>42.06</v>
      </c>
      <c r="I31" s="255">
        <v>41.27</v>
      </c>
    </row>
    <row r="32" spans="1:14" x14ac:dyDescent="0.25">
      <c r="A32" s="1">
        <v>9</v>
      </c>
      <c r="B32" s="124">
        <v>41.28</v>
      </c>
      <c r="C32" s="95">
        <v>42.25</v>
      </c>
      <c r="D32" s="95">
        <v>42.4</v>
      </c>
      <c r="E32" s="95">
        <v>41.97</v>
      </c>
      <c r="F32" s="95">
        <v>41.04</v>
      </c>
      <c r="G32" s="95">
        <v>43.16</v>
      </c>
      <c r="H32" s="95">
        <v>42.01</v>
      </c>
      <c r="I32" s="255">
        <v>40.94</v>
      </c>
    </row>
    <row r="33" spans="1:9" x14ac:dyDescent="0.25">
      <c r="A33" s="1">
        <v>10</v>
      </c>
      <c r="B33" s="94">
        <v>41.35</v>
      </c>
      <c r="C33" s="95">
        <v>44.43</v>
      </c>
      <c r="D33" s="95">
        <v>41.86</v>
      </c>
      <c r="E33" s="95">
        <v>41.64</v>
      </c>
      <c r="F33" s="95">
        <v>41.12</v>
      </c>
      <c r="G33" s="95">
        <v>42.34</v>
      </c>
      <c r="H33" s="95">
        <v>41.3</v>
      </c>
      <c r="I33" s="255">
        <v>40.94</v>
      </c>
    </row>
    <row r="34" spans="1:9" x14ac:dyDescent="0.25">
      <c r="A34" s="1">
        <v>11</v>
      </c>
      <c r="B34" s="94">
        <v>41.6</v>
      </c>
      <c r="C34" s="95">
        <v>42.29</v>
      </c>
      <c r="D34" s="95">
        <v>41.74</v>
      </c>
      <c r="E34" s="95">
        <v>41.53</v>
      </c>
      <c r="F34" s="95">
        <v>41.09</v>
      </c>
      <c r="G34" s="95">
        <v>42.01</v>
      </c>
      <c r="H34" s="95">
        <v>41.62</v>
      </c>
      <c r="I34" s="255">
        <v>41.02</v>
      </c>
    </row>
    <row r="35" spans="1:9" x14ac:dyDescent="0.25">
      <c r="A35" s="1">
        <v>12</v>
      </c>
      <c r="B35" s="94">
        <v>41.44</v>
      </c>
      <c r="C35" s="95">
        <v>41.99</v>
      </c>
      <c r="D35" s="95">
        <v>41.93</v>
      </c>
      <c r="E35" s="95">
        <v>41.11</v>
      </c>
      <c r="F35" s="95">
        <v>41.21</v>
      </c>
      <c r="G35" s="95">
        <v>42.6</v>
      </c>
      <c r="H35" s="95">
        <v>41.44</v>
      </c>
      <c r="I35" s="255">
        <v>41.14</v>
      </c>
    </row>
    <row r="36" spans="1:9" x14ac:dyDescent="0.25">
      <c r="A36" s="1">
        <v>13</v>
      </c>
      <c r="B36" s="94">
        <v>41.34</v>
      </c>
      <c r="C36" s="95">
        <v>42.03</v>
      </c>
      <c r="D36" s="95">
        <v>41.95</v>
      </c>
      <c r="E36" s="95">
        <v>41.84</v>
      </c>
      <c r="F36" s="95">
        <v>40.869999999999997</v>
      </c>
      <c r="G36" s="95">
        <v>42.09</v>
      </c>
      <c r="H36" s="95">
        <v>41.39</v>
      </c>
      <c r="I36" s="255">
        <v>41.09</v>
      </c>
    </row>
    <row r="37" spans="1:9" x14ac:dyDescent="0.25">
      <c r="A37" s="1">
        <v>14</v>
      </c>
      <c r="B37" s="105">
        <v>41.56</v>
      </c>
      <c r="C37" s="95">
        <v>42.42</v>
      </c>
      <c r="D37" s="95">
        <v>41.79</v>
      </c>
      <c r="E37" s="95">
        <v>41.08</v>
      </c>
      <c r="F37" s="95">
        <v>41.21</v>
      </c>
      <c r="G37" s="95">
        <v>43.16</v>
      </c>
      <c r="H37" s="95">
        <v>41.64</v>
      </c>
      <c r="I37" s="255">
        <v>41.13</v>
      </c>
    </row>
    <row r="38" spans="1:9" x14ac:dyDescent="0.25">
      <c r="A38" s="1">
        <v>15</v>
      </c>
      <c r="B38" s="94">
        <v>42.28</v>
      </c>
      <c r="C38" s="95">
        <v>41.88</v>
      </c>
      <c r="D38" s="95">
        <v>42.41</v>
      </c>
      <c r="E38" s="95">
        <v>41.21</v>
      </c>
      <c r="F38" s="95">
        <v>41.11</v>
      </c>
      <c r="G38" s="95">
        <v>41.85</v>
      </c>
      <c r="H38" s="95">
        <v>41.17</v>
      </c>
      <c r="I38" s="255">
        <v>40.869999999999997</v>
      </c>
    </row>
    <row r="39" spans="1:9" x14ac:dyDescent="0.25">
      <c r="A39" s="1">
        <v>16</v>
      </c>
      <c r="B39" s="94">
        <v>42.23</v>
      </c>
      <c r="C39" s="137">
        <v>42.58</v>
      </c>
      <c r="D39" s="95">
        <v>41.76</v>
      </c>
      <c r="E39" s="95">
        <v>41.4</v>
      </c>
      <c r="F39" s="95">
        <v>41.05</v>
      </c>
      <c r="G39" s="95">
        <v>42.35</v>
      </c>
      <c r="H39" s="95">
        <v>42.66</v>
      </c>
      <c r="I39" s="255">
        <v>40.92</v>
      </c>
    </row>
    <row r="40" spans="1:9" x14ac:dyDescent="0.25">
      <c r="A40" s="1">
        <v>17</v>
      </c>
      <c r="B40" s="94">
        <v>41.05</v>
      </c>
      <c r="C40" s="95">
        <v>42.21</v>
      </c>
      <c r="D40" s="95">
        <v>41.86</v>
      </c>
      <c r="E40" s="95">
        <v>41.27</v>
      </c>
      <c r="F40" s="95">
        <v>41.17</v>
      </c>
      <c r="G40" s="95">
        <v>41.92</v>
      </c>
      <c r="H40" s="95">
        <v>41.61</v>
      </c>
      <c r="I40" s="255">
        <v>41.53</v>
      </c>
    </row>
    <row r="41" spans="1:9" x14ac:dyDescent="0.25">
      <c r="A41" s="1">
        <v>18</v>
      </c>
      <c r="B41" s="2">
        <v>40.85</v>
      </c>
      <c r="C41" s="95">
        <v>43.05</v>
      </c>
      <c r="D41" s="95">
        <v>41.77</v>
      </c>
      <c r="E41" s="95">
        <v>41.32</v>
      </c>
      <c r="F41" s="95">
        <v>41.28</v>
      </c>
      <c r="G41" s="95">
        <v>42.59</v>
      </c>
      <c r="H41" s="95">
        <v>41.6</v>
      </c>
      <c r="I41" s="255">
        <v>41.1</v>
      </c>
    </row>
    <row r="42" spans="1:9" x14ac:dyDescent="0.25">
      <c r="A42" s="1">
        <v>19</v>
      </c>
      <c r="B42" s="94">
        <v>40.94</v>
      </c>
      <c r="C42" s="95">
        <v>42.53</v>
      </c>
      <c r="D42" s="95">
        <v>41.72</v>
      </c>
      <c r="E42" s="95">
        <v>41.29</v>
      </c>
      <c r="F42" s="95">
        <v>41.35</v>
      </c>
      <c r="G42" s="95">
        <v>42.69</v>
      </c>
      <c r="H42" s="95">
        <v>41.57</v>
      </c>
      <c r="I42" s="255">
        <v>41.36</v>
      </c>
    </row>
    <row r="43" spans="1:9" x14ac:dyDescent="0.25">
      <c r="A43" s="1">
        <v>20</v>
      </c>
      <c r="B43" s="94">
        <v>40.94</v>
      </c>
      <c r="C43" s="95">
        <v>42.03</v>
      </c>
      <c r="D43" s="95">
        <v>41.84</v>
      </c>
      <c r="E43" s="95">
        <v>41.52</v>
      </c>
      <c r="F43" s="95">
        <v>42</v>
      </c>
      <c r="G43" s="95">
        <v>42.6</v>
      </c>
      <c r="H43" s="95">
        <v>41.51</v>
      </c>
      <c r="I43" s="255">
        <v>41.21</v>
      </c>
    </row>
    <row r="44" spans="1:9" x14ac:dyDescent="0.25">
      <c r="A44" s="1">
        <v>21</v>
      </c>
      <c r="B44" s="94">
        <v>41.58</v>
      </c>
      <c r="C44" s="95">
        <v>42.98</v>
      </c>
      <c r="D44" s="95">
        <v>41.61</v>
      </c>
      <c r="E44" s="95">
        <v>41.37</v>
      </c>
      <c r="F44" s="95">
        <v>41.09</v>
      </c>
      <c r="G44" s="95">
        <v>42.62</v>
      </c>
      <c r="H44" s="95">
        <v>41.33</v>
      </c>
      <c r="I44" s="255">
        <v>41.19</v>
      </c>
    </row>
    <row r="45" spans="1:9" x14ac:dyDescent="0.25">
      <c r="A45" s="1">
        <v>22</v>
      </c>
      <c r="B45" s="94">
        <v>41.36</v>
      </c>
      <c r="C45" s="95">
        <v>42.23</v>
      </c>
      <c r="D45" s="95">
        <v>42.47</v>
      </c>
      <c r="E45" s="95">
        <v>41.86</v>
      </c>
      <c r="F45" s="95">
        <v>40.9</v>
      </c>
      <c r="G45" s="95">
        <v>41.89</v>
      </c>
      <c r="H45" s="95">
        <v>42.26</v>
      </c>
      <c r="I45" s="255">
        <v>41.71</v>
      </c>
    </row>
    <row r="46" spans="1:9" x14ac:dyDescent="0.25">
      <c r="A46" s="1">
        <v>23</v>
      </c>
      <c r="B46" s="94">
        <v>41.73</v>
      </c>
      <c r="C46" s="95">
        <v>42.34</v>
      </c>
      <c r="D46" s="95">
        <v>41.96</v>
      </c>
      <c r="E46" s="95">
        <v>41.99</v>
      </c>
      <c r="F46" s="95">
        <v>41.14</v>
      </c>
      <c r="G46" s="95">
        <v>44.75</v>
      </c>
      <c r="H46" s="95">
        <v>41.21</v>
      </c>
      <c r="I46" s="255">
        <v>41.21</v>
      </c>
    </row>
    <row r="47" spans="1:9" x14ac:dyDescent="0.25">
      <c r="A47" s="1">
        <v>24</v>
      </c>
      <c r="B47" s="94">
        <v>42.37</v>
      </c>
      <c r="C47" s="95">
        <v>42.06</v>
      </c>
      <c r="D47" s="95">
        <v>42.35</v>
      </c>
      <c r="E47" s="95">
        <v>42.15</v>
      </c>
      <c r="F47" s="95">
        <v>41.56</v>
      </c>
      <c r="G47" s="95">
        <v>42.72</v>
      </c>
      <c r="H47" s="95">
        <v>41.43</v>
      </c>
      <c r="I47" s="255">
        <v>41.8</v>
      </c>
    </row>
    <row r="48" spans="1:9" x14ac:dyDescent="0.25">
      <c r="A48" s="1">
        <v>25</v>
      </c>
      <c r="B48" s="94">
        <v>41.22</v>
      </c>
      <c r="C48" s="95">
        <v>42.28</v>
      </c>
      <c r="D48" s="95">
        <v>41.69</v>
      </c>
      <c r="E48" s="95">
        <v>41.55</v>
      </c>
      <c r="F48" s="95">
        <v>41.04</v>
      </c>
      <c r="G48" s="95">
        <v>42.56</v>
      </c>
      <c r="H48" s="95">
        <v>42.09</v>
      </c>
      <c r="I48" s="255">
        <v>41.13</v>
      </c>
    </row>
    <row r="49" spans="1:9" x14ac:dyDescent="0.25">
      <c r="A49" s="1">
        <v>26</v>
      </c>
      <c r="B49" s="94">
        <v>41.2</v>
      </c>
      <c r="C49" s="95">
        <v>42.39</v>
      </c>
      <c r="D49" s="95">
        <v>41.75</v>
      </c>
      <c r="E49" s="95">
        <v>41.44</v>
      </c>
      <c r="F49" s="95">
        <v>41.28</v>
      </c>
      <c r="G49" s="95">
        <v>42.49</v>
      </c>
      <c r="H49" s="95">
        <v>41.52</v>
      </c>
      <c r="I49" s="255">
        <v>42.35</v>
      </c>
    </row>
    <row r="50" spans="1:9" x14ac:dyDescent="0.25">
      <c r="A50" s="1">
        <v>27</v>
      </c>
      <c r="B50" s="94">
        <v>42.05</v>
      </c>
      <c r="C50" s="95">
        <v>42.32</v>
      </c>
      <c r="D50" s="95">
        <v>42.61</v>
      </c>
      <c r="E50" s="95">
        <v>41.36</v>
      </c>
      <c r="F50" s="95">
        <v>41.08</v>
      </c>
      <c r="G50" s="95">
        <v>42.61</v>
      </c>
      <c r="H50" s="95"/>
      <c r="I50" s="255">
        <v>41.38</v>
      </c>
    </row>
    <row r="51" spans="1:9" x14ac:dyDescent="0.25">
      <c r="A51" s="1">
        <v>28</v>
      </c>
      <c r="B51" s="94">
        <v>41.32</v>
      </c>
      <c r="C51" s="95">
        <v>43.14</v>
      </c>
      <c r="D51" s="95">
        <v>42.49</v>
      </c>
      <c r="E51" s="95">
        <v>41.74</v>
      </c>
      <c r="F51" s="95">
        <v>41.09</v>
      </c>
      <c r="G51" s="95">
        <v>44.72</v>
      </c>
      <c r="H51" s="95"/>
      <c r="I51" s="255">
        <v>40.869999999999997</v>
      </c>
    </row>
    <row r="52" spans="1:9" x14ac:dyDescent="0.25">
      <c r="A52" s="1">
        <v>29</v>
      </c>
      <c r="B52" s="94">
        <v>41.96</v>
      </c>
      <c r="C52" s="95">
        <v>43.15</v>
      </c>
      <c r="D52" s="95">
        <v>41.76</v>
      </c>
      <c r="E52" s="95">
        <v>41.99</v>
      </c>
      <c r="F52" s="95">
        <v>41.16</v>
      </c>
      <c r="G52" s="95"/>
      <c r="H52" s="95"/>
      <c r="I52" s="255">
        <v>40.76</v>
      </c>
    </row>
    <row r="53" spans="1:9" x14ac:dyDescent="0.25">
      <c r="A53" s="1">
        <v>30</v>
      </c>
      <c r="B53" s="94">
        <v>42.23</v>
      </c>
      <c r="C53" s="95">
        <v>41.79</v>
      </c>
      <c r="D53" s="95">
        <v>42.01</v>
      </c>
      <c r="E53" s="95">
        <v>41.62</v>
      </c>
      <c r="F53" s="95">
        <v>41.05</v>
      </c>
      <c r="G53" s="95"/>
      <c r="H53" s="95"/>
      <c r="I53" s="255">
        <v>40.9</v>
      </c>
    </row>
    <row r="54" spans="1:9" x14ac:dyDescent="0.25">
      <c r="A54" s="1">
        <v>31</v>
      </c>
      <c r="B54" s="94">
        <v>41.09</v>
      </c>
      <c r="C54" s="95">
        <v>43.27</v>
      </c>
      <c r="D54" s="95">
        <v>41.82</v>
      </c>
      <c r="E54" s="95">
        <v>41.52</v>
      </c>
      <c r="F54" s="95">
        <v>42.19</v>
      </c>
      <c r="G54" s="95"/>
      <c r="H54" s="95"/>
      <c r="I54" s="255">
        <v>41.11</v>
      </c>
    </row>
    <row r="55" spans="1:9" x14ac:dyDescent="0.25">
      <c r="A55" s="1">
        <v>32</v>
      </c>
      <c r="B55" s="94">
        <v>42.19</v>
      </c>
      <c r="C55" s="95">
        <v>42.24</v>
      </c>
      <c r="D55" s="95">
        <v>41.72</v>
      </c>
      <c r="E55" s="95">
        <v>42.06</v>
      </c>
      <c r="F55" s="95">
        <v>42.05</v>
      </c>
      <c r="G55" s="95"/>
      <c r="H55" s="95"/>
      <c r="I55" s="255">
        <v>41</v>
      </c>
    </row>
    <row r="56" spans="1:9" x14ac:dyDescent="0.25">
      <c r="A56" s="1">
        <v>33</v>
      </c>
      <c r="B56" s="94">
        <v>41.53</v>
      </c>
      <c r="C56" s="95">
        <v>43.44</v>
      </c>
      <c r="D56" s="95">
        <v>41.96</v>
      </c>
      <c r="E56" s="95">
        <v>41.64</v>
      </c>
      <c r="F56" s="95">
        <v>40.93</v>
      </c>
      <c r="G56" s="95"/>
      <c r="H56" s="95"/>
      <c r="I56" s="255">
        <v>40.83</v>
      </c>
    </row>
    <row r="57" spans="1:9" x14ac:dyDescent="0.25">
      <c r="A57" s="1">
        <v>34</v>
      </c>
      <c r="B57" s="94">
        <v>43</v>
      </c>
      <c r="C57" s="95">
        <v>42.33</v>
      </c>
      <c r="D57" s="95">
        <v>42.13</v>
      </c>
      <c r="E57" s="95">
        <v>41.91</v>
      </c>
      <c r="F57" s="95">
        <v>41.21</v>
      </c>
      <c r="G57" s="95"/>
      <c r="H57" s="95"/>
      <c r="I57" s="255">
        <v>40.869999999999997</v>
      </c>
    </row>
    <row r="58" spans="1:9" x14ac:dyDescent="0.25">
      <c r="A58" s="1">
        <v>35</v>
      </c>
      <c r="B58" s="94">
        <v>41.25</v>
      </c>
      <c r="C58" s="95">
        <v>42.79</v>
      </c>
      <c r="D58" s="95">
        <v>41.55</v>
      </c>
      <c r="E58" s="95">
        <v>41.72</v>
      </c>
      <c r="F58" s="95">
        <v>41.28</v>
      </c>
      <c r="G58" s="95"/>
      <c r="H58" s="95"/>
      <c r="I58" s="255">
        <v>40.85</v>
      </c>
    </row>
    <row r="59" spans="1:9" x14ac:dyDescent="0.25">
      <c r="A59" s="1">
        <v>36</v>
      </c>
      <c r="B59" s="94">
        <v>41.37</v>
      </c>
      <c r="C59" s="95">
        <v>42.28</v>
      </c>
      <c r="D59" s="95">
        <v>42.04</v>
      </c>
      <c r="E59" s="95">
        <v>41.86</v>
      </c>
      <c r="F59" s="95">
        <v>42.37</v>
      </c>
      <c r="G59" s="95"/>
      <c r="H59" s="95"/>
      <c r="I59" s="255">
        <v>40.75</v>
      </c>
    </row>
    <row r="60" spans="1:9" x14ac:dyDescent="0.25">
      <c r="A60" s="1">
        <v>37</v>
      </c>
      <c r="B60" s="94">
        <v>43.15</v>
      </c>
      <c r="C60" s="95">
        <v>42.15</v>
      </c>
      <c r="D60" s="95">
        <v>41.63</v>
      </c>
      <c r="E60" s="95">
        <v>42.07</v>
      </c>
      <c r="F60" s="95">
        <v>41.25</v>
      </c>
      <c r="G60" s="95"/>
      <c r="H60" s="95"/>
      <c r="I60" s="255">
        <v>40.729999999999997</v>
      </c>
    </row>
    <row r="61" spans="1:9" x14ac:dyDescent="0.25">
      <c r="A61" s="1">
        <v>38</v>
      </c>
      <c r="B61" s="94">
        <v>41.1</v>
      </c>
      <c r="C61" s="95">
        <v>42.52</v>
      </c>
      <c r="D61" s="95">
        <v>41.97</v>
      </c>
      <c r="E61" s="95">
        <v>41.21</v>
      </c>
      <c r="F61" s="95">
        <v>41.68</v>
      </c>
      <c r="G61" s="95"/>
      <c r="H61" s="95"/>
      <c r="I61" s="255">
        <v>41.56</v>
      </c>
    </row>
    <row r="62" spans="1:9" x14ac:dyDescent="0.25">
      <c r="A62" s="1">
        <v>39</v>
      </c>
      <c r="B62" s="94">
        <v>43.35</v>
      </c>
      <c r="C62" s="95">
        <v>42.02</v>
      </c>
      <c r="D62" s="95">
        <v>42.26</v>
      </c>
      <c r="E62" s="95">
        <v>41.97</v>
      </c>
      <c r="F62" s="95">
        <v>41.63</v>
      </c>
      <c r="G62" s="95"/>
      <c r="H62" s="95"/>
      <c r="I62" s="255">
        <v>41.03</v>
      </c>
    </row>
    <row r="63" spans="1:9" x14ac:dyDescent="0.25">
      <c r="A63" s="1">
        <v>40</v>
      </c>
      <c r="B63" s="94">
        <v>45.85</v>
      </c>
      <c r="C63" s="95"/>
      <c r="D63" s="95">
        <v>41.67</v>
      </c>
      <c r="E63" s="95"/>
      <c r="F63" s="95">
        <v>41.25</v>
      </c>
      <c r="G63" s="95"/>
      <c r="H63" s="95"/>
      <c r="I63" s="255">
        <v>40.93</v>
      </c>
    </row>
    <row r="64" spans="1:9" x14ac:dyDescent="0.25">
      <c r="A64" s="1">
        <v>41</v>
      </c>
      <c r="B64" s="94">
        <v>41.55</v>
      </c>
      <c r="C64" s="95"/>
      <c r="D64" s="95">
        <v>41.49</v>
      </c>
      <c r="E64" s="95"/>
      <c r="F64" s="95"/>
      <c r="G64" s="95"/>
      <c r="H64" s="95"/>
      <c r="I64" s="255">
        <v>40.53</v>
      </c>
    </row>
    <row r="65" spans="1:9" x14ac:dyDescent="0.25">
      <c r="A65" s="1">
        <v>42</v>
      </c>
      <c r="B65" s="94"/>
      <c r="C65" s="95"/>
      <c r="D65" s="95">
        <v>42.11</v>
      </c>
      <c r="E65" s="95"/>
      <c r="F65" s="95"/>
      <c r="G65" s="95"/>
      <c r="H65" s="95"/>
      <c r="I65" s="255">
        <v>40.92</v>
      </c>
    </row>
    <row r="66" spans="1:9" x14ac:dyDescent="0.25">
      <c r="A66" s="1">
        <v>43</v>
      </c>
      <c r="B66" s="94"/>
      <c r="C66" s="95"/>
      <c r="D66" s="95">
        <v>41.53</v>
      </c>
      <c r="E66" s="95"/>
      <c r="F66" s="95"/>
      <c r="G66" s="95"/>
      <c r="H66" s="95"/>
      <c r="I66" s="255">
        <v>40.840000000000003</v>
      </c>
    </row>
    <row r="67" spans="1:9" x14ac:dyDescent="0.25">
      <c r="A67" s="1">
        <v>44</v>
      </c>
      <c r="B67" s="94"/>
      <c r="C67" s="95"/>
      <c r="D67" s="95">
        <v>41.84</v>
      </c>
      <c r="E67" s="95"/>
      <c r="F67" s="95"/>
      <c r="G67" s="95"/>
      <c r="H67" s="95"/>
      <c r="I67" s="255">
        <v>42.25</v>
      </c>
    </row>
    <row r="68" spans="1:9" x14ac:dyDescent="0.25">
      <c r="A68" s="1">
        <v>45</v>
      </c>
      <c r="B68" s="94"/>
      <c r="C68" s="95"/>
      <c r="D68" s="95">
        <v>41.57</v>
      </c>
      <c r="E68" s="95"/>
      <c r="F68" s="95"/>
      <c r="G68" s="95"/>
      <c r="H68" s="95"/>
      <c r="I68" s="255">
        <v>41.36</v>
      </c>
    </row>
    <row r="69" spans="1:9" x14ac:dyDescent="0.25">
      <c r="A69" s="1">
        <v>46</v>
      </c>
      <c r="B69" s="94"/>
      <c r="C69" s="95"/>
      <c r="D69" s="95">
        <v>41.56</v>
      </c>
      <c r="E69" s="95"/>
      <c r="F69" s="95"/>
      <c r="G69" s="95"/>
      <c r="H69" s="95"/>
      <c r="I69" s="255">
        <v>42.03</v>
      </c>
    </row>
    <row r="70" spans="1:9" x14ac:dyDescent="0.25">
      <c r="A70" s="1">
        <v>47</v>
      </c>
      <c r="B70" s="94"/>
      <c r="C70" s="95"/>
      <c r="D70" s="95">
        <v>41.62</v>
      </c>
      <c r="E70" s="95"/>
      <c r="F70" s="95"/>
      <c r="G70" s="95"/>
      <c r="H70" s="95"/>
      <c r="I70" s="255">
        <v>41.22</v>
      </c>
    </row>
    <row r="71" spans="1:9" x14ac:dyDescent="0.25">
      <c r="A71" s="1">
        <v>48</v>
      </c>
      <c r="B71" s="94"/>
      <c r="C71" s="95"/>
      <c r="D71" s="95">
        <v>41.45</v>
      </c>
      <c r="E71" s="95"/>
      <c r="F71" s="95"/>
      <c r="G71" s="95"/>
      <c r="H71" s="95"/>
      <c r="I71" s="255">
        <v>41.89</v>
      </c>
    </row>
    <row r="72" spans="1:9" x14ac:dyDescent="0.25">
      <c r="A72" s="1">
        <v>49</v>
      </c>
      <c r="B72" s="94"/>
      <c r="C72" s="95"/>
      <c r="D72" s="95">
        <v>41.66</v>
      </c>
      <c r="E72" s="95"/>
      <c r="F72" s="95"/>
      <c r="G72" s="95"/>
      <c r="H72" s="95"/>
      <c r="I72" s="255">
        <v>40.97</v>
      </c>
    </row>
    <row r="73" spans="1:9" x14ac:dyDescent="0.25">
      <c r="A73" s="1">
        <v>50</v>
      </c>
      <c r="B73" s="94"/>
      <c r="C73" s="95"/>
      <c r="D73" s="95">
        <v>41.57</v>
      </c>
      <c r="E73" s="95"/>
      <c r="F73" s="95"/>
      <c r="G73" s="95"/>
      <c r="H73" s="95"/>
      <c r="I73" s="255">
        <v>42.24</v>
      </c>
    </row>
    <row r="74" spans="1:9" x14ac:dyDescent="0.25">
      <c r="A74" s="1">
        <v>51</v>
      </c>
      <c r="B74" s="94"/>
      <c r="C74" s="95"/>
      <c r="D74" s="95">
        <v>41.77</v>
      </c>
      <c r="E74" s="95"/>
      <c r="F74" s="95"/>
      <c r="G74" s="95"/>
      <c r="H74" s="95"/>
      <c r="I74" s="255">
        <v>41.03</v>
      </c>
    </row>
    <row r="75" spans="1:9" x14ac:dyDescent="0.25">
      <c r="A75" s="1">
        <v>52</v>
      </c>
      <c r="B75" s="94"/>
      <c r="C75" s="95"/>
      <c r="D75" s="95">
        <v>41.59</v>
      </c>
      <c r="E75" s="95"/>
      <c r="F75" s="95"/>
      <c r="G75" s="95"/>
      <c r="H75" s="95"/>
      <c r="I75" s="255">
        <v>40.97</v>
      </c>
    </row>
    <row r="76" spans="1:9" x14ac:dyDescent="0.25">
      <c r="A76" s="1">
        <v>53</v>
      </c>
      <c r="B76" s="94"/>
      <c r="C76" s="95"/>
      <c r="D76" s="95"/>
      <c r="E76" s="95"/>
      <c r="F76" s="95"/>
      <c r="G76" s="95"/>
      <c r="H76" s="95"/>
      <c r="I76" s="255">
        <v>41.01</v>
      </c>
    </row>
    <row r="77" spans="1:9" x14ac:dyDescent="0.25">
      <c r="A77" s="1">
        <v>54</v>
      </c>
      <c r="B77" s="94"/>
      <c r="C77" s="95"/>
      <c r="D77" s="95"/>
      <c r="E77" s="95"/>
      <c r="F77" s="95"/>
      <c r="G77" s="95"/>
      <c r="H77" s="95"/>
      <c r="I77" s="255">
        <v>40.83</v>
      </c>
    </row>
    <row r="78" spans="1:9" x14ac:dyDescent="0.25">
      <c r="A78" s="1">
        <v>55</v>
      </c>
      <c r="B78" s="94"/>
      <c r="C78" s="95"/>
      <c r="D78" s="95"/>
      <c r="E78" s="95"/>
      <c r="F78" s="95"/>
      <c r="G78" s="95"/>
      <c r="H78" s="95"/>
      <c r="I78" s="255">
        <v>40.92</v>
      </c>
    </row>
    <row r="79" spans="1:9" ht="15.75" thickBot="1" x14ac:dyDescent="0.3">
      <c r="A79" s="1">
        <v>56</v>
      </c>
      <c r="B79" s="260"/>
      <c r="C79" s="258"/>
      <c r="D79" s="258"/>
      <c r="E79" s="258"/>
      <c r="F79" s="258"/>
      <c r="G79" s="258"/>
      <c r="H79" s="258"/>
      <c r="I79" s="259">
        <v>58.73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Mesnyki</vt:lpstr>
      <vt:lpstr>Kozaks</vt:lpstr>
      <vt:lpstr>MST</vt:lpstr>
      <vt:lpstr>Fossa</vt:lpstr>
      <vt:lpstr>X racing team</vt:lpstr>
      <vt:lpstr>Fortuna Racing</vt:lpstr>
      <vt:lpstr>Ne fart</vt:lpstr>
      <vt:lpstr>Lotus Driving Academy</vt:lpstr>
      <vt:lpstr>Flash</vt:lpstr>
      <vt:lpstr>NSJ</vt:lpstr>
      <vt:lpstr>KartFreedom</vt:lpstr>
      <vt:lpstr>Skylum  Racing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2018-07-09T07:51:34Z</dcterms:modified>
</cp:coreProperties>
</file>