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firstSheet="1" activeTab="13"/>
  </bookViews>
  <sheets>
    <sheet name="Общие результаты" sheetId="4" r:id="rId1"/>
    <sheet name="Регистрация" sheetId="5" r:id="rId2"/>
    <sheet name="Fortuna Racing" sheetId="60" r:id="rId3"/>
    <sheet name="Mesnyki" sheetId="56" r:id="rId4"/>
    <sheet name="MST" sheetId="58" r:id="rId5"/>
    <sheet name="5GT" sheetId="57" r:id="rId6"/>
    <sheet name="Kozak i Razboiniki" sheetId="65" r:id="rId7"/>
    <sheet name="15а18" sheetId="64" r:id="rId8"/>
    <sheet name="Nsj" sheetId="61" r:id="rId9"/>
    <sheet name="х racing team" sheetId="63" r:id="rId10"/>
    <sheet name="Fossa" sheetId="59" r:id="rId11"/>
    <sheet name="Lotus Ukraine" sheetId="51" r:id="rId12"/>
    <sheet name="Lotus driving academy" sheetId="62" r:id="rId13"/>
    <sheet name="GTkartingSS" sheetId="66" r:id="rId14"/>
  </sheets>
  <calcPr calcId="145621"/>
</workbook>
</file>

<file path=xl/calcChain.xml><?xml version="1.0" encoding="utf-8"?>
<calcChain xmlns="http://schemas.openxmlformats.org/spreadsheetml/2006/main">
  <c r="F17" i="66" l="1"/>
  <c r="F16" i="66"/>
  <c r="F16" i="58"/>
  <c r="L14" i="60"/>
  <c r="L13" i="60"/>
  <c r="L12" i="60"/>
  <c r="L11" i="61"/>
  <c r="L13" i="61" s="1"/>
  <c r="L10" i="61"/>
  <c r="L12" i="61" s="1"/>
  <c r="L14" i="61" s="1"/>
  <c r="L11" i="62"/>
  <c r="L13" i="62" s="1"/>
  <c r="L10" i="62"/>
  <c r="L12" i="62" s="1"/>
  <c r="L14" i="62" s="1"/>
  <c r="L11" i="64"/>
  <c r="L13" i="64" s="1"/>
  <c r="L10" i="64"/>
  <c r="L12" i="64" s="1"/>
  <c r="L14" i="64" s="1"/>
  <c r="L11" i="66"/>
  <c r="L13" i="66" s="1"/>
  <c r="L14" i="66" s="1"/>
  <c r="L10" i="66"/>
  <c r="L12" i="66" s="1"/>
  <c r="L11" i="59"/>
  <c r="L13" i="59" s="1"/>
  <c r="L10" i="59"/>
  <c r="L12" i="59" s="1"/>
  <c r="L14" i="59" s="1"/>
  <c r="L14" i="58"/>
  <c r="L13" i="58"/>
  <c r="L11" i="57"/>
  <c r="L13" i="57" s="1"/>
  <c r="L10" i="57"/>
  <c r="L12" i="57" s="1"/>
  <c r="L14" i="56"/>
  <c r="L13" i="56"/>
  <c r="L12" i="56"/>
  <c r="L14" i="51"/>
  <c r="L13" i="51"/>
  <c r="K25" i="5"/>
  <c r="K22" i="5"/>
  <c r="K40" i="5"/>
  <c r="K37" i="5"/>
  <c r="K34" i="5"/>
  <c r="K31" i="5"/>
  <c r="K28" i="5"/>
  <c r="K19" i="5"/>
  <c r="K16" i="5"/>
  <c r="K13" i="5"/>
  <c r="K10" i="5"/>
  <c r="K7" i="5"/>
  <c r="L15" i="59" l="1"/>
  <c r="L7" i="5"/>
  <c r="H20" i="66"/>
  <c r="G20" i="66"/>
  <c r="F20" i="66"/>
  <c r="F13" i="66" s="1"/>
  <c r="E20" i="66"/>
  <c r="F12" i="66" s="1"/>
  <c r="D20" i="66"/>
  <c r="C20" i="66"/>
  <c r="G18" i="66"/>
  <c r="K15" i="66"/>
  <c r="L15" i="66" s="1"/>
  <c r="G15" i="66"/>
  <c r="F15" i="66"/>
  <c r="E15" i="66"/>
  <c r="K14" i="66"/>
  <c r="G14" i="66"/>
  <c r="I14" i="66" s="1"/>
  <c r="F14" i="66"/>
  <c r="E14" i="66"/>
  <c r="K13" i="66"/>
  <c r="G13" i="66"/>
  <c r="I13" i="66" s="1"/>
  <c r="E13" i="66"/>
  <c r="K12" i="66"/>
  <c r="G12" i="66"/>
  <c r="E12" i="66"/>
  <c r="K11" i="66"/>
  <c r="G11" i="66"/>
  <c r="F11" i="66"/>
  <c r="E11" i="66"/>
  <c r="K10" i="66"/>
  <c r="G10" i="66"/>
  <c r="F10" i="66"/>
  <c r="E10" i="66"/>
  <c r="H20" i="65"/>
  <c r="G20" i="65"/>
  <c r="F20" i="65"/>
  <c r="F13" i="65" s="1"/>
  <c r="E20" i="65"/>
  <c r="D20" i="65"/>
  <c r="C20" i="65"/>
  <c r="G18" i="65"/>
  <c r="K15" i="65"/>
  <c r="G15" i="65"/>
  <c r="F15" i="65"/>
  <c r="E15" i="65"/>
  <c r="K14" i="65"/>
  <c r="G14" i="65"/>
  <c r="F14" i="65"/>
  <c r="E14" i="65"/>
  <c r="K13" i="65"/>
  <c r="G13" i="65"/>
  <c r="E13" i="65"/>
  <c r="K12" i="65"/>
  <c r="G12" i="65"/>
  <c r="F12" i="65"/>
  <c r="F16" i="65" s="1"/>
  <c r="E12" i="65"/>
  <c r="K11" i="65"/>
  <c r="L11" i="65" s="1"/>
  <c r="G11" i="65"/>
  <c r="F11" i="65"/>
  <c r="E11" i="65"/>
  <c r="K10" i="65"/>
  <c r="L10" i="65" s="1"/>
  <c r="G10" i="65"/>
  <c r="F10" i="65"/>
  <c r="E10" i="65"/>
  <c r="H20" i="64"/>
  <c r="G20" i="64"/>
  <c r="F20" i="64"/>
  <c r="F13" i="64" s="1"/>
  <c r="E20" i="64"/>
  <c r="D20" i="64"/>
  <c r="C20" i="64"/>
  <c r="G18" i="64"/>
  <c r="K15" i="64"/>
  <c r="L15" i="64" s="1"/>
  <c r="G15" i="64"/>
  <c r="F15" i="64"/>
  <c r="E15" i="64"/>
  <c r="K14" i="64"/>
  <c r="G14" i="64"/>
  <c r="F14" i="64"/>
  <c r="E14" i="64"/>
  <c r="K13" i="64"/>
  <c r="G13" i="64"/>
  <c r="I13" i="64" s="1"/>
  <c r="E13" i="64"/>
  <c r="K12" i="64"/>
  <c r="G12" i="64"/>
  <c r="F12" i="64"/>
  <c r="E12" i="64"/>
  <c r="K11" i="64"/>
  <c r="G11" i="64"/>
  <c r="F11" i="64"/>
  <c r="E11" i="64"/>
  <c r="K10" i="64"/>
  <c r="G10" i="64"/>
  <c r="F10" i="64"/>
  <c r="E10" i="64"/>
  <c r="H20" i="63"/>
  <c r="G20" i="63"/>
  <c r="F20" i="63"/>
  <c r="F13" i="63" s="1"/>
  <c r="E20" i="63"/>
  <c r="D20" i="63"/>
  <c r="C20" i="63"/>
  <c r="G18" i="63"/>
  <c r="K15" i="63"/>
  <c r="G15" i="63"/>
  <c r="F15" i="63"/>
  <c r="E15" i="63"/>
  <c r="K14" i="63"/>
  <c r="G14" i="63"/>
  <c r="F14" i="63"/>
  <c r="E14" i="63"/>
  <c r="K13" i="63"/>
  <c r="G13" i="63"/>
  <c r="E13" i="63"/>
  <c r="K12" i="63"/>
  <c r="G12" i="63"/>
  <c r="F12" i="63"/>
  <c r="F16" i="63" s="1"/>
  <c r="E12" i="63"/>
  <c r="K11" i="63"/>
  <c r="L11" i="63" s="1"/>
  <c r="G11" i="63"/>
  <c r="F11" i="63"/>
  <c r="E11" i="63"/>
  <c r="K10" i="63"/>
  <c r="L10" i="63" s="1"/>
  <c r="G10" i="63"/>
  <c r="F10" i="63"/>
  <c r="E10" i="63"/>
  <c r="H20" i="62"/>
  <c r="G20" i="62"/>
  <c r="F20" i="62"/>
  <c r="F13" i="62" s="1"/>
  <c r="E20" i="62"/>
  <c r="D20" i="62"/>
  <c r="C20" i="62"/>
  <c r="G18" i="62"/>
  <c r="K15" i="62"/>
  <c r="L15" i="62" s="1"/>
  <c r="G15" i="62"/>
  <c r="F15" i="62"/>
  <c r="E15" i="62"/>
  <c r="K14" i="62"/>
  <c r="G14" i="62"/>
  <c r="F14" i="62"/>
  <c r="E14" i="62"/>
  <c r="K13" i="62"/>
  <c r="G13" i="62"/>
  <c r="I13" i="62" s="1"/>
  <c r="E13" i="62"/>
  <c r="K12" i="62"/>
  <c r="G12" i="62"/>
  <c r="F12" i="62"/>
  <c r="E12" i="62"/>
  <c r="K11" i="62"/>
  <c r="G11" i="62"/>
  <c r="F11" i="62"/>
  <c r="E11" i="62"/>
  <c r="K10" i="62"/>
  <c r="G10" i="62"/>
  <c r="F10" i="62"/>
  <c r="E10" i="62"/>
  <c r="H20" i="61"/>
  <c r="G20" i="61"/>
  <c r="F20" i="61"/>
  <c r="F13" i="61" s="1"/>
  <c r="E20" i="61"/>
  <c r="D20" i="61"/>
  <c r="C20" i="61"/>
  <c r="G18" i="61"/>
  <c r="K15" i="61"/>
  <c r="L15" i="61" s="1"/>
  <c r="G15" i="61"/>
  <c r="F15" i="61"/>
  <c r="E15" i="61"/>
  <c r="K14" i="61"/>
  <c r="G14" i="61"/>
  <c r="F14" i="61"/>
  <c r="E14" i="61"/>
  <c r="K13" i="61"/>
  <c r="G13" i="61"/>
  <c r="E13" i="61"/>
  <c r="K12" i="61"/>
  <c r="G12" i="61"/>
  <c r="F12" i="61"/>
  <c r="E12" i="61"/>
  <c r="K11" i="61"/>
  <c r="G11" i="61"/>
  <c r="F11" i="61"/>
  <c r="E11" i="61"/>
  <c r="K10" i="61"/>
  <c r="G10" i="61"/>
  <c r="F10" i="61"/>
  <c r="E10" i="61"/>
  <c r="H20" i="60"/>
  <c r="G20" i="60"/>
  <c r="F20" i="60"/>
  <c r="F13" i="60" s="1"/>
  <c r="E20" i="60"/>
  <c r="D20" i="60"/>
  <c r="C20" i="60"/>
  <c r="G18" i="60"/>
  <c r="K15" i="60"/>
  <c r="L15" i="60" s="1"/>
  <c r="G15" i="60"/>
  <c r="F15" i="60"/>
  <c r="E15" i="60"/>
  <c r="K14" i="60"/>
  <c r="G14" i="60"/>
  <c r="F14" i="60"/>
  <c r="E14" i="60"/>
  <c r="K13" i="60"/>
  <c r="G13" i="60"/>
  <c r="G16" i="60" s="1"/>
  <c r="E13" i="60"/>
  <c r="K12" i="60"/>
  <c r="G12" i="60"/>
  <c r="F12" i="60"/>
  <c r="E12" i="60"/>
  <c r="K11" i="60"/>
  <c r="L11" i="60" s="1"/>
  <c r="G11" i="60"/>
  <c r="F11" i="60"/>
  <c r="E11" i="60"/>
  <c r="K10" i="60"/>
  <c r="L10" i="60" s="1"/>
  <c r="G10" i="60"/>
  <c r="F10" i="60"/>
  <c r="E10" i="60"/>
  <c r="H20" i="59"/>
  <c r="G20" i="59"/>
  <c r="F20" i="59"/>
  <c r="E20" i="59"/>
  <c r="F12" i="59" s="1"/>
  <c r="D20" i="59"/>
  <c r="C20" i="59"/>
  <c r="G18" i="59"/>
  <c r="K15" i="59"/>
  <c r="G15" i="59"/>
  <c r="F15" i="59"/>
  <c r="E15" i="59"/>
  <c r="K14" i="59"/>
  <c r="G14" i="59"/>
  <c r="F14" i="59"/>
  <c r="E14" i="59"/>
  <c r="K13" i="59"/>
  <c r="G13" i="59"/>
  <c r="F13" i="59"/>
  <c r="E13" i="59"/>
  <c r="K12" i="59"/>
  <c r="G12" i="59"/>
  <c r="G16" i="59" s="1"/>
  <c r="E12" i="59"/>
  <c r="K11" i="59"/>
  <c r="G11" i="59"/>
  <c r="F11" i="59"/>
  <c r="E11" i="59"/>
  <c r="K10" i="59"/>
  <c r="G10" i="59"/>
  <c r="F10" i="59"/>
  <c r="E10" i="59"/>
  <c r="H20" i="58"/>
  <c r="G20" i="58"/>
  <c r="F20" i="58"/>
  <c r="E20" i="58"/>
  <c r="D20" i="58"/>
  <c r="C20" i="58"/>
  <c r="G18" i="58"/>
  <c r="K15" i="58"/>
  <c r="L15" i="58" s="1"/>
  <c r="G15" i="58"/>
  <c r="F15" i="58"/>
  <c r="E15" i="58"/>
  <c r="K14" i="58"/>
  <c r="G14" i="58"/>
  <c r="F14" i="58"/>
  <c r="E14" i="58"/>
  <c r="K13" i="58"/>
  <c r="G13" i="58"/>
  <c r="F13" i="58"/>
  <c r="E13" i="58"/>
  <c r="K12" i="58"/>
  <c r="G12" i="58"/>
  <c r="G16" i="58" s="1"/>
  <c r="F12" i="58"/>
  <c r="E12" i="58"/>
  <c r="K11" i="58"/>
  <c r="L11" i="58" s="1"/>
  <c r="G11" i="58"/>
  <c r="G17" i="58" s="1"/>
  <c r="F11" i="58"/>
  <c r="E11" i="58"/>
  <c r="L10" i="58"/>
  <c r="K10" i="58"/>
  <c r="G10" i="58"/>
  <c r="F10" i="58"/>
  <c r="E10" i="58"/>
  <c r="H20" i="57"/>
  <c r="G20" i="57"/>
  <c r="F20" i="57"/>
  <c r="F13" i="57" s="1"/>
  <c r="E20" i="57"/>
  <c r="F12" i="57" s="1"/>
  <c r="D20" i="57"/>
  <c r="C20" i="57"/>
  <c r="G18" i="57"/>
  <c r="K15" i="57"/>
  <c r="L15" i="57" s="1"/>
  <c r="G15" i="57"/>
  <c r="F15" i="57"/>
  <c r="E15" i="57"/>
  <c r="K14" i="57"/>
  <c r="L14" i="57" s="1"/>
  <c r="G14" i="57"/>
  <c r="F14" i="57"/>
  <c r="E14" i="57"/>
  <c r="K13" i="57"/>
  <c r="G13" i="57"/>
  <c r="I13" i="57" s="1"/>
  <c r="E13" i="57"/>
  <c r="K12" i="57"/>
  <c r="G12" i="57"/>
  <c r="E12" i="57"/>
  <c r="K11" i="57"/>
  <c r="G11" i="57"/>
  <c r="F11" i="57"/>
  <c r="E11" i="57"/>
  <c r="K10" i="57"/>
  <c r="G10" i="57"/>
  <c r="F10" i="57"/>
  <c r="E10" i="57"/>
  <c r="H20" i="56"/>
  <c r="G20" i="56"/>
  <c r="F20" i="56"/>
  <c r="F13" i="56" s="1"/>
  <c r="E20" i="56"/>
  <c r="D20" i="56"/>
  <c r="C20" i="56"/>
  <c r="G18" i="56"/>
  <c r="K15" i="56"/>
  <c r="L15" i="56" s="1"/>
  <c r="G15" i="56"/>
  <c r="F15" i="56"/>
  <c r="E15" i="56"/>
  <c r="K14" i="56"/>
  <c r="G14" i="56"/>
  <c r="F14" i="56"/>
  <c r="E14" i="56"/>
  <c r="K13" i="56"/>
  <c r="G13" i="56"/>
  <c r="E13" i="56"/>
  <c r="K12" i="56"/>
  <c r="G12" i="56"/>
  <c r="F12" i="56"/>
  <c r="I12" i="56" s="1"/>
  <c r="E12" i="56"/>
  <c r="K11" i="56"/>
  <c r="L11" i="56" s="1"/>
  <c r="G11" i="56"/>
  <c r="F11" i="56"/>
  <c r="E11" i="56"/>
  <c r="K10" i="56"/>
  <c r="L10" i="56" s="1"/>
  <c r="G10" i="56"/>
  <c r="F10" i="56"/>
  <c r="E10" i="56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I15" i="60" l="1"/>
  <c r="F17" i="60"/>
  <c r="I14" i="60"/>
  <c r="I13" i="60"/>
  <c r="F16" i="60"/>
  <c r="G17" i="60"/>
  <c r="I12" i="60"/>
  <c r="F17" i="61"/>
  <c r="F16" i="61"/>
  <c r="I14" i="61"/>
  <c r="G16" i="61"/>
  <c r="I11" i="61"/>
  <c r="G17" i="61"/>
  <c r="F17" i="62"/>
  <c r="I15" i="62"/>
  <c r="F16" i="62"/>
  <c r="I14" i="62"/>
  <c r="G16" i="62"/>
  <c r="I11" i="62"/>
  <c r="I17" i="62" s="1"/>
  <c r="G17" i="62"/>
  <c r="F17" i="63"/>
  <c r="I14" i="63"/>
  <c r="G16" i="63"/>
  <c r="I11" i="63"/>
  <c r="G17" i="63"/>
  <c r="F17" i="64"/>
  <c r="G16" i="64"/>
  <c r="F16" i="64"/>
  <c r="I14" i="64"/>
  <c r="I11" i="64"/>
  <c r="G17" i="64"/>
  <c r="F17" i="65"/>
  <c r="I14" i="65"/>
  <c r="G16" i="65"/>
  <c r="I11" i="65"/>
  <c r="G17" i="65"/>
  <c r="G16" i="66"/>
  <c r="I11" i="66"/>
  <c r="I17" i="66" s="1"/>
  <c r="G17" i="66"/>
  <c r="I14" i="59"/>
  <c r="F16" i="59"/>
  <c r="F17" i="59"/>
  <c r="I11" i="59"/>
  <c r="G17" i="59"/>
  <c r="I15" i="58"/>
  <c r="I14" i="58"/>
  <c r="I13" i="58"/>
  <c r="F17" i="58"/>
  <c r="I12" i="58"/>
  <c r="I16" i="58" s="1"/>
  <c r="G16" i="57"/>
  <c r="F16" i="57"/>
  <c r="I14" i="57"/>
  <c r="F17" i="57"/>
  <c r="I11" i="57"/>
  <c r="G17" i="57"/>
  <c r="G16" i="56"/>
  <c r="I15" i="56"/>
  <c r="G17" i="56"/>
  <c r="I14" i="56"/>
  <c r="I13" i="56"/>
  <c r="I16" i="56" s="1"/>
  <c r="F16" i="56"/>
  <c r="F17" i="56"/>
  <c r="F18" i="60"/>
  <c r="I13" i="61"/>
  <c r="I13" i="63"/>
  <c r="I13" i="65"/>
  <c r="I13" i="59"/>
  <c r="L12" i="58"/>
  <c r="F18" i="58"/>
  <c r="F18" i="56"/>
  <c r="F18" i="61"/>
  <c r="I12" i="61"/>
  <c r="I16" i="61" s="1"/>
  <c r="I12" i="62"/>
  <c r="I12" i="63"/>
  <c r="I12" i="64"/>
  <c r="I16" i="64" s="1"/>
  <c r="I12" i="65"/>
  <c r="I12" i="66"/>
  <c r="F18" i="59"/>
  <c r="I12" i="59"/>
  <c r="I12" i="57"/>
  <c r="F18" i="57"/>
  <c r="F18" i="66"/>
  <c r="I10" i="66"/>
  <c r="I15" i="66"/>
  <c r="L12" i="65"/>
  <c r="L13" i="65" s="1"/>
  <c r="F18" i="65"/>
  <c r="L14" i="65"/>
  <c r="L15" i="65" s="1"/>
  <c r="I10" i="65"/>
  <c r="I15" i="65"/>
  <c r="F18" i="64"/>
  <c r="I10" i="64"/>
  <c r="I15" i="64"/>
  <c r="L12" i="63"/>
  <c r="L13" i="63" s="1"/>
  <c r="F18" i="63"/>
  <c r="L14" i="63"/>
  <c r="L15" i="63" s="1"/>
  <c r="I10" i="63"/>
  <c r="I15" i="63"/>
  <c r="F18" i="62"/>
  <c r="I10" i="62"/>
  <c r="I10" i="61"/>
  <c r="I15" i="61"/>
  <c r="I10" i="60"/>
  <c r="I11" i="60"/>
  <c r="I17" i="60" s="1"/>
  <c r="I10" i="59"/>
  <c r="I15" i="59"/>
  <c r="I10" i="58"/>
  <c r="I11" i="58"/>
  <c r="I10" i="57"/>
  <c r="I15" i="57"/>
  <c r="I10" i="56"/>
  <c r="I11" i="56"/>
  <c r="I17" i="56" s="1"/>
  <c r="G18" i="51"/>
  <c r="H20" i="51"/>
  <c r="G20" i="51"/>
  <c r="F20" i="51"/>
  <c r="E20" i="51"/>
  <c r="F12" i="51" s="1"/>
  <c r="D20" i="51"/>
  <c r="C20" i="51"/>
  <c r="K15" i="51"/>
  <c r="L15" i="51" s="1"/>
  <c r="G15" i="51"/>
  <c r="F15" i="51"/>
  <c r="E15" i="51"/>
  <c r="K14" i="51"/>
  <c r="G14" i="51"/>
  <c r="F14" i="51"/>
  <c r="E14" i="51"/>
  <c r="K13" i="51"/>
  <c r="G13" i="51"/>
  <c r="F13" i="51"/>
  <c r="E13" i="51"/>
  <c r="K12" i="51"/>
  <c r="L12" i="51" s="1"/>
  <c r="G12" i="51"/>
  <c r="G16" i="51" s="1"/>
  <c r="E12" i="51"/>
  <c r="K11" i="51"/>
  <c r="L11" i="51" s="1"/>
  <c r="G11" i="51"/>
  <c r="F11" i="51"/>
  <c r="E11" i="51"/>
  <c r="K10" i="51"/>
  <c r="L10" i="51" s="1"/>
  <c r="G10" i="51"/>
  <c r="F10" i="51"/>
  <c r="E10" i="51"/>
  <c r="I16" i="60" l="1"/>
  <c r="I17" i="61"/>
  <c r="I16" i="62"/>
  <c r="I17" i="63"/>
  <c r="I16" i="63"/>
  <c r="I17" i="64"/>
  <c r="I18" i="64" s="1"/>
  <c r="I17" i="65"/>
  <c r="I18" i="65" s="1"/>
  <c r="I16" i="65"/>
  <c r="I16" i="66"/>
  <c r="I18" i="66" s="1"/>
  <c r="I16" i="59"/>
  <c r="I17" i="59"/>
  <c r="I17" i="58"/>
  <c r="I17" i="57"/>
  <c r="I18" i="57" s="1"/>
  <c r="I16" i="57"/>
  <c r="F16" i="51"/>
  <c r="G17" i="51"/>
  <c r="F17" i="51"/>
  <c r="I18" i="63"/>
  <c r="I18" i="62"/>
  <c r="I18" i="61"/>
  <c r="I18" i="60"/>
  <c r="I18" i="59"/>
  <c r="I18" i="58"/>
  <c r="I18" i="56"/>
  <c r="I15" i="51"/>
  <c r="I14" i="51"/>
  <c r="I11" i="51"/>
  <c r="I10" i="51"/>
  <c r="F18" i="51"/>
  <c r="I12" i="51"/>
  <c r="I16" i="51" s="1"/>
  <c r="I13" i="51"/>
  <c r="I17" i="51" l="1"/>
  <c r="I18" i="51" s="1"/>
  <c r="J7" i="5" l="1"/>
  <c r="L19" i="5" l="1"/>
  <c r="L28" i="5"/>
  <c r="L22" i="5"/>
  <c r="L37" i="5"/>
  <c r="L40" i="5"/>
  <c r="L25" i="5"/>
  <c r="L13" i="5"/>
  <c r="L34" i="5"/>
  <c r="L16" i="5"/>
  <c r="L10" i="5"/>
  <c r="L31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<sst xmlns="http://schemas.openxmlformats.org/spreadsheetml/2006/main" count="560" uniqueCount="241">
  <si>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</si>
  <si>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</si>
  <si>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</si>
  <si>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</si>
  <si>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</si>
  <si>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</si>
  <si>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</si>
  <si>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</si>
  <si>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</si>
  <si>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</si>
  <si>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</si>
  <si>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</si>
  <si>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</si>
  <si>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</si>
  <si>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</si>
  <si>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</si>
  <si>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</si>
  <si>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</si>
  <si>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</si>
  <si>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</si>
  <si>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</si>
  <si>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</si>
  <si>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</si>
  <si>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</si>
  <si>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</si>
  <si>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</si>
  <si>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</si>
  <si>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</si>
  <si>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</si>
  <si>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</si>
  <si>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</si>
  <si>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</si>
  <si>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</si>
  <si>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</si>
  <si>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</si>
  <si>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</si>
  <si>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</si>
  <si>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</si>
  <si>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</si>
  <si>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</si>
  <si>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</si>
  <si>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</si>
  <si>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</si>
  <si>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</si>
  <si>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</si>
  <si>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</si>
  <si>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</si>
  <si>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</si>
  <si>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</si>
  <si>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</si>
  <si>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</si>
  <si>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</si>
  <si>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</si>
  <si>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</si>
  <si>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</si>
  <si>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</si>
  <si>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</si>
  <si>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</si>
  <si>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</si>
  <si>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</si>
  <si>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кв</t>
  </si>
  <si>
    <t>1-1</t>
  </si>
  <si>
    <t>1-2</t>
  </si>
  <si>
    <t>1-3</t>
  </si>
  <si>
    <t>2-3</t>
  </si>
  <si>
    <t>3-3</t>
  </si>
  <si>
    <t>4-3</t>
  </si>
  <si>
    <t>5-3</t>
  </si>
  <si>
    <t>6-3</t>
  </si>
  <si>
    <t>7-3</t>
  </si>
  <si>
    <t>8-3</t>
  </si>
  <si>
    <t>9-3</t>
  </si>
  <si>
    <t>10-3</t>
  </si>
  <si>
    <t>11-3</t>
  </si>
  <si>
    <t>12-3</t>
  </si>
  <si>
    <t>Серия мини марафонов "Большие Гонки 2018", 3-й этап, 23.06.18</t>
  </si>
  <si>
    <t>Конфигурация № 6</t>
  </si>
  <si>
    <r>
      <t>Серия мини марафонов "Большие Гонки", 23.06.2018, Конфигурация</t>
    </r>
    <r>
      <rPr>
        <b/>
        <i/>
        <sz val="18"/>
        <color indexed="8"/>
        <rFont val="Calibri"/>
        <family val="2"/>
        <charset val="204"/>
      </rPr>
      <t xml:space="preserve"> №6</t>
    </r>
  </si>
  <si>
    <t>Чемпионат мини марафон "Большие Гонки", 3-й этап</t>
  </si>
  <si>
    <t>Lotus driving Academy</t>
  </si>
  <si>
    <t xml:space="preserve">Юрченко Вова </t>
  </si>
  <si>
    <t>Новиков Герман</t>
  </si>
  <si>
    <t>49,8</t>
  </si>
  <si>
    <t>5GT</t>
  </si>
  <si>
    <t>Звягин Гриша</t>
  </si>
  <si>
    <t>Коруз Вадим</t>
  </si>
  <si>
    <t>Fossa</t>
  </si>
  <si>
    <t>Крутоголов Павел</t>
  </si>
  <si>
    <t>Фалько Костя</t>
  </si>
  <si>
    <t>Lotus Ukraine</t>
  </si>
  <si>
    <t>Паненко Женя</t>
  </si>
  <si>
    <t>Медведева Даша</t>
  </si>
  <si>
    <t>75,3</t>
  </si>
  <si>
    <t>Kozak I razboiniki</t>
  </si>
  <si>
    <t xml:space="preserve">Манило Денис </t>
  </si>
  <si>
    <t>Соколан Артем</t>
  </si>
  <si>
    <t>GTkartingSS</t>
  </si>
  <si>
    <t>Кострица Сергей</t>
  </si>
  <si>
    <t>91,0</t>
  </si>
  <si>
    <t>X racing team</t>
  </si>
  <si>
    <t>Пикулин Павел</t>
  </si>
  <si>
    <t>Загорулько Иван</t>
  </si>
  <si>
    <t>90,2</t>
  </si>
  <si>
    <t>Fortuna Racing</t>
  </si>
  <si>
    <t>Фортуна Таня</t>
  </si>
  <si>
    <t>Шутка Виталий</t>
  </si>
  <si>
    <t>MST</t>
  </si>
  <si>
    <t>Петушков Андрей</t>
  </si>
  <si>
    <t>Тіщенко Миша</t>
  </si>
  <si>
    <t>73,1</t>
  </si>
  <si>
    <t>82,5</t>
  </si>
  <si>
    <t>15а18</t>
  </si>
  <si>
    <t>Таволжан Виталий</t>
  </si>
  <si>
    <t>Лихошерст Алексей</t>
  </si>
  <si>
    <t>76,9</t>
  </si>
  <si>
    <t>NSJ</t>
  </si>
  <si>
    <t>Стоцкий Андрей</t>
  </si>
  <si>
    <t>Петренко Влад</t>
  </si>
  <si>
    <t>74,6</t>
  </si>
  <si>
    <t>65,3</t>
  </si>
  <si>
    <t>77,8</t>
  </si>
  <si>
    <t>Mesnyki</t>
  </si>
  <si>
    <t>Наум</t>
  </si>
  <si>
    <t>Пасечник Александр</t>
  </si>
  <si>
    <t>Якусик Дима</t>
  </si>
  <si>
    <t>Звягин Григорий</t>
  </si>
  <si>
    <t>Kozak i Razboiniki</t>
  </si>
  <si>
    <t>х racing team</t>
  </si>
  <si>
    <t>Пикулин Паша</t>
  </si>
  <si>
    <t>Lotus driving academy</t>
  </si>
  <si>
    <t>Юрченко Вова</t>
  </si>
  <si>
    <t>Nsj</t>
  </si>
  <si>
    <t>Медведьева Даша</t>
  </si>
  <si>
    <t>Тыщенко Миша</t>
  </si>
  <si>
    <t>Манило Денис</t>
  </si>
  <si>
    <t>2:29.71</t>
  </si>
  <si>
    <t>2:21.81</t>
  </si>
  <si>
    <t>2:21.79</t>
  </si>
  <si>
    <t>2:20.60</t>
  </si>
  <si>
    <t>2:29.89</t>
  </si>
  <si>
    <t>2:20.85</t>
  </si>
  <si>
    <t>2:21.95</t>
  </si>
  <si>
    <t>2:21.59</t>
  </si>
  <si>
    <t>2:26.34</t>
  </si>
  <si>
    <t>2:23.39</t>
  </si>
  <si>
    <t>2:23.10</t>
  </si>
  <si>
    <t>40с+50с</t>
  </si>
  <si>
    <t>мин время+макс отрезок</t>
  </si>
  <si>
    <t>15a18</t>
  </si>
  <si>
    <t>3:00:22.81</t>
  </si>
  <si>
    <t>1 круг</t>
  </si>
  <si>
    <t>2 круга</t>
  </si>
  <si>
    <t>3 круга</t>
  </si>
  <si>
    <t>4 круга</t>
  </si>
  <si>
    <t>5 кругов</t>
  </si>
  <si>
    <t>11 кругов</t>
  </si>
  <si>
    <t>-</t>
  </si>
  <si>
    <t>6 кругов</t>
  </si>
  <si>
    <t>2:24.75</t>
  </si>
  <si>
    <t>2:23.88</t>
  </si>
  <si>
    <t>2:33.16</t>
  </si>
  <si>
    <t>2:22.86</t>
  </si>
  <si>
    <t>5с</t>
  </si>
  <si>
    <t>против 7 место</t>
  </si>
  <si>
    <t>Женя</t>
  </si>
  <si>
    <t>Даша</t>
  </si>
  <si>
    <t>2:19.36</t>
  </si>
  <si>
    <t>2:19.94</t>
  </si>
  <si>
    <t>2:26.99</t>
  </si>
  <si>
    <t>2:21.87</t>
  </si>
  <si>
    <t>Дима</t>
  </si>
  <si>
    <t>Гриша</t>
  </si>
  <si>
    <t>Вадим</t>
  </si>
  <si>
    <t>2:20.98</t>
  </si>
  <si>
    <t>2:20.04</t>
  </si>
  <si>
    <t>2:21.47</t>
  </si>
  <si>
    <t>2:20.17</t>
  </si>
  <si>
    <t>лимит</t>
  </si>
  <si>
    <t>5с+10с</t>
  </si>
  <si>
    <t>против 5+против 3,10</t>
  </si>
  <si>
    <t>50с+5с</t>
  </si>
  <si>
    <t>перелимит+против 5</t>
  </si>
  <si>
    <t>2:20.52</t>
  </si>
  <si>
    <t>2:20.55</t>
  </si>
  <si>
    <t>2:11.49</t>
  </si>
  <si>
    <t>2:38.83</t>
  </si>
  <si>
    <t>16с</t>
  </si>
  <si>
    <t>недодержали на 4 пите</t>
  </si>
  <si>
    <t>Андрей</t>
  </si>
  <si>
    <t>Миша</t>
  </si>
  <si>
    <t>2:21.31</t>
  </si>
  <si>
    <t>2:32.46</t>
  </si>
  <si>
    <t>2:26.42</t>
  </si>
  <si>
    <t>2:20.79</t>
  </si>
  <si>
    <t>5с+5с</t>
  </si>
  <si>
    <t xml:space="preserve">против 7 + против 8 </t>
  </si>
  <si>
    <t>против 9</t>
  </si>
  <si>
    <t>Костя</t>
  </si>
  <si>
    <t>Павел</t>
  </si>
  <si>
    <t>Сергей</t>
  </si>
  <si>
    <t>Александр</t>
  </si>
  <si>
    <t>2:21.3</t>
  </si>
  <si>
    <t>2:23.31</t>
  </si>
  <si>
    <t>2:23.58</t>
  </si>
  <si>
    <t>2:29.19</t>
  </si>
  <si>
    <t>2:21.17</t>
  </si>
  <si>
    <t>2:19.54</t>
  </si>
  <si>
    <t>2:27.96</t>
  </si>
  <si>
    <t>Артем</t>
  </si>
  <si>
    <t>Денис</t>
  </si>
  <si>
    <t>2:25.50</t>
  </si>
  <si>
    <t>2:21.05</t>
  </si>
  <si>
    <t>2:21.54</t>
  </si>
  <si>
    <t>2:13.66</t>
  </si>
  <si>
    <t>2:36.08</t>
  </si>
  <si>
    <t>14с</t>
  </si>
  <si>
    <t>выпустили раньше на 4 пит стопе</t>
  </si>
  <si>
    <t>Алексей</t>
  </si>
  <si>
    <t>Виталий</t>
  </si>
  <si>
    <t>Паша</t>
  </si>
  <si>
    <t>Иван</t>
  </si>
  <si>
    <t>2:19.41</t>
  </si>
  <si>
    <t>2:20.21</t>
  </si>
  <si>
    <t>2:28.98</t>
  </si>
  <si>
    <t>2:21.03</t>
  </si>
  <si>
    <t>Вова</t>
  </si>
  <si>
    <t>Герман</t>
  </si>
  <si>
    <t>2:23.91</t>
  </si>
  <si>
    <t>2:20.37</t>
  </si>
  <si>
    <t>2:21.48</t>
  </si>
  <si>
    <t>2:27.00</t>
  </si>
  <si>
    <t>2:20.10</t>
  </si>
  <si>
    <t>2:26.66</t>
  </si>
  <si>
    <t>2:24.54</t>
  </si>
  <si>
    <t>1:49.18</t>
  </si>
  <si>
    <t>32с+10с</t>
  </si>
  <si>
    <t>выезд с пит стопа</t>
  </si>
  <si>
    <t>Влад</t>
  </si>
  <si>
    <t>Таня</t>
  </si>
  <si>
    <t>2:23.70</t>
  </si>
  <si>
    <t>2:28.58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</si>
</sst>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291">
    <xf numFmtId="0" fontId="0" fillId="0" borderId="0" xfId="0"/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>
      <alignment vertical="center"/>
    </xf>
    <xf numFmtId="0" fontId="6" fillId="0" borderId="11" xfId="1" applyBorder="1" applyAlignment="1">
      <alignment horizontal="center" vertical="center"/>
    </xf>
    <xf numFmtId="0" fontId="6" fillId="0" borderId="12" xfId="1" applyBorder="1" applyAlignment="1">
      <alignment horizontal="center" vertical="center"/>
    </xf>
    <xf numFmtId="0" fontId="6" fillId="0" borderId="13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6" fillId="0" borderId="14" xfId="1" applyBorder="1" applyAlignment="1">
      <alignment horizontal="center" vertical="center"/>
    </xf>
    <xf numFmtId="0" fontId="6" fillId="0" borderId="7" xfId="1" applyFill="1" applyBorder="1" applyAlignment="1">
      <alignment horizontal="center" vertical="center"/>
    </xf>
    <xf numFmtId="0" fontId="6" fillId="0" borderId="5" xfId="1" applyFill="1" applyBorder="1" applyAlignment="1">
      <alignment horizontal="center" vertical="center"/>
    </xf>
    <xf numFmtId="2" fontId="6" fillId="0" borderId="4" xfId="1" applyNumberFormat="1" applyFill="1" applyBorder="1" applyAlignment="1">
      <alignment horizontal="center" vertical="center"/>
    </xf>
    <xf numFmtId="0" fontId="6" fillId="0" borderId="17" xfId="1" applyBorder="1" applyAlignment="1">
      <alignment horizontal="center" vertical="center"/>
    </xf>
    <xf numFmtId="0" fontId="6" fillId="0" borderId="19" xfId="1" applyFill="1" applyBorder="1" applyAlignment="1">
      <alignment horizontal="center" vertical="center"/>
    </xf>
    <xf numFmtId="164" fontId="6" fillId="0" borderId="20" xfId="1" applyNumberFormat="1" applyFill="1" applyBorder="1" applyAlignment="1">
      <alignment horizontal="center" vertical="center"/>
    </xf>
    <xf numFmtId="0" fontId="6" fillId="0" borderId="21" xfId="1" applyFill="1" applyBorder="1" applyAlignment="1">
      <alignment horizontal="center" vertical="center"/>
    </xf>
    <xf numFmtId="0" fontId="6" fillId="0" borderId="20" xfId="1" applyFill="1" applyBorder="1" applyAlignment="1">
      <alignment horizontal="center" vertical="center"/>
    </xf>
    <xf numFmtId="2" fontId="6" fillId="0" borderId="20" xfId="1" applyNumberForma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20" xfId="1" applyFont="1" applyFill="1" applyBorder="1" applyAlignment="1">
      <alignment horizontal="center" vertical="center"/>
    </xf>
    <xf numFmtId="164" fontId="6" fillId="0" borderId="20" xfId="1" applyNumberFormat="1" applyFont="1" applyFill="1" applyBorder="1" applyAlignment="1">
      <alignment horizontal="center" vertical="center"/>
    </xf>
    <xf numFmtId="0" fontId="6" fillId="0" borderId="30" xfId="1" applyBorder="1" applyAlignment="1">
      <alignment horizontal="center" vertical="center"/>
    </xf>
    <xf numFmtId="0" fontId="6" fillId="0" borderId="0" xfId="1" applyAlignment="1"/>
    <xf numFmtId="0" fontId="11" fillId="0" borderId="0" xfId="1" applyFont="1" applyBorder="1" applyAlignment="1">
      <alignment horizontal="center"/>
    </xf>
    <xf numFmtId="0" fontId="13" fillId="0" borderId="28" xfId="1" applyFont="1" applyBorder="1" applyAlignment="1">
      <alignment horizontal="center" vertical="center"/>
    </xf>
    <xf numFmtId="49" fontId="13" fillId="0" borderId="4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2" fontId="16" fillId="0" borderId="6" xfId="1" applyNumberFormat="1" applyFont="1" applyFill="1" applyBorder="1" applyAlignment="1">
      <alignment horizontal="center" vertical="center"/>
    </xf>
    <xf numFmtId="49" fontId="13" fillId="0" borderId="20" xfId="1" applyNumberFormat="1" applyFont="1" applyFill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2" fontId="16" fillId="0" borderId="37" xfId="1" applyNumberFormat="1" applyFont="1" applyFill="1" applyBorder="1" applyAlignment="1">
      <alignment horizontal="center" vertical="center"/>
    </xf>
    <xf numFmtId="49" fontId="13" fillId="0" borderId="41" xfId="1" applyNumberFormat="1" applyFont="1" applyFill="1" applyBorder="1" applyAlignment="1">
      <alignment horizontal="center" vertical="center"/>
    </xf>
    <xf numFmtId="0" fontId="16" fillId="0" borderId="42" xfId="1" applyFont="1" applyFill="1" applyBorder="1" applyAlignment="1">
      <alignment horizontal="center" vertical="center"/>
    </xf>
    <xf numFmtId="165" fontId="16" fillId="0" borderId="23" xfId="1" applyNumberFormat="1" applyFont="1" applyFill="1" applyBorder="1" applyAlignment="1">
      <alignment horizontal="center" vertical="center"/>
    </xf>
    <xf numFmtId="165" fontId="16" fillId="0" borderId="42" xfId="1" applyNumberFormat="1" applyFont="1" applyFill="1" applyBorder="1" applyAlignment="1">
      <alignment horizontal="center" vertical="center"/>
    </xf>
    <xf numFmtId="49" fontId="13" fillId="0" borderId="37" xfId="1" applyNumberFormat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7" xfId="1" applyFont="1" applyFill="1" applyBorder="1" applyAlignment="1">
      <alignment horizontal="center" vertical="center"/>
    </xf>
    <xf numFmtId="2" fontId="13" fillId="0" borderId="37" xfId="1" applyNumberFormat="1" applyFont="1" applyFill="1" applyBorder="1" applyAlignment="1">
      <alignment horizontal="center" vertical="center"/>
    </xf>
    <xf numFmtId="49" fontId="13" fillId="0" borderId="43" xfId="1" applyNumberFormat="1" applyFont="1" applyFill="1" applyBorder="1" applyAlignment="1">
      <alignment horizontal="center" vertical="center"/>
    </xf>
    <xf numFmtId="0" fontId="13" fillId="0" borderId="0" xfId="1" applyFont="1"/>
    <xf numFmtId="49" fontId="13" fillId="0" borderId="11" xfId="1" applyNumberFormat="1" applyFont="1" applyFill="1" applyBorder="1" applyAlignment="1">
      <alignment horizontal="center" vertical="center"/>
    </xf>
    <xf numFmtId="49" fontId="13" fillId="0" borderId="13" xfId="1" applyNumberFormat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2" fontId="13" fillId="0" borderId="13" xfId="1" applyNumberFormat="1" applyFont="1" applyFill="1" applyBorder="1" applyAlignment="1">
      <alignment horizontal="center" vertical="center"/>
    </xf>
    <xf numFmtId="49" fontId="13" fillId="0" borderId="26" xfId="1" applyNumberFormat="1" applyFont="1" applyFill="1" applyBorder="1" applyAlignment="1">
      <alignment horizontal="center" vertical="center"/>
    </xf>
    <xf numFmtId="49" fontId="13" fillId="0" borderId="36" xfId="1" applyNumberFormat="1" applyFont="1" applyFill="1" applyBorder="1" applyAlignment="1">
      <alignment horizontal="center" vertical="center"/>
    </xf>
    <xf numFmtId="0" fontId="13" fillId="0" borderId="34" xfId="1" applyFont="1" applyFill="1" applyBorder="1" applyAlignment="1">
      <alignment horizontal="center" vertical="center"/>
    </xf>
    <xf numFmtId="0" fontId="13" fillId="0" borderId="36" xfId="1" applyFont="1" applyFill="1" applyBorder="1" applyAlignment="1">
      <alignment horizontal="center" vertical="center"/>
    </xf>
    <xf numFmtId="2" fontId="13" fillId="0" borderId="36" xfId="1" applyNumberFormat="1" applyFont="1" applyFill="1" applyBorder="1" applyAlignment="1">
      <alignment horizontal="center" vertical="center"/>
    </xf>
    <xf numFmtId="0" fontId="16" fillId="0" borderId="43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49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wrapText="1"/>
    </xf>
    <xf numFmtId="0" fontId="18" fillId="0" borderId="22" xfId="1" applyFont="1" applyBorder="1" applyAlignment="1">
      <alignment horizontal="center" vertical="center"/>
    </xf>
    <xf numFmtId="0" fontId="19" fillId="0" borderId="22" xfId="1" applyFont="1" applyBorder="1" applyAlignment="1">
      <alignment vertical="center"/>
    </xf>
    <xf numFmtId="0" fontId="19" fillId="0" borderId="22" xfId="1" applyFont="1" applyBorder="1" applyAlignment="1">
      <alignment horizontal="center" vertical="center"/>
    </xf>
    <xf numFmtId="0" fontId="19" fillId="0" borderId="23" xfId="1" applyFont="1" applyFill="1" applyBorder="1" applyAlignment="1">
      <alignment horizontal="center" vertical="center"/>
    </xf>
    <xf numFmtId="0" fontId="20" fillId="0" borderId="22" xfId="1" applyFont="1" applyFill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6" fontId="21" fillId="0" borderId="22" xfId="1" applyNumberFormat="1" applyFont="1" applyBorder="1" applyAlignment="1">
      <alignment horizontal="center" vertical="center"/>
    </xf>
    <xf numFmtId="167" fontId="18" fillId="0" borderId="22" xfId="1" applyNumberFormat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0" fontId="6" fillId="0" borderId="5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" fontId="19" fillId="0" borderId="22" xfId="1" applyNumberFormat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/>
    </xf>
    <xf numFmtId="0" fontId="19" fillId="0" borderId="49" xfId="1" applyFont="1" applyBorder="1" applyAlignment="1">
      <alignment vertical="center"/>
    </xf>
    <xf numFmtId="0" fontId="19" fillId="0" borderId="49" xfId="1" applyFont="1" applyBorder="1" applyAlignment="1">
      <alignment horizontal="center" vertical="center"/>
    </xf>
    <xf numFmtId="166" fontId="19" fillId="0" borderId="49" xfId="1" applyNumberFormat="1" applyFont="1" applyBorder="1" applyAlignment="1">
      <alignment horizontal="center" vertical="center"/>
    </xf>
    <xf numFmtId="166" fontId="19" fillId="0" borderId="49" xfId="1" applyNumberFormat="1" applyFont="1" applyFill="1" applyBorder="1" applyAlignment="1">
      <alignment horizontal="center" vertical="center"/>
    </xf>
    <xf numFmtId="0" fontId="18" fillId="0" borderId="46" xfId="1" applyFont="1" applyBorder="1" applyAlignment="1">
      <alignment horizontal="center" vertical="center"/>
    </xf>
    <xf numFmtId="0" fontId="19" fillId="0" borderId="46" xfId="1" applyFont="1" applyBorder="1" applyAlignment="1">
      <alignment vertical="center"/>
    </xf>
    <xf numFmtId="0" fontId="19" fillId="0" borderId="46" xfId="1" applyFont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18" fillId="0" borderId="0" xfId="1" applyFont="1" applyBorder="1"/>
    <xf numFmtId="0" fontId="18" fillId="0" borderId="0" xfId="1" applyFont="1" applyBorder="1" applyAlignment="1">
      <alignment horizontal="center"/>
    </xf>
    <xf numFmtId="0" fontId="18" fillId="0" borderId="0" xfId="1" applyFont="1" applyAlignment="1">
      <alignment horizontal="center"/>
    </xf>
    <xf numFmtId="164" fontId="18" fillId="0" borderId="20" xfId="1" applyNumberFormat="1" applyFont="1" applyBorder="1" applyAlignment="1">
      <alignment horizontal="center" vertical="center"/>
    </xf>
    <xf numFmtId="164" fontId="18" fillId="0" borderId="22" xfId="1" applyNumberFormat="1" applyFont="1" applyBorder="1" applyAlignment="1">
      <alignment horizontal="center" vertical="center"/>
    </xf>
    <xf numFmtId="164" fontId="18" fillId="0" borderId="21" xfId="1" applyNumberFormat="1" applyFont="1" applyBorder="1" applyAlignment="1">
      <alignment horizontal="center" vertical="center"/>
    </xf>
    <xf numFmtId="0" fontId="18" fillId="0" borderId="0" xfId="1" applyFont="1"/>
    <xf numFmtId="164" fontId="18" fillId="2" borderId="26" xfId="1" applyNumberFormat="1" applyFont="1" applyFill="1" applyBorder="1" applyAlignment="1">
      <alignment horizontal="center" vertical="center"/>
    </xf>
    <xf numFmtId="164" fontId="18" fillId="2" borderId="28" xfId="1" applyNumberFormat="1" applyFont="1" applyFill="1" applyBorder="1" applyAlignment="1">
      <alignment horizontal="center" vertical="center"/>
    </xf>
    <xf numFmtId="164" fontId="18" fillId="0" borderId="28" xfId="1" applyNumberFormat="1" applyFont="1" applyBorder="1" applyAlignment="1">
      <alignment horizontal="center" vertical="center"/>
    </xf>
    <xf numFmtId="164" fontId="18" fillId="2" borderId="27" xfId="1" applyNumberFormat="1" applyFont="1" applyFill="1" applyBorder="1" applyAlignment="1">
      <alignment horizontal="center" vertical="center"/>
    </xf>
    <xf numFmtId="0" fontId="6" fillId="0" borderId="0" xfId="1" applyAlignment="1">
      <alignment horizontal="left"/>
    </xf>
    <xf numFmtId="2" fontId="6" fillId="0" borderId="51" xfId="1" applyNumberFormat="1" applyBorder="1" applyAlignment="1">
      <alignment horizontal="center"/>
    </xf>
    <xf numFmtId="2" fontId="6" fillId="0" borderId="52" xfId="1" applyNumberFormat="1" applyBorder="1" applyAlignment="1">
      <alignment horizontal="center"/>
    </xf>
    <xf numFmtId="2" fontId="6" fillId="0" borderId="47" xfId="1" applyNumberFormat="1" applyBorder="1" applyAlignment="1">
      <alignment horizontal="center"/>
    </xf>
    <xf numFmtId="2" fontId="6" fillId="0" borderId="0" xfId="1" applyNumberFormat="1" applyBorder="1" applyAlignment="1">
      <alignment horizontal="center"/>
    </xf>
    <xf numFmtId="0" fontId="13" fillId="0" borderId="48" xfId="1" applyFont="1" applyFill="1" applyBorder="1" applyAlignment="1">
      <alignment horizontal="center" vertical="center"/>
    </xf>
    <xf numFmtId="0" fontId="13" fillId="0" borderId="43" xfId="1" applyFont="1" applyFill="1" applyBorder="1" applyAlignment="1">
      <alignment horizontal="center" vertical="center"/>
    </xf>
    <xf numFmtId="2" fontId="13" fillId="0" borderId="43" xfId="1" applyNumberFormat="1" applyFont="1" applyFill="1" applyBorder="1" applyAlignment="1">
      <alignment horizontal="center" vertical="center"/>
    </xf>
    <xf numFmtId="0" fontId="6" fillId="0" borderId="32" xfId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164" fontId="6" fillId="0" borderId="33" xfId="1" applyNumberFormat="1" applyFill="1" applyBorder="1" applyAlignment="1">
      <alignment horizontal="center" vertical="center"/>
    </xf>
    <xf numFmtId="0" fontId="6" fillId="0" borderId="34" xfId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2" fontId="6" fillId="0" borderId="33" xfId="1" applyNumberFormat="1" applyFill="1" applyBorder="1" applyAlignment="1">
      <alignment horizontal="center" vertical="center"/>
    </xf>
    <xf numFmtId="2" fontId="5" fillId="0" borderId="47" xfId="1" applyNumberFormat="1" applyFont="1" applyBorder="1" applyAlignment="1">
      <alignment horizontal="center"/>
    </xf>
    <xf numFmtId="164" fontId="18" fillId="0" borderId="41" xfId="1" applyNumberFormat="1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2" fontId="6" fillId="0" borderId="21" xfId="1" applyNumberFormat="1" applyFill="1" applyBorder="1" applyAlignment="1">
      <alignment horizontal="center" vertical="center"/>
    </xf>
    <xf numFmtId="2" fontId="4" fillId="0" borderId="21" xfId="1" applyNumberFormat="1" applyFon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0" fontId="6" fillId="0" borderId="33" xfId="1" applyFill="1" applyBorder="1" applyAlignment="1">
      <alignment horizontal="center" vertical="center"/>
    </xf>
    <xf numFmtId="0" fontId="13" fillId="0" borderId="22" xfId="1" applyFont="1" applyBorder="1" applyAlignment="1">
      <alignment horizontal="center" vertical="center"/>
    </xf>
    <xf numFmtId="1" fontId="15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right" vertical="center"/>
    </xf>
    <xf numFmtId="0" fontId="15" fillId="0" borderId="22" xfId="1" applyFont="1" applyBorder="1" applyAlignment="1">
      <alignment horizontal="center" vertical="center"/>
    </xf>
    <xf numFmtId="164" fontId="20" fillId="0" borderId="22" xfId="1" applyNumberFormat="1" applyFont="1" applyFill="1" applyBorder="1" applyAlignment="1">
      <alignment horizontal="center" vertical="center"/>
    </xf>
    <xf numFmtId="164" fontId="22" fillId="0" borderId="22" xfId="1" applyNumberFormat="1" applyFont="1" applyFill="1" applyBorder="1" applyAlignment="1">
      <alignment horizontal="center" vertical="center"/>
    </xf>
    <xf numFmtId="0" fontId="3" fillId="0" borderId="0" xfId="1" applyFont="1"/>
    <xf numFmtId="165" fontId="13" fillId="0" borderId="16" xfId="1" applyNumberFormat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6" fillId="0" borderId="36" xfId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0" fontId="3" fillId="0" borderId="50" xfId="1" applyFont="1" applyBorder="1" applyAlignment="1">
      <alignment vertical="center"/>
    </xf>
    <xf numFmtId="2" fontId="3" fillId="0" borderId="47" xfId="1" applyNumberFormat="1" applyFont="1" applyBorder="1" applyAlignment="1">
      <alignment horizontal="center"/>
    </xf>
    <xf numFmtId="0" fontId="16" fillId="0" borderId="48" xfId="1" applyFont="1" applyFill="1" applyBorder="1" applyAlignment="1">
      <alignment vertical="center"/>
    </xf>
    <xf numFmtId="164" fontId="18" fillId="0" borderId="38" xfId="1" applyNumberFormat="1" applyFont="1" applyBorder="1" applyAlignment="1">
      <alignment horizontal="center" vertical="center"/>
    </xf>
    <xf numFmtId="164" fontId="18" fillId="0" borderId="48" xfId="1" applyNumberFormat="1" applyFont="1" applyBorder="1" applyAlignment="1">
      <alignment horizontal="center" vertical="center"/>
    </xf>
    <xf numFmtId="2" fontId="20" fillId="0" borderId="22" xfId="1" applyNumberFormat="1" applyFont="1" applyFill="1" applyBorder="1" applyAlignment="1">
      <alignment horizontal="center" vertical="center"/>
    </xf>
    <xf numFmtId="2" fontId="22" fillId="0" borderId="22" xfId="1" applyNumberFormat="1" applyFont="1" applyFill="1" applyBorder="1" applyAlignment="1">
      <alignment horizontal="center" vertical="center"/>
    </xf>
    <xf numFmtId="166" fontId="19" fillId="0" borderId="22" xfId="1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7" fillId="0" borderId="22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17" fillId="0" borderId="22" xfId="1" applyFont="1" applyBorder="1" applyAlignment="1">
      <alignment horizontal="center" vertical="center" wrapText="1"/>
    </xf>
    <xf numFmtId="0" fontId="6" fillId="0" borderId="0" xfId="1" applyBorder="1" applyAlignment="1">
      <alignment horizontal="center"/>
    </xf>
    <xf numFmtId="0" fontId="6" fillId="0" borderId="54" xfId="1" applyBorder="1" applyAlignment="1">
      <alignment horizontal="center"/>
    </xf>
    <xf numFmtId="0" fontId="6" fillId="0" borderId="47" xfId="1" applyBorder="1"/>
    <xf numFmtId="0" fontId="6" fillId="0" borderId="30" xfId="1" applyBorder="1"/>
    <xf numFmtId="0" fontId="6" fillId="0" borderId="32" xfId="1" applyBorder="1" applyAlignment="1">
      <alignment horizontal="center"/>
    </xf>
    <xf numFmtId="0" fontId="6" fillId="0" borderId="55" xfId="1" applyBorder="1" applyAlignment="1">
      <alignment horizontal="center"/>
    </xf>
    <xf numFmtId="2" fontId="2" fillId="0" borderId="0" xfId="1" applyNumberFormat="1" applyFont="1" applyBorder="1" applyAlignment="1">
      <alignment horizontal="center"/>
    </xf>
    <xf numFmtId="0" fontId="2" fillId="0" borderId="0" xfId="1" applyFont="1" applyBorder="1" applyAlignment="1">
      <alignment vertical="center"/>
    </xf>
    <xf numFmtId="2" fontId="26" fillId="0" borderId="20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165" fontId="13" fillId="0" borderId="38" xfId="1" applyNumberFormat="1" applyFont="1" applyBorder="1" applyAlignment="1">
      <alignment horizontal="center" vertical="center"/>
    </xf>
    <xf numFmtId="165" fontId="13" fillId="0" borderId="22" xfId="1" applyNumberFormat="1" applyFont="1" applyBorder="1" applyAlignment="1">
      <alignment horizontal="center" vertical="center"/>
    </xf>
    <xf numFmtId="0" fontId="13" fillId="0" borderId="37" xfId="1" applyFont="1" applyBorder="1" applyAlignment="1">
      <alignment horizontal="center" vertical="center"/>
    </xf>
    <xf numFmtId="0" fontId="15" fillId="0" borderId="15" xfId="1" applyFont="1" applyBorder="1" applyAlignment="1">
      <alignment vertical="center"/>
    </xf>
    <xf numFmtId="0" fontId="15" fillId="0" borderId="18" xfId="1" applyFont="1" applyBorder="1" applyAlignment="1">
      <alignment vertical="center"/>
    </xf>
    <xf numFmtId="0" fontId="15" fillId="0" borderId="40" xfId="1" applyFont="1" applyFill="1" applyBorder="1" applyAlignment="1">
      <alignment vertical="center"/>
    </xf>
    <xf numFmtId="0" fontId="15" fillId="0" borderId="18" xfId="1" applyFont="1" applyFill="1" applyBorder="1" applyAlignment="1">
      <alignment vertical="center"/>
    </xf>
    <xf numFmtId="0" fontId="15" fillId="0" borderId="45" xfId="1" applyFont="1" applyFill="1" applyBorder="1" applyAlignment="1">
      <alignment vertical="center"/>
    </xf>
    <xf numFmtId="0" fontId="15" fillId="0" borderId="25" xfId="1" applyFont="1" applyFill="1" applyBorder="1" applyAlignment="1">
      <alignment vertical="center"/>
    </xf>
    <xf numFmtId="0" fontId="15" fillId="0" borderId="40" xfId="1" applyFont="1" applyBorder="1" applyAlignment="1">
      <alignment vertical="center"/>
    </xf>
    <xf numFmtId="0" fontId="16" fillId="0" borderId="48" xfId="1" applyFont="1" applyFill="1" applyBorder="1" applyAlignment="1">
      <alignment horizontal="center" vertical="center"/>
    </xf>
    <xf numFmtId="2" fontId="16" fillId="0" borderId="43" xfId="1" applyNumberFormat="1" applyFont="1" applyFill="1" applyBorder="1" applyAlignment="1">
      <alignment horizontal="center" vertical="center"/>
    </xf>
    <xf numFmtId="0" fontId="15" fillId="0" borderId="57" xfId="1" applyFont="1" applyFill="1" applyBorder="1" applyAlignment="1">
      <alignment vertical="center"/>
    </xf>
    <xf numFmtId="49" fontId="13" fillId="0" borderId="8" xfId="1" applyNumberFormat="1" applyFont="1" applyFill="1" applyBorder="1" applyAlignment="1">
      <alignment horizontal="center" vertical="center"/>
    </xf>
    <xf numFmtId="49" fontId="13" fillId="0" borderId="58" xfId="1" applyNumberFormat="1" applyFont="1" applyFill="1" applyBorder="1" applyAlignment="1">
      <alignment horizontal="center" vertical="center"/>
    </xf>
    <xf numFmtId="0" fontId="11" fillId="0" borderId="49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13" fillId="0" borderId="49" xfId="1" applyFont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5" fillId="0" borderId="25" xfId="1" applyFont="1" applyBorder="1" applyAlignment="1">
      <alignment vertical="center"/>
    </xf>
    <xf numFmtId="0" fontId="16" fillId="0" borderId="27" xfId="1" applyFont="1" applyFill="1" applyBorder="1" applyAlignment="1">
      <alignment horizontal="center" vertical="center"/>
    </xf>
    <xf numFmtId="2" fontId="16" fillId="0" borderId="36" xfId="1" applyNumberFormat="1" applyFont="1" applyFill="1" applyBorder="1" applyAlignment="1">
      <alignment horizontal="center" vertical="center"/>
    </xf>
    <xf numFmtId="0" fontId="16" fillId="0" borderId="29" xfId="1" applyFont="1" applyFill="1" applyBorder="1" applyAlignment="1">
      <alignment horizontal="center" vertical="center"/>
    </xf>
    <xf numFmtId="165" fontId="16" fillId="0" borderId="9" xfId="1" applyNumberFormat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2" fontId="16" fillId="0" borderId="13" xfId="1" applyNumberFormat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vertical="center"/>
    </xf>
    <xf numFmtId="165" fontId="16" fillId="0" borderId="2" xfId="1" applyNumberFormat="1" applyFont="1" applyFill="1" applyBorder="1" applyAlignment="1">
      <alignment horizontal="center" vertical="center"/>
    </xf>
    <xf numFmtId="165" fontId="16" fillId="0" borderId="29" xfId="1" applyNumberFormat="1" applyFont="1" applyFill="1" applyBorder="1" applyAlignment="1">
      <alignment horizontal="center" vertical="center"/>
    </xf>
    <xf numFmtId="0" fontId="16" fillId="0" borderId="10" xfId="1" applyFont="1" applyFill="1" applyBorder="1" applyAlignment="1">
      <alignment vertical="center"/>
    </xf>
    <xf numFmtId="0" fontId="13" fillId="0" borderId="12" xfId="1" applyFont="1" applyFill="1" applyBorder="1" applyAlignment="1">
      <alignment horizontal="center" vertical="center"/>
    </xf>
    <xf numFmtId="49" fontId="13" fillId="0" borderId="6" xfId="1" applyNumberFormat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2" fontId="13" fillId="0" borderId="6" xfId="1" applyNumberFormat="1" applyFont="1" applyFill="1" applyBorder="1" applyAlignment="1">
      <alignment horizontal="center" vertical="center"/>
    </xf>
    <xf numFmtId="0" fontId="13" fillId="0" borderId="27" xfId="1" applyFont="1" applyFill="1" applyBorder="1" applyAlignment="1">
      <alignment horizontal="center" vertical="center"/>
    </xf>
    <xf numFmtId="0" fontId="15" fillId="0" borderId="45" xfId="1" applyFont="1" applyBorder="1" applyAlignment="1">
      <alignment vertical="center"/>
    </xf>
    <xf numFmtId="0" fontId="13" fillId="0" borderId="13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1" xfId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  <xf numFmtId="0" fontId="6" fillId="0" borderId="2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3" xfId="1" applyBorder="1" applyAlignment="1">
      <alignment horizontal="center" vertical="center" wrapText="1"/>
    </xf>
    <xf numFmtId="0" fontId="6" fillId="0" borderId="10" xfId="1" applyBorder="1" applyAlignment="1">
      <alignment horizontal="center" vertical="center" wrapText="1"/>
    </xf>
    <xf numFmtId="0" fontId="6" fillId="0" borderId="14" xfId="1" applyBorder="1" applyAlignment="1">
      <alignment horizontal="center" vertical="center"/>
    </xf>
    <xf numFmtId="0" fontId="6" fillId="0" borderId="56" xfId="1" applyBorder="1" applyAlignment="1">
      <alignment horizontal="center" vertical="center"/>
    </xf>
    <xf numFmtId="0" fontId="6" fillId="0" borderId="6" xfId="1" applyBorder="1" applyAlignment="1">
      <alignment horizontal="center" vertical="center"/>
    </xf>
    <xf numFmtId="0" fontId="6" fillId="0" borderId="7" xfId="1" applyBorder="1" applyAlignment="1">
      <alignment horizontal="center" vertical="center"/>
    </xf>
    <xf numFmtId="0" fontId="6" fillId="0" borderId="4" xfId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14" fillId="0" borderId="44" xfId="1" applyFont="1" applyBorder="1" applyAlignment="1">
      <alignment horizontal="center" vertical="center"/>
    </xf>
    <xf numFmtId="0" fontId="14" fillId="0" borderId="47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164" fontId="13" fillId="0" borderId="15" xfId="1" applyNumberFormat="1" applyFont="1" applyBorder="1" applyAlignment="1">
      <alignment horizontal="center" vertical="center"/>
    </xf>
    <xf numFmtId="164" fontId="13" fillId="0" borderId="18" xfId="1" applyNumberFormat="1" applyFont="1" applyBorder="1" applyAlignment="1">
      <alignment horizontal="center" vertical="center"/>
    </xf>
    <xf numFmtId="164" fontId="13" fillId="0" borderId="45" xfId="1" applyNumberFormat="1" applyFont="1" applyBorder="1" applyAlignment="1">
      <alignment horizontal="center" vertical="center"/>
    </xf>
    <xf numFmtId="0" fontId="13" fillId="0" borderId="56" xfId="1" applyFont="1" applyBorder="1" applyAlignment="1">
      <alignment horizontal="center" vertical="center"/>
    </xf>
    <xf numFmtId="0" fontId="13" fillId="0" borderId="59" xfId="1" applyFont="1" applyBorder="1" applyAlignment="1">
      <alignment horizontal="center" vertical="center"/>
    </xf>
    <xf numFmtId="0" fontId="13" fillId="0" borderId="60" xfId="1" applyFont="1" applyBorder="1" applyAlignment="1">
      <alignment horizontal="center" vertical="center"/>
    </xf>
    <xf numFmtId="0" fontId="13" fillId="0" borderId="61" xfId="1" applyFont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/>
    </xf>
    <xf numFmtId="164" fontId="13" fillId="0" borderId="40" xfId="1" applyNumberFormat="1" applyFont="1" applyBorder="1" applyAlignment="1">
      <alignment horizontal="center" vertical="center"/>
    </xf>
    <xf numFmtId="164" fontId="13" fillId="0" borderId="25" xfId="1" applyNumberFormat="1" applyFont="1" applyBorder="1" applyAlignment="1">
      <alignment horizontal="center" vertical="center"/>
    </xf>
    <xf numFmtId="0" fontId="14" fillId="0" borderId="47" xfId="1" applyFont="1" applyFill="1" applyBorder="1" applyAlignment="1">
      <alignment horizontal="center" vertical="center"/>
    </xf>
    <xf numFmtId="0" fontId="14" fillId="0" borderId="44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  <xf numFmtId="0" fontId="14" fillId="0" borderId="24" xfId="1" applyFont="1" applyBorder="1" applyAlignment="1">
      <alignment horizontal="center" vertical="center"/>
    </xf>
    <xf numFmtId="0" fontId="13" fillId="0" borderId="57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0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17" fillId="0" borderId="22" xfId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/>
    </xf>
    <xf numFmtId="0" fontId="17" fillId="0" borderId="49" xfId="1" applyFont="1" applyBorder="1" applyAlignment="1">
      <alignment horizontal="center" vertical="center"/>
    </xf>
    <xf numFmtId="0" fontId="17" fillId="0" borderId="38" xfId="1" applyFont="1" applyBorder="1" applyAlignment="1">
      <alignment horizontal="center" vertical="center"/>
    </xf>
    <xf numFmtId="2" fontId="17" fillId="0" borderId="49" xfId="1" applyNumberFormat="1" applyFont="1" applyBorder="1" applyAlignment="1">
      <alignment horizontal="center" vertical="center" wrapText="1"/>
    </xf>
    <xf numFmtId="2" fontId="17" fillId="0" borderId="38" xfId="1" applyNumberFormat="1" applyFont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37" xfId="1" applyFont="1" applyBorder="1" applyAlignment="1">
      <alignment horizontal="center" vertical="center"/>
    </xf>
    <xf numFmtId="0" fontId="17" fillId="0" borderId="49" xfId="1" applyFont="1" applyBorder="1" applyAlignment="1">
      <alignment horizontal="center" vertical="center" wrapText="1"/>
    </xf>
    <xf numFmtId="0" fontId="17" fillId="0" borderId="38" xfId="1" applyFont="1" applyBorder="1" applyAlignment="1">
      <alignment horizontal="center" vertical="center" wrapText="1"/>
    </xf>
    <xf numFmtId="0" fontId="1" fillId="0" borderId="18" xfId="1" applyFont="1" applyFill="1" applyBorder="1" applyAlignment="1">
      <alignment horizontal="left" vertical="center"/>
    </xf>
    <xf numFmtId="0" fontId="14" fillId="3" borderId="14" xfId="1" applyFont="1" applyFill="1" applyBorder="1" applyAlignment="1">
      <alignment horizontal="center" vertical="center"/>
    </xf>
    <xf numFmtId="0" fontId="14" fillId="3" borderId="17" xfId="1" applyFont="1" applyFill="1" applyBorder="1" applyAlignment="1">
      <alignment horizontal="center" vertical="center"/>
    </xf>
    <xf numFmtId="0" fontId="14" fillId="3" borderId="24" xfId="1" applyFont="1" applyFill="1" applyBorder="1" applyAlignment="1">
      <alignment horizontal="center" vertical="center"/>
    </xf>
    <xf numFmtId="0" fontId="14" fillId="3" borderId="39" xfId="1" applyFont="1" applyFill="1" applyBorder="1" applyAlignment="1">
      <alignment horizontal="center" vertical="center"/>
    </xf>
    <xf numFmtId="0" fontId="14" fillId="3" borderId="44" xfId="1" applyFont="1" applyFill="1" applyBorder="1" applyAlignment="1">
      <alignment horizontal="center" vertical="center"/>
    </xf>
    <xf numFmtId="166" fontId="20" fillId="4" borderId="22" xfId="1" applyNumberFormat="1" applyFont="1" applyFill="1" applyBorder="1" applyAlignment="1">
      <alignment horizontal="center" vertical="center"/>
    </xf>
    <xf numFmtId="166" fontId="19" fillId="4" borderId="22" xfId="1" applyNumberFormat="1" applyFont="1" applyFill="1" applyBorder="1" applyAlignment="1">
      <alignment horizontal="center" vertical="center"/>
    </xf>
    <xf numFmtId="2" fontId="1" fillId="0" borderId="51" xfId="1" applyNumberFormat="1" applyFont="1" applyBorder="1" applyAlignment="1">
      <alignment horizontal="center"/>
    </xf>
    <xf numFmtId="0" fontId="1" fillId="0" borderId="0" xfId="1" applyFont="1" applyAlignment="1">
      <alignment vertical="center"/>
    </xf>
    <xf numFmtId="0" fontId="18" fillId="0" borderId="22" xfId="1" applyFont="1" applyBorder="1" applyAlignment="1">
      <alignment horizontal="left" vertical="center"/>
    </xf>
    <xf numFmtId="166" fontId="19" fillId="4" borderId="49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vertical="center"/>
    </xf>
    <xf numFmtId="0" fontId="1" fillId="0" borderId="31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35" xfId="1" applyNumberFormat="1" applyFont="1" applyFill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2" fontId="1" fillId="0" borderId="27" xfId="1" applyNumberFormat="1" applyFont="1" applyFill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164" fontId="20" fillId="0" borderId="37" xfId="1" applyNumberFormat="1" applyFont="1" applyFill="1" applyBorder="1" applyAlignment="1">
      <alignment horizontal="center" vertical="center"/>
    </xf>
    <xf numFmtId="2" fontId="22" fillId="0" borderId="49" xfId="1" applyNumberFormat="1" applyFont="1" applyFill="1" applyBorder="1" applyAlignment="1">
      <alignment horizontal="center" vertical="center"/>
    </xf>
    <xf numFmtId="2" fontId="20" fillId="0" borderId="38" xfId="1" applyNumberFormat="1" applyFont="1" applyFill="1" applyBorder="1" applyAlignment="1">
      <alignment horizontal="center" vertical="center"/>
    </xf>
    <xf numFmtId="2" fontId="27" fillId="3" borderId="62" xfId="1" applyNumberFormat="1" applyFont="1" applyFill="1" applyBorder="1" applyAlignment="1">
      <alignment horizontal="center" vertical="center"/>
    </xf>
    <xf numFmtId="164" fontId="22" fillId="0" borderId="37" xfId="1" applyNumberFormat="1" applyFont="1" applyFill="1" applyBorder="1" applyAlignment="1">
      <alignment horizontal="center" vertical="center"/>
    </xf>
    <xf numFmtId="2" fontId="20" fillId="0" borderId="49" xfId="1" applyNumberFormat="1" applyFont="1" applyFill="1" applyBorder="1" applyAlignment="1">
      <alignment horizontal="center" vertical="center"/>
    </xf>
    <xf numFmtId="2" fontId="28" fillId="0" borderId="62" xfId="1" applyNumberFormat="1" applyFont="1" applyFill="1" applyBorder="1" applyAlignment="1">
      <alignment horizontal="center" vertical="center"/>
    </xf>
    <xf numFmtId="2" fontId="6" fillId="0" borderId="53" xfId="1" applyNumberFormat="1" applyBorder="1" applyAlignment="1">
      <alignment horizontal="center"/>
    </xf>
    <xf numFmtId="2" fontId="1" fillId="0" borderId="0" xfId="1" applyNumberFormat="1" applyFont="1" applyBorder="1" applyAlignment="1">
      <alignment horizontal="center"/>
    </xf>
    <xf numFmtId="2" fontId="6" fillId="0" borderId="54" xfId="1" applyNumberFormat="1" applyBorder="1" applyAlignment="1">
      <alignment horizontal="center"/>
    </xf>
    <xf numFmtId="2" fontId="1" fillId="0" borderId="54" xfId="1" applyNumberFormat="1" applyFont="1" applyBorder="1" applyAlignment="1">
      <alignment horizontal="center"/>
    </xf>
    <xf numFmtId="2" fontId="27" fillId="0" borderId="62" xfId="1" applyNumberFormat="1" applyFont="1" applyFill="1" applyBorder="1" applyAlignment="1">
      <alignment horizontal="center" vertical="center"/>
    </xf>
    <xf numFmtId="0" fontId="1" fillId="0" borderId="50" xfId="1" applyFont="1" applyBorder="1" applyAlignment="1">
      <alignment vertical="center"/>
    </xf>
    <xf numFmtId="2" fontId="20" fillId="0" borderId="63" xfId="1" applyNumberFormat="1" applyFont="1" applyFill="1" applyBorder="1" applyAlignment="1">
      <alignment horizontal="center" vertical="center"/>
    </xf>
    <xf numFmtId="2" fontId="28" fillId="3" borderId="62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Racing'!$C$21:$C$79</c:f>
              <c:numCache>
                <c:formatCode>0.00</c:formatCode>
                <c:ptCount val="59"/>
                <c:pt idx="0">
                  <c:v>53.3</c:v>
                </c:pt>
                <c:pt idx="1">
                  <c:v>50.9</c:v>
                </c:pt>
                <c:pt idx="2">
                  <c:v>50</c:v>
                </c:pt>
                <c:pt idx="3">
                  <c:v>49.12</c:v>
                </c:pt>
                <c:pt idx="4">
                  <c:v>48.84</c:v>
                </c:pt>
                <c:pt idx="5">
                  <c:v>48.22</c:v>
                </c:pt>
                <c:pt idx="6">
                  <c:v>48.68</c:v>
                </c:pt>
                <c:pt idx="7">
                  <c:v>47.91</c:v>
                </c:pt>
                <c:pt idx="8">
                  <c:v>47.6</c:v>
                </c:pt>
                <c:pt idx="9">
                  <c:v>47.09</c:v>
                </c:pt>
                <c:pt idx="10">
                  <c:v>46.87</c:v>
                </c:pt>
                <c:pt idx="11">
                  <c:v>46.54</c:v>
                </c:pt>
                <c:pt idx="12">
                  <c:v>46.08</c:v>
                </c:pt>
                <c:pt idx="13">
                  <c:v>45.84</c:v>
                </c:pt>
                <c:pt idx="14">
                  <c:v>45.93</c:v>
                </c:pt>
                <c:pt idx="15">
                  <c:v>45.32</c:v>
                </c:pt>
                <c:pt idx="16">
                  <c:v>45.27</c:v>
                </c:pt>
                <c:pt idx="17">
                  <c:v>44.58</c:v>
                </c:pt>
                <c:pt idx="18">
                  <c:v>45.52</c:v>
                </c:pt>
                <c:pt idx="19">
                  <c:v>44.63</c:v>
                </c:pt>
                <c:pt idx="20">
                  <c:v>44.73</c:v>
                </c:pt>
                <c:pt idx="21">
                  <c:v>43.71</c:v>
                </c:pt>
                <c:pt idx="22">
                  <c:v>43.18</c:v>
                </c:pt>
                <c:pt idx="23">
                  <c:v>43.93</c:v>
                </c:pt>
                <c:pt idx="24">
                  <c:v>43.52</c:v>
                </c:pt>
                <c:pt idx="25">
                  <c:v>42.26</c:v>
                </c:pt>
                <c:pt idx="26">
                  <c:v>42.63</c:v>
                </c:pt>
                <c:pt idx="27">
                  <c:v>42.71</c:v>
                </c:pt>
                <c:pt idx="28">
                  <c:v>42.62</c:v>
                </c:pt>
                <c:pt idx="29">
                  <c:v>42.45</c:v>
                </c:pt>
                <c:pt idx="30">
                  <c:v>43.07</c:v>
                </c:pt>
                <c:pt idx="31">
                  <c:v>42.67</c:v>
                </c:pt>
                <c:pt idx="32">
                  <c:v>43.16</c:v>
                </c:pt>
                <c:pt idx="33">
                  <c:v>42.39</c:v>
                </c:pt>
                <c:pt idx="34">
                  <c:v>42.31</c:v>
                </c:pt>
                <c:pt idx="35">
                  <c:v>42.2</c:v>
                </c:pt>
                <c:pt idx="36">
                  <c:v>42.36</c:v>
                </c:pt>
                <c:pt idx="37">
                  <c:v>42.35</c:v>
                </c:pt>
                <c:pt idx="38">
                  <c:v>42.18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Racing'!$D$21:$D$79</c:f>
              <c:numCache>
                <c:formatCode>0.00</c:formatCode>
                <c:ptCount val="59"/>
                <c:pt idx="0">
                  <c:v>42.26</c:v>
                </c:pt>
                <c:pt idx="1">
                  <c:v>42.44</c:v>
                </c:pt>
                <c:pt idx="2">
                  <c:v>41.91</c:v>
                </c:pt>
                <c:pt idx="3">
                  <c:v>41.86</c:v>
                </c:pt>
                <c:pt idx="4">
                  <c:v>42.58</c:v>
                </c:pt>
                <c:pt idx="5">
                  <c:v>42.09</c:v>
                </c:pt>
                <c:pt idx="6">
                  <c:v>41.58</c:v>
                </c:pt>
                <c:pt idx="7">
                  <c:v>41.87</c:v>
                </c:pt>
                <c:pt idx="8">
                  <c:v>41.58</c:v>
                </c:pt>
                <c:pt idx="9">
                  <c:v>41.74</c:v>
                </c:pt>
                <c:pt idx="10">
                  <c:v>41.73</c:v>
                </c:pt>
                <c:pt idx="11">
                  <c:v>41.57</c:v>
                </c:pt>
                <c:pt idx="12">
                  <c:v>41.76</c:v>
                </c:pt>
                <c:pt idx="13">
                  <c:v>41.71</c:v>
                </c:pt>
                <c:pt idx="14">
                  <c:v>41.79</c:v>
                </c:pt>
                <c:pt idx="15">
                  <c:v>41.71</c:v>
                </c:pt>
                <c:pt idx="16">
                  <c:v>41.67</c:v>
                </c:pt>
                <c:pt idx="17">
                  <c:v>42.54</c:v>
                </c:pt>
                <c:pt idx="18">
                  <c:v>42.16</c:v>
                </c:pt>
                <c:pt idx="19">
                  <c:v>42.83</c:v>
                </c:pt>
                <c:pt idx="20">
                  <c:v>43.25</c:v>
                </c:pt>
                <c:pt idx="21">
                  <c:v>42.87</c:v>
                </c:pt>
                <c:pt idx="22">
                  <c:v>42.69</c:v>
                </c:pt>
                <c:pt idx="23">
                  <c:v>42.27</c:v>
                </c:pt>
                <c:pt idx="24">
                  <c:v>41.59</c:v>
                </c:pt>
                <c:pt idx="25">
                  <c:v>41.77</c:v>
                </c:pt>
                <c:pt idx="26">
                  <c:v>41.44</c:v>
                </c:pt>
                <c:pt idx="27">
                  <c:v>41.97</c:v>
                </c:pt>
                <c:pt idx="28">
                  <c:v>42.32</c:v>
                </c:pt>
                <c:pt idx="29">
                  <c:v>43.31</c:v>
                </c:pt>
                <c:pt idx="30">
                  <c:v>42.28</c:v>
                </c:pt>
                <c:pt idx="31">
                  <c:v>42.48</c:v>
                </c:pt>
                <c:pt idx="32">
                  <c:v>42.82</c:v>
                </c:pt>
                <c:pt idx="33">
                  <c:v>42.63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Racing'!$E$21:$E$79</c:f>
              <c:numCache>
                <c:formatCode>0.00</c:formatCode>
                <c:ptCount val="59"/>
                <c:pt idx="0">
                  <c:v>42.23</c:v>
                </c:pt>
                <c:pt idx="1">
                  <c:v>42.1</c:v>
                </c:pt>
                <c:pt idx="2">
                  <c:v>41.85</c:v>
                </c:pt>
                <c:pt idx="3">
                  <c:v>42.15</c:v>
                </c:pt>
                <c:pt idx="4">
                  <c:v>42.33</c:v>
                </c:pt>
                <c:pt idx="5">
                  <c:v>42.53</c:v>
                </c:pt>
                <c:pt idx="6">
                  <c:v>42.27</c:v>
                </c:pt>
                <c:pt idx="7">
                  <c:v>42.41</c:v>
                </c:pt>
                <c:pt idx="8">
                  <c:v>41.96</c:v>
                </c:pt>
                <c:pt idx="9">
                  <c:v>41.81</c:v>
                </c:pt>
                <c:pt idx="10">
                  <c:v>41.88</c:v>
                </c:pt>
                <c:pt idx="11">
                  <c:v>42.03</c:v>
                </c:pt>
                <c:pt idx="12">
                  <c:v>42.32</c:v>
                </c:pt>
                <c:pt idx="13">
                  <c:v>41.83</c:v>
                </c:pt>
                <c:pt idx="14">
                  <c:v>41.75</c:v>
                </c:pt>
                <c:pt idx="15">
                  <c:v>41.89</c:v>
                </c:pt>
                <c:pt idx="16">
                  <c:v>41.77</c:v>
                </c:pt>
                <c:pt idx="17">
                  <c:v>41.7</c:v>
                </c:pt>
                <c:pt idx="18">
                  <c:v>41.74</c:v>
                </c:pt>
                <c:pt idx="19">
                  <c:v>41.75</c:v>
                </c:pt>
                <c:pt idx="20">
                  <c:v>42.21</c:v>
                </c:pt>
                <c:pt idx="21">
                  <c:v>41.62</c:v>
                </c:pt>
                <c:pt idx="22">
                  <c:v>41.88</c:v>
                </c:pt>
                <c:pt idx="23">
                  <c:v>42.01</c:v>
                </c:pt>
                <c:pt idx="24">
                  <c:v>41.68</c:v>
                </c:pt>
                <c:pt idx="25">
                  <c:v>41.55</c:v>
                </c:pt>
                <c:pt idx="26">
                  <c:v>41.93</c:v>
                </c:pt>
                <c:pt idx="27">
                  <c:v>41.85</c:v>
                </c:pt>
                <c:pt idx="28">
                  <c:v>42.15</c:v>
                </c:pt>
                <c:pt idx="29">
                  <c:v>42.91</c:v>
                </c:pt>
                <c:pt idx="30">
                  <c:v>41.9</c:v>
                </c:pt>
                <c:pt idx="31">
                  <c:v>41.66</c:v>
                </c:pt>
                <c:pt idx="32">
                  <c:v>41.51</c:v>
                </c:pt>
                <c:pt idx="33">
                  <c:v>41.64</c:v>
                </c:pt>
                <c:pt idx="34">
                  <c:v>42.39</c:v>
                </c:pt>
                <c:pt idx="35">
                  <c:v>41.86</c:v>
                </c:pt>
                <c:pt idx="36">
                  <c:v>41.87</c:v>
                </c:pt>
                <c:pt idx="37">
                  <c:v>41.96</c:v>
                </c:pt>
                <c:pt idx="38">
                  <c:v>41.79</c:v>
                </c:pt>
                <c:pt idx="39">
                  <c:v>44.06</c:v>
                </c:pt>
                <c:pt idx="40">
                  <c:v>42.26</c:v>
                </c:pt>
                <c:pt idx="41">
                  <c:v>42.65</c:v>
                </c:pt>
                <c:pt idx="42">
                  <c:v>41.89</c:v>
                </c:pt>
                <c:pt idx="43">
                  <c:v>42.27</c:v>
                </c:pt>
                <c:pt idx="44">
                  <c:v>41.98</c:v>
                </c:pt>
                <c:pt idx="45">
                  <c:v>41.82</c:v>
                </c:pt>
                <c:pt idx="46">
                  <c:v>42.05</c:v>
                </c:pt>
                <c:pt idx="47">
                  <c:v>43.57</c:v>
                </c:pt>
                <c:pt idx="48">
                  <c:v>42.06</c:v>
                </c:pt>
                <c:pt idx="49">
                  <c:v>41.89</c:v>
                </c:pt>
                <c:pt idx="50">
                  <c:v>42.23</c:v>
                </c:pt>
                <c:pt idx="51">
                  <c:v>42.15</c:v>
                </c:pt>
                <c:pt idx="52">
                  <c:v>42.05</c:v>
                </c:pt>
                <c:pt idx="53">
                  <c:v>42.06</c:v>
                </c:pt>
                <c:pt idx="54">
                  <c:v>42.21</c:v>
                </c:pt>
                <c:pt idx="55">
                  <c:v>42.83</c:v>
                </c:pt>
                <c:pt idx="56">
                  <c:v>42.56</c:v>
                </c:pt>
                <c:pt idx="57">
                  <c:v>42.56</c:v>
                </c:pt>
                <c:pt idx="58">
                  <c:v>42.82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Racing'!$F$21:$F$79</c:f>
              <c:numCache>
                <c:formatCode>0.00</c:formatCode>
                <c:ptCount val="59"/>
                <c:pt idx="0">
                  <c:v>43.62</c:v>
                </c:pt>
                <c:pt idx="1">
                  <c:v>43.25</c:v>
                </c:pt>
                <c:pt idx="2">
                  <c:v>42.98</c:v>
                </c:pt>
                <c:pt idx="3">
                  <c:v>43.09</c:v>
                </c:pt>
                <c:pt idx="4">
                  <c:v>43.26</c:v>
                </c:pt>
                <c:pt idx="5">
                  <c:v>43.4</c:v>
                </c:pt>
                <c:pt idx="6">
                  <c:v>43.41</c:v>
                </c:pt>
                <c:pt idx="7">
                  <c:v>44.57</c:v>
                </c:pt>
                <c:pt idx="8">
                  <c:v>43.3</c:v>
                </c:pt>
                <c:pt idx="9">
                  <c:v>43.55</c:v>
                </c:pt>
                <c:pt idx="10">
                  <c:v>44.09</c:v>
                </c:pt>
                <c:pt idx="11">
                  <c:v>44.4</c:v>
                </c:pt>
                <c:pt idx="12">
                  <c:v>45.17</c:v>
                </c:pt>
                <c:pt idx="13">
                  <c:v>45.71</c:v>
                </c:pt>
                <c:pt idx="14">
                  <c:v>45.69</c:v>
                </c:pt>
                <c:pt idx="15">
                  <c:v>45.04</c:v>
                </c:pt>
                <c:pt idx="16">
                  <c:v>45.84</c:v>
                </c:pt>
                <c:pt idx="17">
                  <c:v>45.32</c:v>
                </c:pt>
                <c:pt idx="18">
                  <c:v>44.97</c:v>
                </c:pt>
                <c:pt idx="19">
                  <c:v>47.35</c:v>
                </c:pt>
                <c:pt idx="20">
                  <c:v>47.09</c:v>
                </c:pt>
                <c:pt idx="21">
                  <c:v>47.88</c:v>
                </c:pt>
                <c:pt idx="22">
                  <c:v>47.63</c:v>
                </c:pt>
                <c:pt idx="23">
                  <c:v>48.07</c:v>
                </c:pt>
                <c:pt idx="24">
                  <c:v>47.96</c:v>
                </c:pt>
                <c:pt idx="25">
                  <c:v>47.44</c:v>
                </c:pt>
                <c:pt idx="26">
                  <c:v>47.51</c:v>
                </c:pt>
                <c:pt idx="27">
                  <c:v>46.54</c:v>
                </c:pt>
                <c:pt idx="28">
                  <c:v>46.51</c:v>
                </c:pt>
                <c:pt idx="29">
                  <c:v>46.5</c:v>
                </c:pt>
                <c:pt idx="30">
                  <c:v>46.84</c:v>
                </c:pt>
                <c:pt idx="31">
                  <c:v>46.96</c:v>
                </c:pt>
                <c:pt idx="32">
                  <c:v>47.93</c:v>
                </c:pt>
                <c:pt idx="33">
                  <c:v>47.58</c:v>
                </c:pt>
                <c:pt idx="34">
                  <c:v>47.17</c:v>
                </c:pt>
                <c:pt idx="35">
                  <c:v>47.1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Racing'!$G$21:$G$79</c:f>
              <c:numCache>
                <c:formatCode>0.00</c:formatCode>
                <c:ptCount val="59"/>
                <c:pt idx="0">
                  <c:v>47.61</c:v>
                </c:pt>
                <c:pt idx="1">
                  <c:v>46.24</c:v>
                </c:pt>
                <c:pt idx="2">
                  <c:v>47.55</c:v>
                </c:pt>
                <c:pt idx="3">
                  <c:v>47.6</c:v>
                </c:pt>
                <c:pt idx="4">
                  <c:v>46.31</c:v>
                </c:pt>
                <c:pt idx="5">
                  <c:v>45.58</c:v>
                </c:pt>
                <c:pt idx="6">
                  <c:v>45.19</c:v>
                </c:pt>
                <c:pt idx="7">
                  <c:v>45.42</c:v>
                </c:pt>
                <c:pt idx="8">
                  <c:v>44.9</c:v>
                </c:pt>
                <c:pt idx="9">
                  <c:v>43.88</c:v>
                </c:pt>
                <c:pt idx="10">
                  <c:v>44.9</c:v>
                </c:pt>
                <c:pt idx="11">
                  <c:v>44.36</c:v>
                </c:pt>
                <c:pt idx="12">
                  <c:v>43.17</c:v>
                </c:pt>
                <c:pt idx="13">
                  <c:v>43.95</c:v>
                </c:pt>
                <c:pt idx="14">
                  <c:v>43.46</c:v>
                </c:pt>
                <c:pt idx="15">
                  <c:v>43.23</c:v>
                </c:pt>
                <c:pt idx="16">
                  <c:v>43.19</c:v>
                </c:pt>
                <c:pt idx="17">
                  <c:v>42.79</c:v>
                </c:pt>
                <c:pt idx="18">
                  <c:v>42.83</c:v>
                </c:pt>
                <c:pt idx="19">
                  <c:v>42.28</c:v>
                </c:pt>
                <c:pt idx="20">
                  <c:v>42.42</c:v>
                </c:pt>
                <c:pt idx="21">
                  <c:v>42.4</c:v>
                </c:pt>
                <c:pt idx="22">
                  <c:v>41.77</c:v>
                </c:pt>
                <c:pt idx="23">
                  <c:v>41.56</c:v>
                </c:pt>
                <c:pt idx="24">
                  <c:v>42.34</c:v>
                </c:pt>
                <c:pt idx="25">
                  <c:v>41.93</c:v>
                </c:pt>
                <c:pt idx="26">
                  <c:v>41.84</c:v>
                </c:pt>
                <c:pt idx="27">
                  <c:v>41.68</c:v>
                </c:pt>
                <c:pt idx="28">
                  <c:v>42.14</c:v>
                </c:pt>
                <c:pt idx="29">
                  <c:v>41.82</c:v>
                </c:pt>
                <c:pt idx="30">
                  <c:v>41.86</c:v>
                </c:pt>
                <c:pt idx="31">
                  <c:v>41.95</c:v>
                </c:pt>
                <c:pt idx="32">
                  <c:v>41.9</c:v>
                </c:pt>
                <c:pt idx="33">
                  <c:v>41.74</c:v>
                </c:pt>
                <c:pt idx="34">
                  <c:v>41.73</c:v>
                </c:pt>
                <c:pt idx="35">
                  <c:v>42.48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'Fortuna Racing'!$H$21:$H$79</c:f>
              <c:numCache>
                <c:formatCode>0.00</c:formatCode>
                <c:ptCount val="59"/>
                <c:pt idx="0">
                  <c:v>42.41</c:v>
                </c:pt>
                <c:pt idx="1">
                  <c:v>42.03</c:v>
                </c:pt>
                <c:pt idx="2">
                  <c:v>41.81</c:v>
                </c:pt>
                <c:pt idx="3">
                  <c:v>41.73</c:v>
                </c:pt>
                <c:pt idx="4">
                  <c:v>41.94</c:v>
                </c:pt>
                <c:pt idx="5">
                  <c:v>41.86</c:v>
                </c:pt>
                <c:pt idx="6">
                  <c:v>41.75</c:v>
                </c:pt>
                <c:pt idx="7">
                  <c:v>41.69</c:v>
                </c:pt>
                <c:pt idx="8">
                  <c:v>41.58</c:v>
                </c:pt>
                <c:pt idx="9">
                  <c:v>42.52</c:v>
                </c:pt>
                <c:pt idx="10">
                  <c:v>41.49</c:v>
                </c:pt>
                <c:pt idx="11">
                  <c:v>41.6</c:v>
                </c:pt>
                <c:pt idx="12">
                  <c:v>41.6</c:v>
                </c:pt>
                <c:pt idx="13">
                  <c:v>41.67</c:v>
                </c:pt>
                <c:pt idx="14">
                  <c:v>42.53</c:v>
                </c:pt>
                <c:pt idx="15">
                  <c:v>41.94</c:v>
                </c:pt>
                <c:pt idx="16">
                  <c:v>42.53</c:v>
                </c:pt>
                <c:pt idx="17">
                  <c:v>42.94</c:v>
                </c:pt>
                <c:pt idx="18">
                  <c:v>42.15</c:v>
                </c:pt>
                <c:pt idx="19">
                  <c:v>42.09</c:v>
                </c:pt>
                <c:pt idx="20">
                  <c:v>41.77</c:v>
                </c:pt>
                <c:pt idx="21">
                  <c:v>41.63</c:v>
                </c:pt>
                <c:pt idx="22">
                  <c:v>41.74</c:v>
                </c:pt>
                <c:pt idx="23">
                  <c:v>41.59</c:v>
                </c:pt>
                <c:pt idx="24">
                  <c:v>41.59</c:v>
                </c:pt>
                <c:pt idx="25">
                  <c:v>41.61</c:v>
                </c:pt>
                <c:pt idx="26">
                  <c:v>41.67</c:v>
                </c:pt>
                <c:pt idx="27">
                  <c:v>41.49</c:v>
                </c:pt>
                <c:pt idx="28">
                  <c:v>41.91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066944"/>
        <c:axId val="90068480"/>
      </c:lineChart>
      <c:catAx>
        <c:axId val="9006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0068480"/>
        <c:crosses val="autoZero"/>
        <c:auto val="1"/>
        <c:lblAlgn val="ctr"/>
        <c:lblOffset val="100"/>
        <c:noMultiLvlLbl val="0"/>
      </c:catAx>
      <c:valAx>
        <c:axId val="90068480"/>
        <c:scaling>
          <c:orientation val="minMax"/>
          <c:max val="5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00669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Mesnyki!$C$21:$C$75</c:f>
              <c:numCache>
                <c:formatCode>0.00</c:formatCode>
                <c:ptCount val="55"/>
                <c:pt idx="0">
                  <c:v>54</c:v>
                </c:pt>
                <c:pt idx="1">
                  <c:v>53.93</c:v>
                </c:pt>
                <c:pt idx="2">
                  <c:v>50.44</c:v>
                </c:pt>
                <c:pt idx="3">
                  <c:v>50.33</c:v>
                </c:pt>
                <c:pt idx="4">
                  <c:v>49.79</c:v>
                </c:pt>
                <c:pt idx="5">
                  <c:v>48.68</c:v>
                </c:pt>
                <c:pt idx="6">
                  <c:v>48.1</c:v>
                </c:pt>
                <c:pt idx="7">
                  <c:v>47.18</c:v>
                </c:pt>
                <c:pt idx="8">
                  <c:v>48.68</c:v>
                </c:pt>
                <c:pt idx="9">
                  <c:v>46.83</c:v>
                </c:pt>
                <c:pt idx="10">
                  <c:v>46.08</c:v>
                </c:pt>
                <c:pt idx="11">
                  <c:v>45.91</c:v>
                </c:pt>
                <c:pt idx="12">
                  <c:v>45.43</c:v>
                </c:pt>
                <c:pt idx="13">
                  <c:v>45.45</c:v>
                </c:pt>
                <c:pt idx="14">
                  <c:v>45.35</c:v>
                </c:pt>
                <c:pt idx="15">
                  <c:v>44.94</c:v>
                </c:pt>
                <c:pt idx="16">
                  <c:v>44.69</c:v>
                </c:pt>
                <c:pt idx="17">
                  <c:v>44.29</c:v>
                </c:pt>
                <c:pt idx="18">
                  <c:v>44.55</c:v>
                </c:pt>
                <c:pt idx="19">
                  <c:v>43.4</c:v>
                </c:pt>
                <c:pt idx="20">
                  <c:v>43.36</c:v>
                </c:pt>
                <c:pt idx="21">
                  <c:v>43.7</c:v>
                </c:pt>
                <c:pt idx="22">
                  <c:v>43.07</c:v>
                </c:pt>
                <c:pt idx="23">
                  <c:v>43.87</c:v>
                </c:pt>
                <c:pt idx="24">
                  <c:v>43.46</c:v>
                </c:pt>
                <c:pt idx="25">
                  <c:v>43.03</c:v>
                </c:pt>
                <c:pt idx="26">
                  <c:v>43.09</c:v>
                </c:pt>
                <c:pt idx="27">
                  <c:v>42.31</c:v>
                </c:pt>
                <c:pt idx="28">
                  <c:v>42.52</c:v>
                </c:pt>
                <c:pt idx="29">
                  <c:v>42.42</c:v>
                </c:pt>
                <c:pt idx="30">
                  <c:v>42.54</c:v>
                </c:pt>
                <c:pt idx="31">
                  <c:v>42</c:v>
                </c:pt>
                <c:pt idx="32">
                  <c:v>42.2</c:v>
                </c:pt>
                <c:pt idx="33">
                  <c:v>42.86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Mesnyki!$D$21:$D$75</c:f>
              <c:numCache>
                <c:formatCode>0.00</c:formatCode>
                <c:ptCount val="55"/>
                <c:pt idx="0">
                  <c:v>42.88</c:v>
                </c:pt>
                <c:pt idx="1">
                  <c:v>43.02</c:v>
                </c:pt>
                <c:pt idx="2">
                  <c:v>42.58</c:v>
                </c:pt>
                <c:pt idx="3">
                  <c:v>42.68</c:v>
                </c:pt>
                <c:pt idx="4">
                  <c:v>42.5</c:v>
                </c:pt>
                <c:pt idx="5">
                  <c:v>42.37</c:v>
                </c:pt>
                <c:pt idx="6">
                  <c:v>42.59</c:v>
                </c:pt>
                <c:pt idx="7">
                  <c:v>42.73</c:v>
                </c:pt>
                <c:pt idx="8">
                  <c:v>42.53</c:v>
                </c:pt>
                <c:pt idx="9">
                  <c:v>42.32</c:v>
                </c:pt>
                <c:pt idx="10">
                  <c:v>42.99</c:v>
                </c:pt>
                <c:pt idx="11">
                  <c:v>42.4</c:v>
                </c:pt>
                <c:pt idx="12">
                  <c:v>42.68</c:v>
                </c:pt>
                <c:pt idx="13">
                  <c:v>42.42</c:v>
                </c:pt>
                <c:pt idx="14">
                  <c:v>42.26</c:v>
                </c:pt>
                <c:pt idx="15">
                  <c:v>42.59</c:v>
                </c:pt>
                <c:pt idx="16">
                  <c:v>42.32</c:v>
                </c:pt>
                <c:pt idx="17">
                  <c:v>43</c:v>
                </c:pt>
                <c:pt idx="18">
                  <c:v>42.45</c:v>
                </c:pt>
                <c:pt idx="19">
                  <c:v>42.48</c:v>
                </c:pt>
                <c:pt idx="20">
                  <c:v>43.65</c:v>
                </c:pt>
                <c:pt idx="21">
                  <c:v>42.85</c:v>
                </c:pt>
                <c:pt idx="22">
                  <c:v>42.69</c:v>
                </c:pt>
                <c:pt idx="23">
                  <c:v>42.74</c:v>
                </c:pt>
                <c:pt idx="24">
                  <c:v>42.48</c:v>
                </c:pt>
                <c:pt idx="25">
                  <c:v>42.52</c:v>
                </c:pt>
                <c:pt idx="26">
                  <c:v>42.98</c:v>
                </c:pt>
                <c:pt idx="27">
                  <c:v>42.55</c:v>
                </c:pt>
                <c:pt idx="28">
                  <c:v>42.55</c:v>
                </c:pt>
                <c:pt idx="29">
                  <c:v>42.6</c:v>
                </c:pt>
                <c:pt idx="30">
                  <c:v>42.52</c:v>
                </c:pt>
                <c:pt idx="31">
                  <c:v>42.73</c:v>
                </c:pt>
                <c:pt idx="32">
                  <c:v>42.49</c:v>
                </c:pt>
                <c:pt idx="33">
                  <c:v>42.42</c:v>
                </c:pt>
                <c:pt idx="34">
                  <c:v>42.63</c:v>
                </c:pt>
                <c:pt idx="35">
                  <c:v>42.63</c:v>
                </c:pt>
                <c:pt idx="36">
                  <c:v>42.72</c:v>
                </c:pt>
                <c:pt idx="37">
                  <c:v>43.64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Mesnyki!$E$21:$E$75</c:f>
              <c:numCache>
                <c:formatCode>0.00</c:formatCode>
                <c:ptCount val="55"/>
                <c:pt idx="0">
                  <c:v>42.46</c:v>
                </c:pt>
                <c:pt idx="1">
                  <c:v>42.92</c:v>
                </c:pt>
                <c:pt idx="2">
                  <c:v>42.54</c:v>
                </c:pt>
                <c:pt idx="3">
                  <c:v>42.5</c:v>
                </c:pt>
                <c:pt idx="4">
                  <c:v>42.86</c:v>
                </c:pt>
                <c:pt idx="5">
                  <c:v>42.58</c:v>
                </c:pt>
                <c:pt idx="6">
                  <c:v>42.58</c:v>
                </c:pt>
                <c:pt idx="7">
                  <c:v>42.45</c:v>
                </c:pt>
                <c:pt idx="8">
                  <c:v>42.39</c:v>
                </c:pt>
                <c:pt idx="9">
                  <c:v>42.33</c:v>
                </c:pt>
                <c:pt idx="10">
                  <c:v>42.43</c:v>
                </c:pt>
                <c:pt idx="11">
                  <c:v>42.51</c:v>
                </c:pt>
                <c:pt idx="12">
                  <c:v>42.58</c:v>
                </c:pt>
                <c:pt idx="13">
                  <c:v>42.51</c:v>
                </c:pt>
                <c:pt idx="14">
                  <c:v>42.31</c:v>
                </c:pt>
                <c:pt idx="15">
                  <c:v>42.57</c:v>
                </c:pt>
                <c:pt idx="16">
                  <c:v>42.16</c:v>
                </c:pt>
                <c:pt idx="17">
                  <c:v>42.31</c:v>
                </c:pt>
                <c:pt idx="18">
                  <c:v>42.45</c:v>
                </c:pt>
                <c:pt idx="19">
                  <c:v>42.06</c:v>
                </c:pt>
                <c:pt idx="20">
                  <c:v>42.3</c:v>
                </c:pt>
                <c:pt idx="21">
                  <c:v>43.36</c:v>
                </c:pt>
                <c:pt idx="22">
                  <c:v>42.27</c:v>
                </c:pt>
                <c:pt idx="23">
                  <c:v>42.19</c:v>
                </c:pt>
                <c:pt idx="24">
                  <c:v>42.4</c:v>
                </c:pt>
                <c:pt idx="25">
                  <c:v>42.41</c:v>
                </c:pt>
                <c:pt idx="26">
                  <c:v>42.46</c:v>
                </c:pt>
                <c:pt idx="27">
                  <c:v>42.25</c:v>
                </c:pt>
                <c:pt idx="28">
                  <c:v>42.77</c:v>
                </c:pt>
                <c:pt idx="29">
                  <c:v>42.66</c:v>
                </c:pt>
                <c:pt idx="30">
                  <c:v>42.5</c:v>
                </c:pt>
                <c:pt idx="31">
                  <c:v>42.65</c:v>
                </c:pt>
                <c:pt idx="32">
                  <c:v>42.31</c:v>
                </c:pt>
                <c:pt idx="33">
                  <c:v>42.46</c:v>
                </c:pt>
                <c:pt idx="34">
                  <c:v>42.57</c:v>
                </c:pt>
                <c:pt idx="35">
                  <c:v>42.24</c:v>
                </c:pt>
                <c:pt idx="36">
                  <c:v>42.26</c:v>
                </c:pt>
                <c:pt idx="37">
                  <c:v>42.34</c:v>
                </c:pt>
                <c:pt idx="38">
                  <c:v>42.4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Mesnyki!$F$21:$F$75</c:f>
              <c:numCache>
                <c:formatCode>0.00</c:formatCode>
                <c:ptCount val="55"/>
                <c:pt idx="0">
                  <c:v>42.59</c:v>
                </c:pt>
                <c:pt idx="1">
                  <c:v>42.12</c:v>
                </c:pt>
                <c:pt idx="2">
                  <c:v>42.21</c:v>
                </c:pt>
                <c:pt idx="3">
                  <c:v>41.93</c:v>
                </c:pt>
                <c:pt idx="4">
                  <c:v>42.08</c:v>
                </c:pt>
                <c:pt idx="5">
                  <c:v>42.09</c:v>
                </c:pt>
                <c:pt idx="6">
                  <c:v>41.93</c:v>
                </c:pt>
                <c:pt idx="7">
                  <c:v>41.67</c:v>
                </c:pt>
                <c:pt idx="8">
                  <c:v>42.43</c:v>
                </c:pt>
                <c:pt idx="9">
                  <c:v>41.81</c:v>
                </c:pt>
                <c:pt idx="10">
                  <c:v>42.88</c:v>
                </c:pt>
                <c:pt idx="11">
                  <c:v>42.05</c:v>
                </c:pt>
                <c:pt idx="12">
                  <c:v>42.1</c:v>
                </c:pt>
                <c:pt idx="13">
                  <c:v>42.63</c:v>
                </c:pt>
                <c:pt idx="14">
                  <c:v>42.83</c:v>
                </c:pt>
                <c:pt idx="15">
                  <c:v>42.41</c:v>
                </c:pt>
                <c:pt idx="16">
                  <c:v>42.27</c:v>
                </c:pt>
                <c:pt idx="17">
                  <c:v>42.49</c:v>
                </c:pt>
                <c:pt idx="18">
                  <c:v>42.78</c:v>
                </c:pt>
                <c:pt idx="19">
                  <c:v>42.92</c:v>
                </c:pt>
                <c:pt idx="20">
                  <c:v>42.92</c:v>
                </c:pt>
                <c:pt idx="21">
                  <c:v>42.83</c:v>
                </c:pt>
                <c:pt idx="22">
                  <c:v>42.69</c:v>
                </c:pt>
                <c:pt idx="23">
                  <c:v>42.46</c:v>
                </c:pt>
                <c:pt idx="24">
                  <c:v>43.02</c:v>
                </c:pt>
                <c:pt idx="25">
                  <c:v>42.47</c:v>
                </c:pt>
                <c:pt idx="26">
                  <c:v>43.02</c:v>
                </c:pt>
                <c:pt idx="27">
                  <c:v>42.75</c:v>
                </c:pt>
                <c:pt idx="28">
                  <c:v>42.69</c:v>
                </c:pt>
                <c:pt idx="29">
                  <c:v>43.57</c:v>
                </c:pt>
                <c:pt idx="30">
                  <c:v>43.13</c:v>
                </c:pt>
                <c:pt idx="31">
                  <c:v>43.54</c:v>
                </c:pt>
                <c:pt idx="32">
                  <c:v>43.16</c:v>
                </c:pt>
                <c:pt idx="33">
                  <c:v>44.85</c:v>
                </c:pt>
                <c:pt idx="34">
                  <c:v>49.34</c:v>
                </c:pt>
                <c:pt idx="35">
                  <c:v>45.7</c:v>
                </c:pt>
                <c:pt idx="36">
                  <c:v>44.28</c:v>
                </c:pt>
                <c:pt idx="37">
                  <c:v>44.75</c:v>
                </c:pt>
                <c:pt idx="38">
                  <c:v>45.92</c:v>
                </c:pt>
                <c:pt idx="39">
                  <c:v>46.35</c:v>
                </c:pt>
                <c:pt idx="40">
                  <c:v>47.2</c:v>
                </c:pt>
                <c:pt idx="41">
                  <c:v>50.09</c:v>
                </c:pt>
                <c:pt idx="42">
                  <c:v>48.28</c:v>
                </c:pt>
                <c:pt idx="43">
                  <c:v>47.48</c:v>
                </c:pt>
                <c:pt idx="44">
                  <c:v>46.82</c:v>
                </c:pt>
                <c:pt idx="45">
                  <c:v>46.73</c:v>
                </c:pt>
                <c:pt idx="46">
                  <c:v>46.09</c:v>
                </c:pt>
                <c:pt idx="47">
                  <c:v>46.42</c:v>
                </c:pt>
                <c:pt idx="48">
                  <c:v>48.29</c:v>
                </c:pt>
                <c:pt idx="49">
                  <c:v>48.83</c:v>
                </c:pt>
                <c:pt idx="50">
                  <c:v>48.1</c:v>
                </c:pt>
                <c:pt idx="51">
                  <c:v>47.94</c:v>
                </c:pt>
                <c:pt idx="52">
                  <c:v>46.91</c:v>
                </c:pt>
                <c:pt idx="53">
                  <c:v>48.45</c:v>
                </c:pt>
                <c:pt idx="54">
                  <c:v>47.46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Mesnyki!$G$21:$G$75</c:f>
              <c:numCache>
                <c:formatCode>0.00</c:formatCode>
                <c:ptCount val="55"/>
                <c:pt idx="0">
                  <c:v>48.46</c:v>
                </c:pt>
                <c:pt idx="1">
                  <c:v>49.89</c:v>
                </c:pt>
                <c:pt idx="2">
                  <c:v>47.75</c:v>
                </c:pt>
                <c:pt idx="3">
                  <c:v>47.52</c:v>
                </c:pt>
                <c:pt idx="4">
                  <c:v>49.49</c:v>
                </c:pt>
                <c:pt idx="5">
                  <c:v>47.85</c:v>
                </c:pt>
                <c:pt idx="6">
                  <c:v>45.98</c:v>
                </c:pt>
                <c:pt idx="7">
                  <c:v>46.26</c:v>
                </c:pt>
                <c:pt idx="8">
                  <c:v>45.57</c:v>
                </c:pt>
                <c:pt idx="9">
                  <c:v>45.32</c:v>
                </c:pt>
                <c:pt idx="10">
                  <c:v>45.04</c:v>
                </c:pt>
                <c:pt idx="11">
                  <c:v>45.76</c:v>
                </c:pt>
                <c:pt idx="12">
                  <c:v>43.87</c:v>
                </c:pt>
                <c:pt idx="13">
                  <c:v>44.32</c:v>
                </c:pt>
                <c:pt idx="14">
                  <c:v>43.77</c:v>
                </c:pt>
                <c:pt idx="15">
                  <c:v>43.58</c:v>
                </c:pt>
                <c:pt idx="16">
                  <c:v>43.19</c:v>
                </c:pt>
                <c:pt idx="17">
                  <c:v>43.35</c:v>
                </c:pt>
                <c:pt idx="18">
                  <c:v>43.67</c:v>
                </c:pt>
                <c:pt idx="19">
                  <c:v>43.97</c:v>
                </c:pt>
                <c:pt idx="20">
                  <c:v>42.77</c:v>
                </c:pt>
                <c:pt idx="21">
                  <c:v>42.65</c:v>
                </c:pt>
                <c:pt idx="22">
                  <c:v>42.36</c:v>
                </c:pt>
                <c:pt idx="23">
                  <c:v>42.04</c:v>
                </c:pt>
                <c:pt idx="24">
                  <c:v>42.5</c:v>
                </c:pt>
                <c:pt idx="25">
                  <c:v>42.25</c:v>
                </c:pt>
                <c:pt idx="26">
                  <c:v>41.91</c:v>
                </c:pt>
                <c:pt idx="27">
                  <c:v>42.02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Mesnyki!$H$21:$H$75</c:f>
              <c:numCache>
                <c:formatCode>0.00</c:formatCode>
                <c:ptCount val="55"/>
                <c:pt idx="0">
                  <c:v>41.34</c:v>
                </c:pt>
                <c:pt idx="1">
                  <c:v>41.52</c:v>
                </c:pt>
                <c:pt idx="2">
                  <c:v>41.73</c:v>
                </c:pt>
                <c:pt idx="3">
                  <c:v>42.07</c:v>
                </c:pt>
                <c:pt idx="4">
                  <c:v>41.8</c:v>
                </c:pt>
                <c:pt idx="5">
                  <c:v>42.48</c:v>
                </c:pt>
                <c:pt idx="6">
                  <c:v>41.44</c:v>
                </c:pt>
                <c:pt idx="7">
                  <c:v>42.4</c:v>
                </c:pt>
                <c:pt idx="8">
                  <c:v>41.39</c:v>
                </c:pt>
                <c:pt idx="9">
                  <c:v>41.93</c:v>
                </c:pt>
                <c:pt idx="10">
                  <c:v>41.27</c:v>
                </c:pt>
                <c:pt idx="11">
                  <c:v>41.34</c:v>
                </c:pt>
                <c:pt idx="12">
                  <c:v>41.28</c:v>
                </c:pt>
                <c:pt idx="13">
                  <c:v>41.2</c:v>
                </c:pt>
                <c:pt idx="14">
                  <c:v>41.34</c:v>
                </c:pt>
                <c:pt idx="15">
                  <c:v>41.03</c:v>
                </c:pt>
                <c:pt idx="16">
                  <c:v>41.1</c:v>
                </c:pt>
                <c:pt idx="17">
                  <c:v>41.4</c:v>
                </c:pt>
                <c:pt idx="18">
                  <c:v>41.26</c:v>
                </c:pt>
                <c:pt idx="19">
                  <c:v>41.1</c:v>
                </c:pt>
                <c:pt idx="20">
                  <c:v>41.31</c:v>
                </c:pt>
                <c:pt idx="21">
                  <c:v>41.17</c:v>
                </c:pt>
                <c:pt idx="22">
                  <c:v>41.39</c:v>
                </c:pt>
                <c:pt idx="23">
                  <c:v>42.78</c:v>
                </c:pt>
                <c:pt idx="24">
                  <c:v>42.94</c:v>
                </c:pt>
                <c:pt idx="25">
                  <c:v>41.24</c:v>
                </c:pt>
                <c:pt idx="26">
                  <c:v>41.45</c:v>
                </c:pt>
                <c:pt idx="27">
                  <c:v>41.4</c:v>
                </c:pt>
                <c:pt idx="28">
                  <c:v>41.26</c:v>
                </c:pt>
                <c:pt idx="29">
                  <c:v>41.34</c:v>
                </c:pt>
                <c:pt idx="30">
                  <c:v>41.14</c:v>
                </c:pt>
                <c:pt idx="31">
                  <c:v>41.4</c:v>
                </c:pt>
                <c:pt idx="32">
                  <c:v>41.27</c:v>
                </c:pt>
                <c:pt idx="33">
                  <c:v>41.33</c:v>
                </c:pt>
                <c:pt idx="34">
                  <c:v>41.37</c:v>
                </c:pt>
                <c:pt idx="35">
                  <c:v>41.48</c:v>
                </c:pt>
                <c:pt idx="36">
                  <c:v>41.62</c:v>
                </c:pt>
                <c:pt idx="37">
                  <c:v>41.32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468288"/>
        <c:axId val="41469824"/>
      </c:lineChart>
      <c:catAx>
        <c:axId val="41468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1469824"/>
        <c:crosses val="autoZero"/>
        <c:auto val="1"/>
        <c:lblAlgn val="ctr"/>
        <c:lblOffset val="100"/>
        <c:noMultiLvlLbl val="0"/>
      </c:catAx>
      <c:valAx>
        <c:axId val="41469824"/>
        <c:scaling>
          <c:orientation val="minMax"/>
          <c:max val="5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14682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MST!$C$21:$C$65</c:f>
              <c:numCache>
                <c:formatCode>0.00</c:formatCode>
                <c:ptCount val="45"/>
                <c:pt idx="0">
                  <c:v>54.02</c:v>
                </c:pt>
                <c:pt idx="1">
                  <c:v>52.09</c:v>
                </c:pt>
                <c:pt idx="2">
                  <c:v>51.31</c:v>
                </c:pt>
                <c:pt idx="3">
                  <c:v>50.14</c:v>
                </c:pt>
                <c:pt idx="4">
                  <c:v>49.1</c:v>
                </c:pt>
                <c:pt idx="5">
                  <c:v>48.44</c:v>
                </c:pt>
                <c:pt idx="6">
                  <c:v>47.64</c:v>
                </c:pt>
                <c:pt idx="7">
                  <c:v>47.3</c:v>
                </c:pt>
                <c:pt idx="8">
                  <c:v>47.88</c:v>
                </c:pt>
                <c:pt idx="9">
                  <c:v>47</c:v>
                </c:pt>
                <c:pt idx="10">
                  <c:v>46.03</c:v>
                </c:pt>
                <c:pt idx="11">
                  <c:v>45.64</c:v>
                </c:pt>
                <c:pt idx="12">
                  <c:v>45.97</c:v>
                </c:pt>
                <c:pt idx="13">
                  <c:v>45.78</c:v>
                </c:pt>
                <c:pt idx="14">
                  <c:v>46.23</c:v>
                </c:pt>
                <c:pt idx="15">
                  <c:v>44.87</c:v>
                </c:pt>
                <c:pt idx="16">
                  <c:v>45.51</c:v>
                </c:pt>
                <c:pt idx="17">
                  <c:v>44.52</c:v>
                </c:pt>
                <c:pt idx="18">
                  <c:v>44.7</c:v>
                </c:pt>
                <c:pt idx="19">
                  <c:v>44.53</c:v>
                </c:pt>
                <c:pt idx="20">
                  <c:v>44.68</c:v>
                </c:pt>
                <c:pt idx="21">
                  <c:v>43.83</c:v>
                </c:pt>
                <c:pt idx="22">
                  <c:v>43.16</c:v>
                </c:pt>
                <c:pt idx="23">
                  <c:v>43.65</c:v>
                </c:pt>
                <c:pt idx="24">
                  <c:v>42.74</c:v>
                </c:pt>
                <c:pt idx="25">
                  <c:v>42.64</c:v>
                </c:pt>
                <c:pt idx="26">
                  <c:v>42.17</c:v>
                </c:pt>
                <c:pt idx="27">
                  <c:v>42.42</c:v>
                </c:pt>
                <c:pt idx="28">
                  <c:v>42.04</c:v>
                </c:pt>
                <c:pt idx="29">
                  <c:v>41.82</c:v>
                </c:pt>
                <c:pt idx="30">
                  <c:v>42.15</c:v>
                </c:pt>
                <c:pt idx="31">
                  <c:v>42.15</c:v>
                </c:pt>
                <c:pt idx="32">
                  <c:v>42.1</c:v>
                </c:pt>
                <c:pt idx="33">
                  <c:v>41.88</c:v>
                </c:pt>
                <c:pt idx="34">
                  <c:v>42.06</c:v>
                </c:pt>
                <c:pt idx="35">
                  <c:v>42.42</c:v>
                </c:pt>
                <c:pt idx="36">
                  <c:v>41.86</c:v>
                </c:pt>
                <c:pt idx="37">
                  <c:v>42.37</c:v>
                </c:pt>
                <c:pt idx="38">
                  <c:v>42.18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MST!$D$21:$D$65</c:f>
              <c:numCache>
                <c:formatCode>0.00</c:formatCode>
                <c:ptCount val="45"/>
                <c:pt idx="0">
                  <c:v>42.79</c:v>
                </c:pt>
                <c:pt idx="1">
                  <c:v>42.43</c:v>
                </c:pt>
                <c:pt idx="2">
                  <c:v>42.19</c:v>
                </c:pt>
                <c:pt idx="3">
                  <c:v>42.4</c:v>
                </c:pt>
                <c:pt idx="4">
                  <c:v>41.96</c:v>
                </c:pt>
                <c:pt idx="5">
                  <c:v>41.93</c:v>
                </c:pt>
                <c:pt idx="6">
                  <c:v>41.74</c:v>
                </c:pt>
                <c:pt idx="7">
                  <c:v>41.9</c:v>
                </c:pt>
                <c:pt idx="8">
                  <c:v>41.74</c:v>
                </c:pt>
                <c:pt idx="9">
                  <c:v>42.02</c:v>
                </c:pt>
                <c:pt idx="10">
                  <c:v>41.82</c:v>
                </c:pt>
                <c:pt idx="11">
                  <c:v>41.96</c:v>
                </c:pt>
                <c:pt idx="12">
                  <c:v>42.3</c:v>
                </c:pt>
                <c:pt idx="13">
                  <c:v>41.85</c:v>
                </c:pt>
                <c:pt idx="14">
                  <c:v>41.85</c:v>
                </c:pt>
                <c:pt idx="15">
                  <c:v>41.83</c:v>
                </c:pt>
                <c:pt idx="16">
                  <c:v>43.6</c:v>
                </c:pt>
                <c:pt idx="17">
                  <c:v>42.59</c:v>
                </c:pt>
                <c:pt idx="18">
                  <c:v>42.26</c:v>
                </c:pt>
                <c:pt idx="19">
                  <c:v>42.89</c:v>
                </c:pt>
                <c:pt idx="20">
                  <c:v>41.81</c:v>
                </c:pt>
                <c:pt idx="21">
                  <c:v>42.44</c:v>
                </c:pt>
                <c:pt idx="22">
                  <c:v>42.33</c:v>
                </c:pt>
                <c:pt idx="23">
                  <c:v>42.06</c:v>
                </c:pt>
                <c:pt idx="24">
                  <c:v>41.91</c:v>
                </c:pt>
                <c:pt idx="25">
                  <c:v>42.21</c:v>
                </c:pt>
                <c:pt idx="26">
                  <c:v>41.88</c:v>
                </c:pt>
                <c:pt idx="27">
                  <c:v>42.31</c:v>
                </c:pt>
                <c:pt idx="28">
                  <c:v>43.09</c:v>
                </c:pt>
                <c:pt idx="29">
                  <c:v>43.87</c:v>
                </c:pt>
                <c:pt idx="30">
                  <c:v>42.28</c:v>
                </c:pt>
                <c:pt idx="31">
                  <c:v>42.49</c:v>
                </c:pt>
                <c:pt idx="32">
                  <c:v>42.87</c:v>
                </c:pt>
                <c:pt idx="33">
                  <c:v>42.91</c:v>
                </c:pt>
                <c:pt idx="34">
                  <c:v>42.06</c:v>
                </c:pt>
                <c:pt idx="35">
                  <c:v>41.97</c:v>
                </c:pt>
                <c:pt idx="36">
                  <c:v>42.1</c:v>
                </c:pt>
                <c:pt idx="37">
                  <c:v>42.3</c:v>
                </c:pt>
                <c:pt idx="38">
                  <c:v>42.26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MST!$E$21:$E$65</c:f>
              <c:numCache>
                <c:formatCode>0.00</c:formatCode>
                <c:ptCount val="45"/>
                <c:pt idx="0">
                  <c:v>43.28</c:v>
                </c:pt>
                <c:pt idx="1">
                  <c:v>42.71</c:v>
                </c:pt>
                <c:pt idx="2">
                  <c:v>42.5</c:v>
                </c:pt>
                <c:pt idx="3">
                  <c:v>42.36</c:v>
                </c:pt>
                <c:pt idx="4">
                  <c:v>42.2</c:v>
                </c:pt>
                <c:pt idx="5">
                  <c:v>42.09</c:v>
                </c:pt>
                <c:pt idx="6">
                  <c:v>41.91</c:v>
                </c:pt>
                <c:pt idx="7">
                  <c:v>42.13</c:v>
                </c:pt>
                <c:pt idx="8">
                  <c:v>42.23</c:v>
                </c:pt>
                <c:pt idx="9">
                  <c:v>42.17</c:v>
                </c:pt>
                <c:pt idx="10">
                  <c:v>42.34</c:v>
                </c:pt>
                <c:pt idx="11">
                  <c:v>42.14</c:v>
                </c:pt>
                <c:pt idx="12">
                  <c:v>42.28</c:v>
                </c:pt>
                <c:pt idx="13">
                  <c:v>42.21</c:v>
                </c:pt>
                <c:pt idx="14">
                  <c:v>42.08</c:v>
                </c:pt>
                <c:pt idx="15">
                  <c:v>42.16</c:v>
                </c:pt>
                <c:pt idx="16">
                  <c:v>42.16</c:v>
                </c:pt>
                <c:pt idx="17">
                  <c:v>41.95</c:v>
                </c:pt>
                <c:pt idx="18">
                  <c:v>42.07</c:v>
                </c:pt>
                <c:pt idx="19">
                  <c:v>42.03</c:v>
                </c:pt>
                <c:pt idx="20">
                  <c:v>41.99</c:v>
                </c:pt>
                <c:pt idx="21">
                  <c:v>42.29</c:v>
                </c:pt>
                <c:pt idx="22">
                  <c:v>42.61</c:v>
                </c:pt>
                <c:pt idx="23">
                  <c:v>42.4</c:v>
                </c:pt>
                <c:pt idx="24">
                  <c:v>42.54</c:v>
                </c:pt>
                <c:pt idx="25">
                  <c:v>42.25</c:v>
                </c:pt>
                <c:pt idx="26">
                  <c:v>42.37</c:v>
                </c:pt>
                <c:pt idx="27">
                  <c:v>42.12</c:v>
                </c:pt>
                <c:pt idx="28">
                  <c:v>42.38</c:v>
                </c:pt>
                <c:pt idx="29">
                  <c:v>42.33</c:v>
                </c:pt>
                <c:pt idx="30">
                  <c:v>42.18</c:v>
                </c:pt>
                <c:pt idx="31">
                  <c:v>42.38</c:v>
                </c:pt>
                <c:pt idx="32">
                  <c:v>42.33</c:v>
                </c:pt>
                <c:pt idx="33">
                  <c:v>42.41</c:v>
                </c:pt>
                <c:pt idx="34">
                  <c:v>42.38</c:v>
                </c:pt>
                <c:pt idx="35">
                  <c:v>42.42</c:v>
                </c:pt>
                <c:pt idx="36">
                  <c:v>42.77</c:v>
                </c:pt>
                <c:pt idx="37">
                  <c:v>42.38</c:v>
                </c:pt>
                <c:pt idx="38">
                  <c:v>42.34</c:v>
                </c:pt>
                <c:pt idx="39">
                  <c:v>43.03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MST!$F$21:$F$65</c:f>
              <c:numCache>
                <c:formatCode>0.00</c:formatCode>
                <c:ptCount val="45"/>
                <c:pt idx="0">
                  <c:v>42.39</c:v>
                </c:pt>
                <c:pt idx="1">
                  <c:v>42.27</c:v>
                </c:pt>
                <c:pt idx="2">
                  <c:v>42.25</c:v>
                </c:pt>
                <c:pt idx="3">
                  <c:v>42.12</c:v>
                </c:pt>
                <c:pt idx="4">
                  <c:v>42.23</c:v>
                </c:pt>
                <c:pt idx="5">
                  <c:v>42.6</c:v>
                </c:pt>
                <c:pt idx="6">
                  <c:v>43.16</c:v>
                </c:pt>
                <c:pt idx="7">
                  <c:v>42.81</c:v>
                </c:pt>
                <c:pt idx="8">
                  <c:v>42.79</c:v>
                </c:pt>
                <c:pt idx="9">
                  <c:v>42.72</c:v>
                </c:pt>
                <c:pt idx="10">
                  <c:v>43.3</c:v>
                </c:pt>
                <c:pt idx="11">
                  <c:v>43.04</c:v>
                </c:pt>
                <c:pt idx="12">
                  <c:v>43.43</c:v>
                </c:pt>
                <c:pt idx="13">
                  <c:v>43.25</c:v>
                </c:pt>
                <c:pt idx="14">
                  <c:v>43.39</c:v>
                </c:pt>
                <c:pt idx="15">
                  <c:v>43.74</c:v>
                </c:pt>
                <c:pt idx="16">
                  <c:v>43.94</c:v>
                </c:pt>
                <c:pt idx="17">
                  <c:v>43.97</c:v>
                </c:pt>
                <c:pt idx="18">
                  <c:v>43.68</c:v>
                </c:pt>
                <c:pt idx="19">
                  <c:v>43.71</c:v>
                </c:pt>
                <c:pt idx="20">
                  <c:v>45.42</c:v>
                </c:pt>
                <c:pt idx="21">
                  <c:v>44.21</c:v>
                </c:pt>
                <c:pt idx="22">
                  <c:v>43.57</c:v>
                </c:pt>
                <c:pt idx="23">
                  <c:v>43.83</c:v>
                </c:pt>
                <c:pt idx="24">
                  <c:v>44.56</c:v>
                </c:pt>
                <c:pt idx="25">
                  <c:v>44.96</c:v>
                </c:pt>
                <c:pt idx="26">
                  <c:v>45.64</c:v>
                </c:pt>
                <c:pt idx="27">
                  <c:v>46.42</c:v>
                </c:pt>
                <c:pt idx="28">
                  <c:v>45.84</c:v>
                </c:pt>
                <c:pt idx="29">
                  <c:v>44.77</c:v>
                </c:pt>
                <c:pt idx="30">
                  <c:v>46.26</c:v>
                </c:pt>
                <c:pt idx="31">
                  <c:v>46.07</c:v>
                </c:pt>
                <c:pt idx="32">
                  <c:v>45.86</c:v>
                </c:pt>
                <c:pt idx="33">
                  <c:v>48.73</c:v>
                </c:pt>
                <c:pt idx="34">
                  <c:v>48.8</c:v>
                </c:pt>
                <c:pt idx="35">
                  <c:v>50.73</c:v>
                </c:pt>
                <c:pt idx="36">
                  <c:v>50.85</c:v>
                </c:pt>
                <c:pt idx="37">
                  <c:v>48.5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MST!$G$21:$G$65</c:f>
              <c:numCache>
                <c:formatCode>0.00</c:formatCode>
                <c:ptCount val="45"/>
                <c:pt idx="0">
                  <c:v>48.2</c:v>
                </c:pt>
                <c:pt idx="1">
                  <c:v>51.1</c:v>
                </c:pt>
                <c:pt idx="2">
                  <c:v>49.84</c:v>
                </c:pt>
                <c:pt idx="3">
                  <c:v>50.53</c:v>
                </c:pt>
                <c:pt idx="4">
                  <c:v>49.89</c:v>
                </c:pt>
                <c:pt idx="5">
                  <c:v>47.52</c:v>
                </c:pt>
                <c:pt idx="6">
                  <c:v>48.53</c:v>
                </c:pt>
                <c:pt idx="7">
                  <c:v>47.66</c:v>
                </c:pt>
                <c:pt idx="8">
                  <c:v>52.36</c:v>
                </c:pt>
                <c:pt idx="9">
                  <c:v>50.55</c:v>
                </c:pt>
                <c:pt idx="10">
                  <c:v>47.62</c:v>
                </c:pt>
                <c:pt idx="11">
                  <c:v>48.17</c:v>
                </c:pt>
                <c:pt idx="12">
                  <c:v>45.97</c:v>
                </c:pt>
                <c:pt idx="13">
                  <c:v>46.02</c:v>
                </c:pt>
                <c:pt idx="14">
                  <c:v>47.79</c:v>
                </c:pt>
                <c:pt idx="15">
                  <c:v>46.53</c:v>
                </c:pt>
                <c:pt idx="16">
                  <c:v>47.39</c:v>
                </c:pt>
                <c:pt idx="17">
                  <c:v>46.61</c:v>
                </c:pt>
                <c:pt idx="18">
                  <c:v>45.77</c:v>
                </c:pt>
                <c:pt idx="19">
                  <c:v>45.6</c:v>
                </c:pt>
                <c:pt idx="20">
                  <c:v>45.5</c:v>
                </c:pt>
                <c:pt idx="21">
                  <c:v>44.89</c:v>
                </c:pt>
                <c:pt idx="22">
                  <c:v>44.88</c:v>
                </c:pt>
                <c:pt idx="23">
                  <c:v>44.02</c:v>
                </c:pt>
                <c:pt idx="24">
                  <c:v>45.11</c:v>
                </c:pt>
                <c:pt idx="25">
                  <c:v>43.51</c:v>
                </c:pt>
                <c:pt idx="26">
                  <c:v>43.09</c:v>
                </c:pt>
                <c:pt idx="27">
                  <c:v>43.24</c:v>
                </c:pt>
                <c:pt idx="28">
                  <c:v>43.03</c:v>
                </c:pt>
                <c:pt idx="29">
                  <c:v>43.57</c:v>
                </c:pt>
                <c:pt idx="30">
                  <c:v>43.18</c:v>
                </c:pt>
                <c:pt idx="31">
                  <c:v>42.97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MST!$H$21:$H$65</c:f>
              <c:numCache>
                <c:formatCode>0.00</c:formatCode>
                <c:ptCount val="45"/>
                <c:pt idx="0">
                  <c:v>42.91</c:v>
                </c:pt>
                <c:pt idx="1">
                  <c:v>42.27</c:v>
                </c:pt>
                <c:pt idx="2">
                  <c:v>42.02</c:v>
                </c:pt>
                <c:pt idx="3">
                  <c:v>42.17</c:v>
                </c:pt>
                <c:pt idx="4">
                  <c:v>42.36</c:v>
                </c:pt>
                <c:pt idx="5">
                  <c:v>42.66</c:v>
                </c:pt>
                <c:pt idx="6">
                  <c:v>42.17</c:v>
                </c:pt>
                <c:pt idx="7">
                  <c:v>42.67</c:v>
                </c:pt>
                <c:pt idx="8">
                  <c:v>42.12</c:v>
                </c:pt>
                <c:pt idx="9">
                  <c:v>42.26</c:v>
                </c:pt>
                <c:pt idx="10">
                  <c:v>42.24</c:v>
                </c:pt>
                <c:pt idx="11">
                  <c:v>41.94</c:v>
                </c:pt>
                <c:pt idx="12">
                  <c:v>41.88</c:v>
                </c:pt>
                <c:pt idx="13">
                  <c:v>42.11</c:v>
                </c:pt>
                <c:pt idx="14">
                  <c:v>41.95</c:v>
                </c:pt>
                <c:pt idx="15">
                  <c:v>41.91</c:v>
                </c:pt>
                <c:pt idx="16">
                  <c:v>42.02</c:v>
                </c:pt>
                <c:pt idx="17">
                  <c:v>41.99</c:v>
                </c:pt>
                <c:pt idx="18">
                  <c:v>42.02</c:v>
                </c:pt>
                <c:pt idx="19">
                  <c:v>41.94</c:v>
                </c:pt>
                <c:pt idx="20">
                  <c:v>41.75</c:v>
                </c:pt>
                <c:pt idx="21">
                  <c:v>41.7</c:v>
                </c:pt>
                <c:pt idx="22">
                  <c:v>41.64</c:v>
                </c:pt>
                <c:pt idx="23">
                  <c:v>41.85</c:v>
                </c:pt>
                <c:pt idx="24">
                  <c:v>43.72</c:v>
                </c:pt>
                <c:pt idx="25">
                  <c:v>44.6</c:v>
                </c:pt>
                <c:pt idx="26">
                  <c:v>44.35</c:v>
                </c:pt>
                <c:pt idx="27">
                  <c:v>42.11</c:v>
                </c:pt>
                <c:pt idx="28">
                  <c:v>41.92</c:v>
                </c:pt>
                <c:pt idx="29">
                  <c:v>41.78</c:v>
                </c:pt>
                <c:pt idx="30">
                  <c:v>41.94</c:v>
                </c:pt>
                <c:pt idx="31">
                  <c:v>41.88</c:v>
                </c:pt>
                <c:pt idx="32">
                  <c:v>42.02</c:v>
                </c:pt>
                <c:pt idx="33">
                  <c:v>42</c:v>
                </c:pt>
                <c:pt idx="34">
                  <c:v>42.1</c:v>
                </c:pt>
                <c:pt idx="35">
                  <c:v>41.93</c:v>
                </c:pt>
                <c:pt idx="36">
                  <c:v>41.89</c:v>
                </c:pt>
                <c:pt idx="37">
                  <c:v>41.86</c:v>
                </c:pt>
                <c:pt idx="38">
                  <c:v>42.02</c:v>
                </c:pt>
                <c:pt idx="39">
                  <c:v>41.75</c:v>
                </c:pt>
                <c:pt idx="40">
                  <c:v>41.9</c:v>
                </c:pt>
                <c:pt idx="41">
                  <c:v>41.75</c:v>
                </c:pt>
                <c:pt idx="42">
                  <c:v>41.78</c:v>
                </c:pt>
                <c:pt idx="43">
                  <c:v>41.89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927808"/>
        <c:axId val="41929344"/>
      </c:lineChart>
      <c:catAx>
        <c:axId val="41927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1929344"/>
        <c:crosses val="autoZero"/>
        <c:auto val="1"/>
        <c:lblAlgn val="ctr"/>
        <c:lblOffset val="100"/>
        <c:noMultiLvlLbl val="0"/>
      </c:catAx>
      <c:valAx>
        <c:axId val="41929344"/>
        <c:scaling>
          <c:orientation val="minMax"/>
          <c:max val="5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19278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'5GT'!$C$20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'5GT'!$B$21:$B$81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'5GT'!$C$21:$C$81</c:f>
              <c:numCache>
                <c:formatCode>0.00</c:formatCode>
                <c:ptCount val="61"/>
                <c:pt idx="0">
                  <c:v>53.67</c:v>
                </c:pt>
                <c:pt idx="1">
                  <c:v>51.17</c:v>
                </c:pt>
                <c:pt idx="2">
                  <c:v>50.39</c:v>
                </c:pt>
                <c:pt idx="3">
                  <c:v>50.17</c:v>
                </c:pt>
                <c:pt idx="4">
                  <c:v>48.73</c:v>
                </c:pt>
                <c:pt idx="5">
                  <c:v>48.28</c:v>
                </c:pt>
                <c:pt idx="6">
                  <c:v>47.97</c:v>
                </c:pt>
                <c:pt idx="7">
                  <c:v>47.5</c:v>
                </c:pt>
                <c:pt idx="8">
                  <c:v>48.73</c:v>
                </c:pt>
                <c:pt idx="9">
                  <c:v>47.81</c:v>
                </c:pt>
                <c:pt idx="10">
                  <c:v>46.05</c:v>
                </c:pt>
                <c:pt idx="11">
                  <c:v>46.17</c:v>
                </c:pt>
                <c:pt idx="12">
                  <c:v>45.98</c:v>
                </c:pt>
                <c:pt idx="13">
                  <c:v>45.5</c:v>
                </c:pt>
                <c:pt idx="14">
                  <c:v>45.46</c:v>
                </c:pt>
                <c:pt idx="15">
                  <c:v>45.11</c:v>
                </c:pt>
                <c:pt idx="16">
                  <c:v>45.2</c:v>
                </c:pt>
                <c:pt idx="17">
                  <c:v>45.14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'5GT'!$D$20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'5GT'!$B$21:$B$81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'5GT'!$D$21:$D$81</c:f>
              <c:numCache>
                <c:formatCode>0.00</c:formatCode>
                <c:ptCount val="61"/>
                <c:pt idx="0">
                  <c:v>44.16</c:v>
                </c:pt>
                <c:pt idx="1">
                  <c:v>43.64</c:v>
                </c:pt>
                <c:pt idx="2">
                  <c:v>43.05</c:v>
                </c:pt>
                <c:pt idx="3">
                  <c:v>43.15</c:v>
                </c:pt>
                <c:pt idx="4">
                  <c:v>44.3</c:v>
                </c:pt>
                <c:pt idx="5">
                  <c:v>43.29</c:v>
                </c:pt>
                <c:pt idx="6">
                  <c:v>43.39</c:v>
                </c:pt>
                <c:pt idx="7">
                  <c:v>43.48</c:v>
                </c:pt>
                <c:pt idx="8">
                  <c:v>42.57</c:v>
                </c:pt>
                <c:pt idx="9">
                  <c:v>42.33</c:v>
                </c:pt>
                <c:pt idx="10">
                  <c:v>42</c:v>
                </c:pt>
                <c:pt idx="11">
                  <c:v>42.21</c:v>
                </c:pt>
                <c:pt idx="12">
                  <c:v>42.29</c:v>
                </c:pt>
                <c:pt idx="13">
                  <c:v>42.73</c:v>
                </c:pt>
                <c:pt idx="14">
                  <c:v>42.55</c:v>
                </c:pt>
                <c:pt idx="15">
                  <c:v>42.56</c:v>
                </c:pt>
                <c:pt idx="16">
                  <c:v>42.41</c:v>
                </c:pt>
                <c:pt idx="17">
                  <c:v>42.66</c:v>
                </c:pt>
                <c:pt idx="18">
                  <c:v>42.3</c:v>
                </c:pt>
                <c:pt idx="19">
                  <c:v>42.48</c:v>
                </c:pt>
                <c:pt idx="20">
                  <c:v>42.57</c:v>
                </c:pt>
                <c:pt idx="21">
                  <c:v>42.39</c:v>
                </c:pt>
                <c:pt idx="22">
                  <c:v>42.18</c:v>
                </c:pt>
                <c:pt idx="23">
                  <c:v>42.35</c:v>
                </c:pt>
                <c:pt idx="24">
                  <c:v>42.07</c:v>
                </c:pt>
                <c:pt idx="25">
                  <c:v>42.08</c:v>
                </c:pt>
                <c:pt idx="26">
                  <c:v>41.99</c:v>
                </c:pt>
                <c:pt idx="27">
                  <c:v>42.22</c:v>
                </c:pt>
                <c:pt idx="28">
                  <c:v>42.08</c:v>
                </c:pt>
                <c:pt idx="29">
                  <c:v>42.3</c:v>
                </c:pt>
                <c:pt idx="30">
                  <c:v>42.32</c:v>
                </c:pt>
                <c:pt idx="31">
                  <c:v>42.49</c:v>
                </c:pt>
                <c:pt idx="32">
                  <c:v>42.42</c:v>
                </c:pt>
                <c:pt idx="33">
                  <c:v>42.14</c:v>
                </c:pt>
                <c:pt idx="34">
                  <c:v>42.05</c:v>
                </c:pt>
                <c:pt idx="35">
                  <c:v>42.45</c:v>
                </c:pt>
                <c:pt idx="36">
                  <c:v>42.75</c:v>
                </c:pt>
                <c:pt idx="37">
                  <c:v>42.13</c:v>
                </c:pt>
                <c:pt idx="38">
                  <c:v>42.11</c:v>
                </c:pt>
                <c:pt idx="39">
                  <c:v>42.35</c:v>
                </c:pt>
                <c:pt idx="40">
                  <c:v>42.45</c:v>
                </c:pt>
                <c:pt idx="41">
                  <c:v>42.23</c:v>
                </c:pt>
                <c:pt idx="42">
                  <c:v>42.22</c:v>
                </c:pt>
                <c:pt idx="43">
                  <c:v>41.97</c:v>
                </c:pt>
                <c:pt idx="44">
                  <c:v>42.06</c:v>
                </c:pt>
                <c:pt idx="45">
                  <c:v>42.11</c:v>
                </c:pt>
                <c:pt idx="46">
                  <c:v>42.32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'5GT'!$E$20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'5GT'!$B$21:$B$81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'5GT'!$E$21:$E$81</c:f>
              <c:numCache>
                <c:formatCode>0.00</c:formatCode>
                <c:ptCount val="61"/>
                <c:pt idx="0">
                  <c:v>42.39</c:v>
                </c:pt>
                <c:pt idx="1">
                  <c:v>42.27</c:v>
                </c:pt>
                <c:pt idx="2">
                  <c:v>42.35</c:v>
                </c:pt>
                <c:pt idx="3">
                  <c:v>42.11</c:v>
                </c:pt>
                <c:pt idx="4">
                  <c:v>42.39</c:v>
                </c:pt>
                <c:pt idx="5">
                  <c:v>42.39</c:v>
                </c:pt>
                <c:pt idx="6">
                  <c:v>43.21</c:v>
                </c:pt>
                <c:pt idx="7">
                  <c:v>42.61</c:v>
                </c:pt>
                <c:pt idx="8">
                  <c:v>42.26</c:v>
                </c:pt>
                <c:pt idx="9">
                  <c:v>42.75</c:v>
                </c:pt>
                <c:pt idx="10">
                  <c:v>42.46</c:v>
                </c:pt>
                <c:pt idx="11">
                  <c:v>42.56</c:v>
                </c:pt>
                <c:pt idx="12">
                  <c:v>42.22</c:v>
                </c:pt>
                <c:pt idx="13">
                  <c:v>43.1</c:v>
                </c:pt>
                <c:pt idx="14">
                  <c:v>42.76</c:v>
                </c:pt>
                <c:pt idx="15">
                  <c:v>42.39</c:v>
                </c:pt>
                <c:pt idx="16">
                  <c:v>42.42</c:v>
                </c:pt>
                <c:pt idx="17">
                  <c:v>42.4</c:v>
                </c:pt>
                <c:pt idx="18">
                  <c:v>42.21</c:v>
                </c:pt>
                <c:pt idx="19">
                  <c:v>42.17</c:v>
                </c:pt>
                <c:pt idx="20">
                  <c:v>42.22</c:v>
                </c:pt>
                <c:pt idx="21">
                  <c:v>42.39</c:v>
                </c:pt>
                <c:pt idx="22">
                  <c:v>41.9</c:v>
                </c:pt>
                <c:pt idx="23">
                  <c:v>42.87</c:v>
                </c:pt>
                <c:pt idx="24">
                  <c:v>42.38</c:v>
                </c:pt>
                <c:pt idx="25">
                  <c:v>42.83</c:v>
                </c:pt>
                <c:pt idx="26">
                  <c:v>42.27</c:v>
                </c:pt>
                <c:pt idx="27">
                  <c:v>42.38</c:v>
                </c:pt>
                <c:pt idx="28">
                  <c:v>42.34</c:v>
                </c:pt>
                <c:pt idx="29">
                  <c:v>42.13</c:v>
                </c:pt>
                <c:pt idx="30">
                  <c:v>42.32</c:v>
                </c:pt>
                <c:pt idx="31">
                  <c:v>42.17</c:v>
                </c:pt>
                <c:pt idx="32">
                  <c:v>43.02</c:v>
                </c:pt>
                <c:pt idx="33">
                  <c:v>42.17</c:v>
                </c:pt>
                <c:pt idx="34">
                  <c:v>42.05</c:v>
                </c:pt>
                <c:pt idx="35">
                  <c:v>42.24</c:v>
                </c:pt>
                <c:pt idx="36">
                  <c:v>42.23</c:v>
                </c:pt>
                <c:pt idx="37">
                  <c:v>42.45</c:v>
                </c:pt>
                <c:pt idx="38">
                  <c:v>42.17</c:v>
                </c:pt>
                <c:pt idx="39">
                  <c:v>42.26</c:v>
                </c:pt>
                <c:pt idx="40">
                  <c:v>42.05</c:v>
                </c:pt>
                <c:pt idx="41">
                  <c:v>42.29</c:v>
                </c:pt>
                <c:pt idx="42">
                  <c:v>42.58</c:v>
                </c:pt>
                <c:pt idx="43">
                  <c:v>42.63</c:v>
                </c:pt>
                <c:pt idx="44">
                  <c:v>42.24</c:v>
                </c:pt>
                <c:pt idx="45">
                  <c:v>42.18</c:v>
                </c:pt>
                <c:pt idx="46">
                  <c:v>42.34</c:v>
                </c:pt>
                <c:pt idx="47">
                  <c:v>42.52</c:v>
                </c:pt>
                <c:pt idx="48">
                  <c:v>42.45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'5GT'!$F$20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'5GT'!$B$21:$B$81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'5GT'!$F$21:$F$81</c:f>
              <c:numCache>
                <c:formatCode>0.00</c:formatCode>
                <c:ptCount val="61"/>
                <c:pt idx="0">
                  <c:v>43.42</c:v>
                </c:pt>
                <c:pt idx="1">
                  <c:v>42.8</c:v>
                </c:pt>
                <c:pt idx="2">
                  <c:v>44.43</c:v>
                </c:pt>
                <c:pt idx="3">
                  <c:v>42.71</c:v>
                </c:pt>
                <c:pt idx="4">
                  <c:v>43.09</c:v>
                </c:pt>
                <c:pt idx="5">
                  <c:v>43.43</c:v>
                </c:pt>
                <c:pt idx="6">
                  <c:v>42.59</c:v>
                </c:pt>
                <c:pt idx="7">
                  <c:v>43.39</c:v>
                </c:pt>
                <c:pt idx="8">
                  <c:v>43.4</c:v>
                </c:pt>
                <c:pt idx="9">
                  <c:v>42.57</c:v>
                </c:pt>
                <c:pt idx="10">
                  <c:v>42.87</c:v>
                </c:pt>
                <c:pt idx="11">
                  <c:v>42.9</c:v>
                </c:pt>
                <c:pt idx="12">
                  <c:v>43.14</c:v>
                </c:pt>
                <c:pt idx="13">
                  <c:v>43.82</c:v>
                </c:pt>
                <c:pt idx="14">
                  <c:v>42.99</c:v>
                </c:pt>
                <c:pt idx="15">
                  <c:v>43.31</c:v>
                </c:pt>
                <c:pt idx="16">
                  <c:v>43.17</c:v>
                </c:pt>
                <c:pt idx="17">
                  <c:v>43.27</c:v>
                </c:pt>
                <c:pt idx="18">
                  <c:v>44.06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'5GT'!$G$20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'5GT'!$B$21:$B$81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'5GT'!$G$21:$G$81</c:f>
              <c:numCache>
                <c:formatCode>0.00</c:formatCode>
                <c:ptCount val="61"/>
                <c:pt idx="0">
                  <c:v>43.27</c:v>
                </c:pt>
                <c:pt idx="1">
                  <c:v>42.93</c:v>
                </c:pt>
                <c:pt idx="2">
                  <c:v>43.57</c:v>
                </c:pt>
                <c:pt idx="3">
                  <c:v>43.1</c:v>
                </c:pt>
                <c:pt idx="4">
                  <c:v>43.3</c:v>
                </c:pt>
                <c:pt idx="5">
                  <c:v>43.25</c:v>
                </c:pt>
                <c:pt idx="6">
                  <c:v>43.32</c:v>
                </c:pt>
                <c:pt idx="7">
                  <c:v>44.75</c:v>
                </c:pt>
                <c:pt idx="8">
                  <c:v>44.58</c:v>
                </c:pt>
                <c:pt idx="9">
                  <c:v>44.46</c:v>
                </c:pt>
                <c:pt idx="10">
                  <c:v>44.8</c:v>
                </c:pt>
                <c:pt idx="11">
                  <c:v>44.9</c:v>
                </c:pt>
                <c:pt idx="12">
                  <c:v>44.51</c:v>
                </c:pt>
                <c:pt idx="13">
                  <c:v>46</c:v>
                </c:pt>
                <c:pt idx="14">
                  <c:v>46.57</c:v>
                </c:pt>
                <c:pt idx="15">
                  <c:v>47.17</c:v>
                </c:pt>
                <c:pt idx="16">
                  <c:v>48.25</c:v>
                </c:pt>
                <c:pt idx="17">
                  <c:v>47.85</c:v>
                </c:pt>
                <c:pt idx="18">
                  <c:v>48.14</c:v>
                </c:pt>
                <c:pt idx="19">
                  <c:v>48.76</c:v>
                </c:pt>
                <c:pt idx="20">
                  <c:v>47.16</c:v>
                </c:pt>
                <c:pt idx="21">
                  <c:v>47.71</c:v>
                </c:pt>
                <c:pt idx="22">
                  <c:v>46.47</c:v>
                </c:pt>
                <c:pt idx="23">
                  <c:v>46.4</c:v>
                </c:pt>
                <c:pt idx="24">
                  <c:v>46.61</c:v>
                </c:pt>
                <c:pt idx="25">
                  <c:v>46.79</c:v>
                </c:pt>
                <c:pt idx="26">
                  <c:v>47.09</c:v>
                </c:pt>
                <c:pt idx="27">
                  <c:v>48.33</c:v>
                </c:pt>
                <c:pt idx="28">
                  <c:v>47.15</c:v>
                </c:pt>
                <c:pt idx="29">
                  <c:v>47.78</c:v>
                </c:pt>
                <c:pt idx="30">
                  <c:v>46.66</c:v>
                </c:pt>
                <c:pt idx="31">
                  <c:v>46.04</c:v>
                </c:pt>
                <c:pt idx="32">
                  <c:v>48.07</c:v>
                </c:pt>
                <c:pt idx="33">
                  <c:v>46.94</c:v>
                </c:pt>
                <c:pt idx="34">
                  <c:v>46.97</c:v>
                </c:pt>
                <c:pt idx="35">
                  <c:v>45.38</c:v>
                </c:pt>
                <c:pt idx="36">
                  <c:v>46.14</c:v>
                </c:pt>
                <c:pt idx="37">
                  <c:v>46.49</c:v>
                </c:pt>
                <c:pt idx="38">
                  <c:v>46.88</c:v>
                </c:pt>
                <c:pt idx="39">
                  <c:v>46.73</c:v>
                </c:pt>
                <c:pt idx="40">
                  <c:v>45.08</c:v>
                </c:pt>
                <c:pt idx="41">
                  <c:v>44.97</c:v>
                </c:pt>
                <c:pt idx="42">
                  <c:v>44.39</c:v>
                </c:pt>
                <c:pt idx="43">
                  <c:v>44.41</c:v>
                </c:pt>
                <c:pt idx="44">
                  <c:v>44.59</c:v>
                </c:pt>
                <c:pt idx="45">
                  <c:v>43.82</c:v>
                </c:pt>
                <c:pt idx="46">
                  <c:v>43.54</c:v>
                </c:pt>
                <c:pt idx="47">
                  <c:v>45.26</c:v>
                </c:pt>
                <c:pt idx="48">
                  <c:v>45.16</c:v>
                </c:pt>
                <c:pt idx="49">
                  <c:v>43.55</c:v>
                </c:pt>
                <c:pt idx="50">
                  <c:v>43.31</c:v>
                </c:pt>
                <c:pt idx="51">
                  <c:v>44.05</c:v>
                </c:pt>
                <c:pt idx="52">
                  <c:v>42.76</c:v>
                </c:pt>
                <c:pt idx="53">
                  <c:v>42.9</c:v>
                </c:pt>
                <c:pt idx="54">
                  <c:v>43.99</c:v>
                </c:pt>
                <c:pt idx="55">
                  <c:v>42.53</c:v>
                </c:pt>
                <c:pt idx="56">
                  <c:v>42.16</c:v>
                </c:pt>
                <c:pt idx="57">
                  <c:v>41.88</c:v>
                </c:pt>
                <c:pt idx="58">
                  <c:v>42.29</c:v>
                </c:pt>
                <c:pt idx="59">
                  <c:v>42.39</c:v>
                </c:pt>
                <c:pt idx="60">
                  <c:v>42.02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'5GT'!$H$20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'5GT'!$B$21:$B$81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'5GT'!$H$21:$H$81</c:f>
              <c:numCache>
                <c:formatCode>0.00</c:formatCode>
                <c:ptCount val="61"/>
                <c:pt idx="0">
                  <c:v>42.18</c:v>
                </c:pt>
                <c:pt idx="1">
                  <c:v>42.04</c:v>
                </c:pt>
                <c:pt idx="2">
                  <c:v>42.05</c:v>
                </c:pt>
                <c:pt idx="3">
                  <c:v>41.94</c:v>
                </c:pt>
                <c:pt idx="4">
                  <c:v>41.85</c:v>
                </c:pt>
                <c:pt idx="5">
                  <c:v>41.74</c:v>
                </c:pt>
                <c:pt idx="6">
                  <c:v>41.81</c:v>
                </c:pt>
                <c:pt idx="7">
                  <c:v>41.84</c:v>
                </c:pt>
                <c:pt idx="8">
                  <c:v>41.87</c:v>
                </c:pt>
                <c:pt idx="9">
                  <c:v>42.3</c:v>
                </c:pt>
                <c:pt idx="10">
                  <c:v>41.98</c:v>
                </c:pt>
                <c:pt idx="11">
                  <c:v>41.82</c:v>
                </c:pt>
                <c:pt idx="12">
                  <c:v>41.84</c:v>
                </c:pt>
                <c:pt idx="13">
                  <c:v>41.82</c:v>
                </c:pt>
                <c:pt idx="14">
                  <c:v>41.58</c:v>
                </c:pt>
                <c:pt idx="15">
                  <c:v>41.77</c:v>
                </c:pt>
                <c:pt idx="16">
                  <c:v>41.67</c:v>
                </c:pt>
                <c:pt idx="17">
                  <c:v>41.75</c:v>
                </c:pt>
                <c:pt idx="18">
                  <c:v>41.73</c:v>
                </c:pt>
                <c:pt idx="19">
                  <c:v>41.53</c:v>
                </c:pt>
                <c:pt idx="20">
                  <c:v>41.71</c:v>
                </c:pt>
                <c:pt idx="21">
                  <c:v>41.79</c:v>
                </c:pt>
                <c:pt idx="22">
                  <c:v>41.92</c:v>
                </c:pt>
                <c:pt idx="23">
                  <c:v>42.01</c:v>
                </c:pt>
                <c:pt idx="24">
                  <c:v>44.59</c:v>
                </c:pt>
                <c:pt idx="25">
                  <c:v>43.15</c:v>
                </c:pt>
                <c:pt idx="26">
                  <c:v>42.96</c:v>
                </c:pt>
                <c:pt idx="27">
                  <c:v>41.69</c:v>
                </c:pt>
                <c:pt idx="28">
                  <c:v>41.8</c:v>
                </c:pt>
                <c:pt idx="29">
                  <c:v>41.8</c:v>
                </c:pt>
                <c:pt idx="30">
                  <c:v>41.74</c:v>
                </c:pt>
                <c:pt idx="31">
                  <c:v>41.59</c:v>
                </c:pt>
                <c:pt idx="32">
                  <c:v>41.9</c:v>
                </c:pt>
                <c:pt idx="33">
                  <c:v>41.93</c:v>
                </c:pt>
                <c:pt idx="34">
                  <c:v>41.68</c:v>
                </c:pt>
                <c:pt idx="35">
                  <c:v>41.74</c:v>
                </c:pt>
                <c:pt idx="36">
                  <c:v>41.72</c:v>
                </c:pt>
                <c:pt idx="37">
                  <c:v>41.92</c:v>
                </c:pt>
                <c:pt idx="38">
                  <c:v>42.02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02144"/>
        <c:axId val="41703680"/>
      </c:lineChart>
      <c:catAx>
        <c:axId val="4170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1703680"/>
        <c:crosses val="autoZero"/>
        <c:auto val="1"/>
        <c:lblAlgn val="ctr"/>
        <c:lblOffset val="100"/>
        <c:noMultiLvlLbl val="0"/>
      </c:catAx>
      <c:valAx>
        <c:axId val="41703680"/>
        <c:scaling>
          <c:orientation val="minMax"/>
          <c:max val="5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17021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'Kozak i Razboiniki'!$C$21:$C$76</c:f>
              <c:numCache>
                <c:formatCode>0.00</c:formatCode>
                <c:ptCount val="56"/>
                <c:pt idx="0">
                  <c:v>58.43</c:v>
                </c:pt>
                <c:pt idx="1">
                  <c:v>54.49</c:v>
                </c:pt>
                <c:pt idx="2">
                  <c:v>52.29</c:v>
                </c:pt>
                <c:pt idx="3">
                  <c:v>52.14</c:v>
                </c:pt>
                <c:pt idx="4">
                  <c:v>51.33</c:v>
                </c:pt>
                <c:pt idx="5">
                  <c:v>52.29</c:v>
                </c:pt>
                <c:pt idx="6">
                  <c:v>50.83</c:v>
                </c:pt>
                <c:pt idx="7">
                  <c:v>49.25</c:v>
                </c:pt>
                <c:pt idx="8">
                  <c:v>48.84</c:v>
                </c:pt>
                <c:pt idx="9">
                  <c:v>46.94</c:v>
                </c:pt>
                <c:pt idx="10">
                  <c:v>47.32</c:v>
                </c:pt>
                <c:pt idx="11">
                  <c:v>46.43</c:v>
                </c:pt>
                <c:pt idx="12">
                  <c:v>46.32</c:v>
                </c:pt>
                <c:pt idx="13">
                  <c:v>45.82</c:v>
                </c:pt>
                <c:pt idx="14">
                  <c:v>45.67</c:v>
                </c:pt>
                <c:pt idx="15">
                  <c:v>45.07</c:v>
                </c:pt>
                <c:pt idx="16">
                  <c:v>45.07</c:v>
                </c:pt>
                <c:pt idx="17">
                  <c:v>44.52</c:v>
                </c:pt>
                <c:pt idx="18">
                  <c:v>44.53</c:v>
                </c:pt>
                <c:pt idx="19">
                  <c:v>44.27</c:v>
                </c:pt>
                <c:pt idx="20">
                  <c:v>44.39</c:v>
                </c:pt>
                <c:pt idx="21">
                  <c:v>43.86</c:v>
                </c:pt>
                <c:pt idx="22">
                  <c:v>43.54</c:v>
                </c:pt>
                <c:pt idx="23">
                  <c:v>43.55</c:v>
                </c:pt>
                <c:pt idx="24">
                  <c:v>43.87</c:v>
                </c:pt>
                <c:pt idx="25">
                  <c:v>43.2</c:v>
                </c:pt>
                <c:pt idx="26">
                  <c:v>43.29</c:v>
                </c:pt>
                <c:pt idx="27">
                  <c:v>42.93</c:v>
                </c:pt>
                <c:pt idx="28">
                  <c:v>43.05</c:v>
                </c:pt>
                <c:pt idx="29">
                  <c:v>43.14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'Kozak i Razboiniki'!$D$21:$D$76</c:f>
              <c:numCache>
                <c:formatCode>0.00</c:formatCode>
                <c:ptCount val="56"/>
                <c:pt idx="0">
                  <c:v>43.29</c:v>
                </c:pt>
                <c:pt idx="1">
                  <c:v>42.5</c:v>
                </c:pt>
                <c:pt idx="2">
                  <c:v>42.29</c:v>
                </c:pt>
                <c:pt idx="3">
                  <c:v>42.58</c:v>
                </c:pt>
                <c:pt idx="4">
                  <c:v>41.98</c:v>
                </c:pt>
                <c:pt idx="5">
                  <c:v>41.99</c:v>
                </c:pt>
                <c:pt idx="6">
                  <c:v>42.01</c:v>
                </c:pt>
                <c:pt idx="7">
                  <c:v>42.95</c:v>
                </c:pt>
                <c:pt idx="8">
                  <c:v>42.45</c:v>
                </c:pt>
                <c:pt idx="9">
                  <c:v>42.55</c:v>
                </c:pt>
                <c:pt idx="10">
                  <c:v>41.96</c:v>
                </c:pt>
                <c:pt idx="11">
                  <c:v>41.85</c:v>
                </c:pt>
                <c:pt idx="12">
                  <c:v>42.6</c:v>
                </c:pt>
                <c:pt idx="13">
                  <c:v>41.98</c:v>
                </c:pt>
                <c:pt idx="14">
                  <c:v>42.04</c:v>
                </c:pt>
                <c:pt idx="15">
                  <c:v>42.23</c:v>
                </c:pt>
                <c:pt idx="16">
                  <c:v>42.07</c:v>
                </c:pt>
                <c:pt idx="17">
                  <c:v>42.8</c:v>
                </c:pt>
                <c:pt idx="18">
                  <c:v>43.44</c:v>
                </c:pt>
                <c:pt idx="19">
                  <c:v>42.21</c:v>
                </c:pt>
                <c:pt idx="20">
                  <c:v>42.17</c:v>
                </c:pt>
                <c:pt idx="21">
                  <c:v>42.89</c:v>
                </c:pt>
                <c:pt idx="22">
                  <c:v>42.76</c:v>
                </c:pt>
                <c:pt idx="23">
                  <c:v>42.66</c:v>
                </c:pt>
                <c:pt idx="24">
                  <c:v>45.28</c:v>
                </c:pt>
                <c:pt idx="25">
                  <c:v>42.83</c:v>
                </c:pt>
                <c:pt idx="26">
                  <c:v>42.12</c:v>
                </c:pt>
                <c:pt idx="27">
                  <c:v>43.08</c:v>
                </c:pt>
                <c:pt idx="28">
                  <c:v>42.24</c:v>
                </c:pt>
                <c:pt idx="29">
                  <c:v>42.45</c:v>
                </c:pt>
                <c:pt idx="30">
                  <c:v>42.26</c:v>
                </c:pt>
                <c:pt idx="31">
                  <c:v>42.01</c:v>
                </c:pt>
                <c:pt idx="32">
                  <c:v>42</c:v>
                </c:pt>
                <c:pt idx="33">
                  <c:v>42.7</c:v>
                </c:pt>
                <c:pt idx="34">
                  <c:v>41.91</c:v>
                </c:pt>
                <c:pt idx="35">
                  <c:v>42.32</c:v>
                </c:pt>
                <c:pt idx="36">
                  <c:v>42.56</c:v>
                </c:pt>
                <c:pt idx="37">
                  <c:v>42.12</c:v>
                </c:pt>
                <c:pt idx="38">
                  <c:v>42.13</c:v>
                </c:pt>
                <c:pt idx="39">
                  <c:v>42.23</c:v>
                </c:pt>
                <c:pt idx="40">
                  <c:v>42.2</c:v>
                </c:pt>
                <c:pt idx="41">
                  <c:v>42.1</c:v>
                </c:pt>
                <c:pt idx="42">
                  <c:v>42.27</c:v>
                </c:pt>
                <c:pt idx="43">
                  <c:v>42.33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'Kozak i Razboiniki'!$E$21:$E$76</c:f>
              <c:numCache>
                <c:formatCode>0.00</c:formatCode>
                <c:ptCount val="56"/>
                <c:pt idx="0">
                  <c:v>43.13</c:v>
                </c:pt>
                <c:pt idx="1">
                  <c:v>42.74</c:v>
                </c:pt>
                <c:pt idx="2">
                  <c:v>42.6</c:v>
                </c:pt>
                <c:pt idx="3">
                  <c:v>42.88</c:v>
                </c:pt>
                <c:pt idx="4">
                  <c:v>42.69</c:v>
                </c:pt>
                <c:pt idx="5">
                  <c:v>42.94</c:v>
                </c:pt>
                <c:pt idx="6">
                  <c:v>42.28</c:v>
                </c:pt>
                <c:pt idx="7">
                  <c:v>42.33</c:v>
                </c:pt>
                <c:pt idx="8">
                  <c:v>41.9</c:v>
                </c:pt>
                <c:pt idx="9">
                  <c:v>42</c:v>
                </c:pt>
                <c:pt idx="10">
                  <c:v>42.07</c:v>
                </c:pt>
                <c:pt idx="11">
                  <c:v>42.01</c:v>
                </c:pt>
                <c:pt idx="12">
                  <c:v>41.83</c:v>
                </c:pt>
                <c:pt idx="13">
                  <c:v>41.82</c:v>
                </c:pt>
                <c:pt idx="14">
                  <c:v>42.26</c:v>
                </c:pt>
                <c:pt idx="15">
                  <c:v>42.51</c:v>
                </c:pt>
                <c:pt idx="16">
                  <c:v>42.1</c:v>
                </c:pt>
                <c:pt idx="17">
                  <c:v>42.18</c:v>
                </c:pt>
                <c:pt idx="18">
                  <c:v>42.01</c:v>
                </c:pt>
                <c:pt idx="19">
                  <c:v>42.12</c:v>
                </c:pt>
                <c:pt idx="20">
                  <c:v>42.22</c:v>
                </c:pt>
                <c:pt idx="21">
                  <c:v>42.33</c:v>
                </c:pt>
                <c:pt idx="22">
                  <c:v>42.34</c:v>
                </c:pt>
                <c:pt idx="23">
                  <c:v>42.09</c:v>
                </c:pt>
                <c:pt idx="24">
                  <c:v>42.25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'Kozak i Razboiniki'!$F$21:$F$76</c:f>
              <c:numCache>
                <c:formatCode>0.00</c:formatCode>
                <c:ptCount val="56"/>
                <c:pt idx="0">
                  <c:v>42.22</c:v>
                </c:pt>
                <c:pt idx="1">
                  <c:v>42.11</c:v>
                </c:pt>
                <c:pt idx="2">
                  <c:v>41.75</c:v>
                </c:pt>
                <c:pt idx="3">
                  <c:v>41.92</c:v>
                </c:pt>
                <c:pt idx="4">
                  <c:v>41.64</c:v>
                </c:pt>
                <c:pt idx="5">
                  <c:v>41.99</c:v>
                </c:pt>
                <c:pt idx="6">
                  <c:v>41.75</c:v>
                </c:pt>
                <c:pt idx="7">
                  <c:v>41.86</c:v>
                </c:pt>
                <c:pt idx="8">
                  <c:v>42.52</c:v>
                </c:pt>
                <c:pt idx="9">
                  <c:v>42.03</c:v>
                </c:pt>
                <c:pt idx="10">
                  <c:v>41.98</c:v>
                </c:pt>
                <c:pt idx="11">
                  <c:v>42.26</c:v>
                </c:pt>
                <c:pt idx="12">
                  <c:v>41.94</c:v>
                </c:pt>
                <c:pt idx="13">
                  <c:v>42.22</c:v>
                </c:pt>
                <c:pt idx="14">
                  <c:v>42.15</c:v>
                </c:pt>
                <c:pt idx="15">
                  <c:v>41.84</c:v>
                </c:pt>
                <c:pt idx="16">
                  <c:v>42.14</c:v>
                </c:pt>
                <c:pt idx="17">
                  <c:v>42.78</c:v>
                </c:pt>
                <c:pt idx="18">
                  <c:v>41.87</c:v>
                </c:pt>
                <c:pt idx="19">
                  <c:v>41.86</c:v>
                </c:pt>
                <c:pt idx="20">
                  <c:v>42.08</c:v>
                </c:pt>
                <c:pt idx="21">
                  <c:v>41.98</c:v>
                </c:pt>
                <c:pt idx="22">
                  <c:v>42.18</c:v>
                </c:pt>
                <c:pt idx="23">
                  <c:v>42.3</c:v>
                </c:pt>
                <c:pt idx="24">
                  <c:v>42.06</c:v>
                </c:pt>
                <c:pt idx="25">
                  <c:v>41.76</c:v>
                </c:pt>
                <c:pt idx="26">
                  <c:v>42.57</c:v>
                </c:pt>
                <c:pt idx="27">
                  <c:v>42.4</c:v>
                </c:pt>
                <c:pt idx="28">
                  <c:v>42.64</c:v>
                </c:pt>
                <c:pt idx="29">
                  <c:v>42.54</c:v>
                </c:pt>
                <c:pt idx="30">
                  <c:v>42.54</c:v>
                </c:pt>
                <c:pt idx="31">
                  <c:v>43.58</c:v>
                </c:pt>
                <c:pt idx="32">
                  <c:v>42.7</c:v>
                </c:pt>
                <c:pt idx="33">
                  <c:v>42.93</c:v>
                </c:pt>
                <c:pt idx="34">
                  <c:v>42.8</c:v>
                </c:pt>
                <c:pt idx="35">
                  <c:v>43.1</c:v>
                </c:pt>
                <c:pt idx="36">
                  <c:v>43.13</c:v>
                </c:pt>
                <c:pt idx="37">
                  <c:v>43.2</c:v>
                </c:pt>
                <c:pt idx="38">
                  <c:v>44.29</c:v>
                </c:pt>
                <c:pt idx="39">
                  <c:v>44.75</c:v>
                </c:pt>
                <c:pt idx="40">
                  <c:v>43.35</c:v>
                </c:pt>
                <c:pt idx="41">
                  <c:v>43.46</c:v>
                </c:pt>
                <c:pt idx="42">
                  <c:v>42.98</c:v>
                </c:pt>
                <c:pt idx="43">
                  <c:v>43.55</c:v>
                </c:pt>
                <c:pt idx="44">
                  <c:v>44.04</c:v>
                </c:pt>
                <c:pt idx="45">
                  <c:v>45.53</c:v>
                </c:pt>
                <c:pt idx="46">
                  <c:v>45.78</c:v>
                </c:pt>
                <c:pt idx="47">
                  <c:v>45.06</c:v>
                </c:pt>
                <c:pt idx="48">
                  <c:v>44.51</c:v>
                </c:pt>
                <c:pt idx="49">
                  <c:v>46.9</c:v>
                </c:pt>
                <c:pt idx="50">
                  <c:v>46.7</c:v>
                </c:pt>
                <c:pt idx="51">
                  <c:v>47.52</c:v>
                </c:pt>
                <c:pt idx="52">
                  <c:v>47.35</c:v>
                </c:pt>
                <c:pt idx="53">
                  <c:v>47.19</c:v>
                </c:pt>
                <c:pt idx="54">
                  <c:v>48.04</c:v>
                </c:pt>
                <c:pt idx="55">
                  <c:v>49.97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'Kozak i Razboiniki'!$G$21:$G$76</c:f>
              <c:numCache>
                <c:formatCode>0.00</c:formatCode>
                <c:ptCount val="56"/>
                <c:pt idx="0">
                  <c:v>49.93</c:v>
                </c:pt>
                <c:pt idx="1">
                  <c:v>49</c:v>
                </c:pt>
                <c:pt idx="2">
                  <c:v>49.36</c:v>
                </c:pt>
                <c:pt idx="3">
                  <c:v>49.54</c:v>
                </c:pt>
                <c:pt idx="4">
                  <c:v>51.49</c:v>
                </c:pt>
                <c:pt idx="5">
                  <c:v>48.88</c:v>
                </c:pt>
                <c:pt idx="6">
                  <c:v>48.45</c:v>
                </c:pt>
                <c:pt idx="7">
                  <c:v>48.62</c:v>
                </c:pt>
                <c:pt idx="8">
                  <c:v>49.5</c:v>
                </c:pt>
                <c:pt idx="9">
                  <c:v>49.17</c:v>
                </c:pt>
                <c:pt idx="10">
                  <c:v>48.11</c:v>
                </c:pt>
                <c:pt idx="11">
                  <c:v>48.77</c:v>
                </c:pt>
                <c:pt idx="12">
                  <c:v>47.26</c:v>
                </c:pt>
                <c:pt idx="13">
                  <c:v>47.84</c:v>
                </c:pt>
                <c:pt idx="14">
                  <c:v>48.06</c:v>
                </c:pt>
                <c:pt idx="15">
                  <c:v>47.86</c:v>
                </c:pt>
                <c:pt idx="16">
                  <c:v>47.2</c:v>
                </c:pt>
                <c:pt idx="17">
                  <c:v>46.92</c:v>
                </c:pt>
                <c:pt idx="18">
                  <c:v>46.6</c:v>
                </c:pt>
                <c:pt idx="19">
                  <c:v>45.88</c:v>
                </c:pt>
                <c:pt idx="20">
                  <c:v>45.86</c:v>
                </c:pt>
                <c:pt idx="21">
                  <c:v>45.27</c:v>
                </c:pt>
                <c:pt idx="22">
                  <c:v>44.88</c:v>
                </c:pt>
                <c:pt idx="23">
                  <c:v>44.77</c:v>
                </c:pt>
                <c:pt idx="24">
                  <c:v>44.67</c:v>
                </c:pt>
                <c:pt idx="25">
                  <c:v>45.93</c:v>
                </c:pt>
                <c:pt idx="26">
                  <c:v>43.52</c:v>
                </c:pt>
                <c:pt idx="27">
                  <c:v>43.32</c:v>
                </c:pt>
                <c:pt idx="28">
                  <c:v>43.24</c:v>
                </c:pt>
                <c:pt idx="29">
                  <c:v>43.25</c:v>
                </c:pt>
                <c:pt idx="30">
                  <c:v>43.04</c:v>
                </c:pt>
                <c:pt idx="31">
                  <c:v>44.7</c:v>
                </c:pt>
                <c:pt idx="32">
                  <c:v>42.72</c:v>
                </c:pt>
                <c:pt idx="33">
                  <c:v>42.34</c:v>
                </c:pt>
                <c:pt idx="34">
                  <c:v>42.4</c:v>
                </c:pt>
                <c:pt idx="35">
                  <c:v>42.18</c:v>
                </c:pt>
                <c:pt idx="36">
                  <c:v>42.33</c:v>
                </c:pt>
                <c:pt idx="37">
                  <c:v>42.1</c:v>
                </c:pt>
                <c:pt idx="38">
                  <c:v>42.21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'Kozak i Razboiniki'!$H$21:$H$76</c:f>
              <c:numCache>
                <c:formatCode>0.00</c:formatCode>
                <c:ptCount val="56"/>
                <c:pt idx="0">
                  <c:v>42.37</c:v>
                </c:pt>
                <c:pt idx="1">
                  <c:v>42.05</c:v>
                </c:pt>
                <c:pt idx="2">
                  <c:v>42.04</c:v>
                </c:pt>
                <c:pt idx="3">
                  <c:v>42.09</c:v>
                </c:pt>
                <c:pt idx="4">
                  <c:v>42.94</c:v>
                </c:pt>
                <c:pt idx="5">
                  <c:v>42.02</c:v>
                </c:pt>
                <c:pt idx="6">
                  <c:v>41.85</c:v>
                </c:pt>
                <c:pt idx="7">
                  <c:v>41.82</c:v>
                </c:pt>
                <c:pt idx="8">
                  <c:v>41.83</c:v>
                </c:pt>
                <c:pt idx="9">
                  <c:v>41.02</c:v>
                </c:pt>
                <c:pt idx="10">
                  <c:v>41.9</c:v>
                </c:pt>
                <c:pt idx="11">
                  <c:v>41.83</c:v>
                </c:pt>
                <c:pt idx="12">
                  <c:v>42.01</c:v>
                </c:pt>
                <c:pt idx="13">
                  <c:v>41.79</c:v>
                </c:pt>
                <c:pt idx="14">
                  <c:v>41.85</c:v>
                </c:pt>
                <c:pt idx="15">
                  <c:v>41.98</c:v>
                </c:pt>
                <c:pt idx="16">
                  <c:v>41.93</c:v>
                </c:pt>
                <c:pt idx="17">
                  <c:v>41.91</c:v>
                </c:pt>
                <c:pt idx="18">
                  <c:v>41.92</c:v>
                </c:pt>
                <c:pt idx="19">
                  <c:v>42.1</c:v>
                </c:pt>
                <c:pt idx="20">
                  <c:v>41.71</c:v>
                </c:pt>
                <c:pt idx="21">
                  <c:v>41.98</c:v>
                </c:pt>
                <c:pt idx="22">
                  <c:v>41.7</c:v>
                </c:pt>
                <c:pt idx="23">
                  <c:v>42.19</c:v>
                </c:pt>
                <c:pt idx="24">
                  <c:v>42.07</c:v>
                </c:pt>
                <c:pt idx="25">
                  <c:v>43.72</c:v>
                </c:pt>
                <c:pt idx="26">
                  <c:v>42</c:v>
                </c:pt>
                <c:pt idx="27">
                  <c:v>41.92</c:v>
                </c:pt>
                <c:pt idx="28">
                  <c:v>42.89</c:v>
                </c:pt>
                <c:pt idx="29">
                  <c:v>41.89</c:v>
                </c:pt>
                <c:pt idx="30">
                  <c:v>41.96</c:v>
                </c:pt>
                <c:pt idx="31">
                  <c:v>42.31</c:v>
                </c:pt>
                <c:pt idx="32">
                  <c:v>42.06</c:v>
                </c:pt>
                <c:pt idx="33">
                  <c:v>42.04</c:v>
                </c:pt>
                <c:pt idx="34">
                  <c:v>41.86</c:v>
                </c:pt>
                <c:pt idx="35">
                  <c:v>42.02</c:v>
                </c:pt>
                <c:pt idx="36">
                  <c:v>41.96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542976"/>
        <c:axId val="42544512"/>
      </c:lineChart>
      <c:catAx>
        <c:axId val="42542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2544512"/>
        <c:crosses val="autoZero"/>
        <c:auto val="1"/>
        <c:lblAlgn val="ctr"/>
        <c:lblOffset val="100"/>
        <c:noMultiLvlLbl val="0"/>
      </c:catAx>
      <c:valAx>
        <c:axId val="42544512"/>
        <c:scaling>
          <c:orientation val="minMax"/>
          <c:max val="60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25429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'15а18'!$C$20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'15а18'!$B$21:$B$73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'15а18'!$C$21:$C$73</c:f>
              <c:numCache>
                <c:formatCode>0.00</c:formatCode>
                <c:ptCount val="53"/>
                <c:pt idx="0">
                  <c:v>55.31</c:v>
                </c:pt>
                <c:pt idx="1">
                  <c:v>53.39</c:v>
                </c:pt>
                <c:pt idx="2">
                  <c:v>52.47</c:v>
                </c:pt>
                <c:pt idx="3">
                  <c:v>51.7</c:v>
                </c:pt>
                <c:pt idx="4">
                  <c:v>50.49</c:v>
                </c:pt>
                <c:pt idx="5">
                  <c:v>49.73</c:v>
                </c:pt>
                <c:pt idx="6">
                  <c:v>48.54</c:v>
                </c:pt>
                <c:pt idx="7">
                  <c:v>48.46</c:v>
                </c:pt>
                <c:pt idx="8">
                  <c:v>47.8</c:v>
                </c:pt>
                <c:pt idx="9">
                  <c:v>47.31</c:v>
                </c:pt>
                <c:pt idx="10">
                  <c:v>47.47</c:v>
                </c:pt>
                <c:pt idx="11">
                  <c:v>46.9</c:v>
                </c:pt>
                <c:pt idx="12">
                  <c:v>46.17</c:v>
                </c:pt>
                <c:pt idx="13">
                  <c:v>45.66</c:v>
                </c:pt>
                <c:pt idx="14">
                  <c:v>45.37</c:v>
                </c:pt>
                <c:pt idx="15">
                  <c:v>45.21</c:v>
                </c:pt>
                <c:pt idx="16">
                  <c:v>45.04</c:v>
                </c:pt>
                <c:pt idx="17">
                  <c:v>45.09</c:v>
                </c:pt>
                <c:pt idx="18">
                  <c:v>44.3</c:v>
                </c:pt>
                <c:pt idx="19">
                  <c:v>44.17</c:v>
                </c:pt>
                <c:pt idx="20">
                  <c:v>44.34</c:v>
                </c:pt>
                <c:pt idx="21">
                  <c:v>44.76</c:v>
                </c:pt>
                <c:pt idx="22">
                  <c:v>43.59</c:v>
                </c:pt>
                <c:pt idx="23">
                  <c:v>43.62</c:v>
                </c:pt>
                <c:pt idx="24">
                  <c:v>43.64</c:v>
                </c:pt>
                <c:pt idx="25">
                  <c:v>44.03</c:v>
                </c:pt>
                <c:pt idx="26">
                  <c:v>43.23</c:v>
                </c:pt>
                <c:pt idx="27">
                  <c:v>44.31</c:v>
                </c:pt>
                <c:pt idx="28">
                  <c:v>43.35</c:v>
                </c:pt>
                <c:pt idx="29">
                  <c:v>43.55</c:v>
                </c:pt>
                <c:pt idx="30">
                  <c:v>43.08</c:v>
                </c:pt>
                <c:pt idx="31">
                  <c:v>42.49</c:v>
                </c:pt>
                <c:pt idx="32">
                  <c:v>42.29</c:v>
                </c:pt>
                <c:pt idx="33">
                  <c:v>42.56</c:v>
                </c:pt>
                <c:pt idx="34">
                  <c:v>42.6</c:v>
                </c:pt>
                <c:pt idx="35">
                  <c:v>42.4</c:v>
                </c:pt>
                <c:pt idx="36">
                  <c:v>42.47</c:v>
                </c:pt>
                <c:pt idx="37">
                  <c:v>42.59</c:v>
                </c:pt>
                <c:pt idx="38">
                  <c:v>43.32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'15а18'!$D$20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'15а18'!$B$21:$B$73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'15а18'!$D$21:$D$73</c:f>
              <c:numCache>
                <c:formatCode>0.00</c:formatCode>
                <c:ptCount val="53"/>
                <c:pt idx="0">
                  <c:v>43.29</c:v>
                </c:pt>
                <c:pt idx="1">
                  <c:v>42.78</c:v>
                </c:pt>
                <c:pt idx="2">
                  <c:v>42.71</c:v>
                </c:pt>
                <c:pt idx="3">
                  <c:v>42.28</c:v>
                </c:pt>
                <c:pt idx="4">
                  <c:v>42.63</c:v>
                </c:pt>
                <c:pt idx="5">
                  <c:v>42.63</c:v>
                </c:pt>
                <c:pt idx="6">
                  <c:v>42.32</c:v>
                </c:pt>
                <c:pt idx="7">
                  <c:v>42.65</c:v>
                </c:pt>
                <c:pt idx="8">
                  <c:v>43.72</c:v>
                </c:pt>
                <c:pt idx="9">
                  <c:v>43.35</c:v>
                </c:pt>
                <c:pt idx="10">
                  <c:v>42.5</c:v>
                </c:pt>
                <c:pt idx="11">
                  <c:v>42.28</c:v>
                </c:pt>
                <c:pt idx="12">
                  <c:v>42.88</c:v>
                </c:pt>
                <c:pt idx="13">
                  <c:v>42.68</c:v>
                </c:pt>
                <c:pt idx="14">
                  <c:v>42.62</c:v>
                </c:pt>
                <c:pt idx="15">
                  <c:v>45.12</c:v>
                </c:pt>
                <c:pt idx="16">
                  <c:v>43.56</c:v>
                </c:pt>
                <c:pt idx="17">
                  <c:v>43.15</c:v>
                </c:pt>
                <c:pt idx="18">
                  <c:v>44.88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'15а18'!$E$20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'15а18'!$B$21:$B$73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'15а18'!$E$21:$E$73</c:f>
              <c:numCache>
                <c:formatCode>0.00</c:formatCode>
                <c:ptCount val="53"/>
                <c:pt idx="0">
                  <c:v>42.8</c:v>
                </c:pt>
                <c:pt idx="1">
                  <c:v>42.24</c:v>
                </c:pt>
                <c:pt idx="2">
                  <c:v>43.18</c:v>
                </c:pt>
                <c:pt idx="3">
                  <c:v>42.15</c:v>
                </c:pt>
                <c:pt idx="4">
                  <c:v>42.38</c:v>
                </c:pt>
                <c:pt idx="5">
                  <c:v>44.04</c:v>
                </c:pt>
                <c:pt idx="6">
                  <c:v>41.98</c:v>
                </c:pt>
                <c:pt idx="7">
                  <c:v>42.16</c:v>
                </c:pt>
                <c:pt idx="8">
                  <c:v>42.11</c:v>
                </c:pt>
                <c:pt idx="9">
                  <c:v>42.83</c:v>
                </c:pt>
                <c:pt idx="10">
                  <c:v>42.33</c:v>
                </c:pt>
                <c:pt idx="11">
                  <c:v>42.09</c:v>
                </c:pt>
                <c:pt idx="12">
                  <c:v>42</c:v>
                </c:pt>
                <c:pt idx="13">
                  <c:v>42.96</c:v>
                </c:pt>
                <c:pt idx="14">
                  <c:v>42.4</c:v>
                </c:pt>
                <c:pt idx="15">
                  <c:v>42.24</c:v>
                </c:pt>
                <c:pt idx="16">
                  <c:v>42.5</c:v>
                </c:pt>
                <c:pt idx="17">
                  <c:v>42.49</c:v>
                </c:pt>
                <c:pt idx="18">
                  <c:v>42.49</c:v>
                </c:pt>
                <c:pt idx="19">
                  <c:v>42.42</c:v>
                </c:pt>
                <c:pt idx="20">
                  <c:v>42.64</c:v>
                </c:pt>
                <c:pt idx="21">
                  <c:v>42.45</c:v>
                </c:pt>
                <c:pt idx="22">
                  <c:v>42.8</c:v>
                </c:pt>
                <c:pt idx="23">
                  <c:v>42.24</c:v>
                </c:pt>
                <c:pt idx="24">
                  <c:v>42.13</c:v>
                </c:pt>
                <c:pt idx="25">
                  <c:v>42.85</c:v>
                </c:pt>
                <c:pt idx="26">
                  <c:v>42.52</c:v>
                </c:pt>
                <c:pt idx="27">
                  <c:v>42.25</c:v>
                </c:pt>
                <c:pt idx="28">
                  <c:v>42.42</c:v>
                </c:pt>
                <c:pt idx="29">
                  <c:v>42.19</c:v>
                </c:pt>
                <c:pt idx="30">
                  <c:v>42.13</c:v>
                </c:pt>
                <c:pt idx="31">
                  <c:v>42.24</c:v>
                </c:pt>
                <c:pt idx="32">
                  <c:v>42.13</c:v>
                </c:pt>
                <c:pt idx="33">
                  <c:v>42.41</c:v>
                </c:pt>
                <c:pt idx="34">
                  <c:v>42.14</c:v>
                </c:pt>
                <c:pt idx="35">
                  <c:v>42.38</c:v>
                </c:pt>
                <c:pt idx="36">
                  <c:v>42.2</c:v>
                </c:pt>
                <c:pt idx="37">
                  <c:v>42.42</c:v>
                </c:pt>
                <c:pt idx="38">
                  <c:v>42.33</c:v>
                </c:pt>
                <c:pt idx="39">
                  <c:v>42.16</c:v>
                </c:pt>
                <c:pt idx="40">
                  <c:v>42.16</c:v>
                </c:pt>
                <c:pt idx="41">
                  <c:v>42.62</c:v>
                </c:pt>
                <c:pt idx="42">
                  <c:v>41.8</c:v>
                </c:pt>
                <c:pt idx="43">
                  <c:v>42.2</c:v>
                </c:pt>
                <c:pt idx="44">
                  <c:v>43.26</c:v>
                </c:pt>
                <c:pt idx="45">
                  <c:v>42.39</c:v>
                </c:pt>
                <c:pt idx="46">
                  <c:v>42.32</c:v>
                </c:pt>
                <c:pt idx="47">
                  <c:v>42.48</c:v>
                </c:pt>
                <c:pt idx="48">
                  <c:v>41.98</c:v>
                </c:pt>
                <c:pt idx="49">
                  <c:v>42.99</c:v>
                </c:pt>
                <c:pt idx="50">
                  <c:v>42.37</c:v>
                </c:pt>
                <c:pt idx="51">
                  <c:v>42.25</c:v>
                </c:pt>
                <c:pt idx="52">
                  <c:v>42.45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'15а18'!$F$20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'15а18'!$B$21:$B$73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'15а18'!$F$21:$F$73</c:f>
              <c:numCache>
                <c:formatCode>0.00</c:formatCode>
                <c:ptCount val="53"/>
                <c:pt idx="0">
                  <c:v>42.64</c:v>
                </c:pt>
                <c:pt idx="1">
                  <c:v>42.52</c:v>
                </c:pt>
                <c:pt idx="2">
                  <c:v>42.33</c:v>
                </c:pt>
                <c:pt idx="3">
                  <c:v>42.48</c:v>
                </c:pt>
                <c:pt idx="4">
                  <c:v>42.74</c:v>
                </c:pt>
                <c:pt idx="5">
                  <c:v>42.33</c:v>
                </c:pt>
                <c:pt idx="6">
                  <c:v>42.4</c:v>
                </c:pt>
                <c:pt idx="7">
                  <c:v>42.66</c:v>
                </c:pt>
                <c:pt idx="8">
                  <c:v>42.33</c:v>
                </c:pt>
                <c:pt idx="9">
                  <c:v>42.35</c:v>
                </c:pt>
                <c:pt idx="10">
                  <c:v>42.2</c:v>
                </c:pt>
                <c:pt idx="11">
                  <c:v>42.31</c:v>
                </c:pt>
                <c:pt idx="12">
                  <c:v>43.03</c:v>
                </c:pt>
                <c:pt idx="13">
                  <c:v>42.95</c:v>
                </c:pt>
                <c:pt idx="14">
                  <c:v>43.14</c:v>
                </c:pt>
                <c:pt idx="15">
                  <c:v>42.65</c:v>
                </c:pt>
                <c:pt idx="16">
                  <c:v>42.71</c:v>
                </c:pt>
                <c:pt idx="17">
                  <c:v>43.71</c:v>
                </c:pt>
                <c:pt idx="18">
                  <c:v>45.08</c:v>
                </c:pt>
                <c:pt idx="19">
                  <c:v>43.58</c:v>
                </c:pt>
                <c:pt idx="20">
                  <c:v>43.32</c:v>
                </c:pt>
                <c:pt idx="21">
                  <c:v>43.36</c:v>
                </c:pt>
                <c:pt idx="22">
                  <c:v>42.73</c:v>
                </c:pt>
                <c:pt idx="23">
                  <c:v>43.34</c:v>
                </c:pt>
                <c:pt idx="24">
                  <c:v>42.91</c:v>
                </c:pt>
                <c:pt idx="25">
                  <c:v>43.1</c:v>
                </c:pt>
                <c:pt idx="26">
                  <c:v>43.29</c:v>
                </c:pt>
                <c:pt idx="27">
                  <c:v>43.88</c:v>
                </c:pt>
                <c:pt idx="28">
                  <c:v>44.88</c:v>
                </c:pt>
                <c:pt idx="29">
                  <c:v>43.47</c:v>
                </c:pt>
                <c:pt idx="30">
                  <c:v>44.39</c:v>
                </c:pt>
                <c:pt idx="31">
                  <c:v>45.74</c:v>
                </c:pt>
                <c:pt idx="32">
                  <c:v>45.56</c:v>
                </c:pt>
                <c:pt idx="33">
                  <c:v>47.12</c:v>
                </c:pt>
                <c:pt idx="34">
                  <c:v>47.02</c:v>
                </c:pt>
                <c:pt idx="35">
                  <c:v>45.52</c:v>
                </c:pt>
                <c:pt idx="36">
                  <c:v>46.22</c:v>
                </c:pt>
                <c:pt idx="37">
                  <c:v>45.84</c:v>
                </c:pt>
                <c:pt idx="38">
                  <c:v>49.24</c:v>
                </c:pt>
                <c:pt idx="39">
                  <c:v>48.74</c:v>
                </c:pt>
                <c:pt idx="40">
                  <c:v>50.89</c:v>
                </c:pt>
                <c:pt idx="41">
                  <c:v>50.32</c:v>
                </c:pt>
                <c:pt idx="42">
                  <c:v>50.12</c:v>
                </c:pt>
                <c:pt idx="43">
                  <c:v>48.27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'15а18'!$G$20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'15а18'!$B$21:$B$73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'15а18'!$G$21:$G$73</c:f>
              <c:numCache>
                <c:formatCode>0.00</c:formatCode>
                <c:ptCount val="53"/>
                <c:pt idx="0">
                  <c:v>49.1</c:v>
                </c:pt>
                <c:pt idx="1">
                  <c:v>48.26</c:v>
                </c:pt>
                <c:pt idx="2">
                  <c:v>48.28</c:v>
                </c:pt>
                <c:pt idx="3">
                  <c:v>50.05</c:v>
                </c:pt>
                <c:pt idx="4">
                  <c:v>48.91</c:v>
                </c:pt>
                <c:pt idx="5">
                  <c:v>48.25</c:v>
                </c:pt>
                <c:pt idx="6">
                  <c:v>46.77</c:v>
                </c:pt>
                <c:pt idx="7">
                  <c:v>47.04</c:v>
                </c:pt>
                <c:pt idx="8">
                  <c:v>46.99</c:v>
                </c:pt>
                <c:pt idx="9">
                  <c:v>47.79</c:v>
                </c:pt>
                <c:pt idx="10">
                  <c:v>48.06</c:v>
                </c:pt>
                <c:pt idx="11">
                  <c:v>46.56</c:v>
                </c:pt>
                <c:pt idx="12">
                  <c:v>46.86</c:v>
                </c:pt>
                <c:pt idx="13">
                  <c:v>46.41</c:v>
                </c:pt>
                <c:pt idx="14">
                  <c:v>49.18</c:v>
                </c:pt>
                <c:pt idx="15">
                  <c:v>46.58</c:v>
                </c:pt>
                <c:pt idx="16">
                  <c:v>46.05</c:v>
                </c:pt>
                <c:pt idx="17">
                  <c:v>49.34</c:v>
                </c:pt>
                <c:pt idx="18">
                  <c:v>45.66</c:v>
                </c:pt>
                <c:pt idx="19">
                  <c:v>44.93</c:v>
                </c:pt>
                <c:pt idx="20">
                  <c:v>46.03</c:v>
                </c:pt>
                <c:pt idx="21">
                  <c:v>44.63</c:v>
                </c:pt>
                <c:pt idx="22">
                  <c:v>44.11</c:v>
                </c:pt>
                <c:pt idx="23">
                  <c:v>43.75</c:v>
                </c:pt>
                <c:pt idx="24">
                  <c:v>43.67</c:v>
                </c:pt>
                <c:pt idx="25">
                  <c:v>44.8</c:v>
                </c:pt>
                <c:pt idx="26">
                  <c:v>43.78</c:v>
                </c:pt>
                <c:pt idx="27">
                  <c:v>43.1</c:v>
                </c:pt>
                <c:pt idx="28">
                  <c:v>42.69</c:v>
                </c:pt>
                <c:pt idx="29">
                  <c:v>42.72</c:v>
                </c:pt>
                <c:pt idx="30">
                  <c:v>42.88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'15а18'!$H$20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'15а18'!$B$21:$B$73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'15а18'!$H$21:$H$73</c:f>
              <c:numCache>
                <c:formatCode>0.00</c:formatCode>
                <c:ptCount val="53"/>
                <c:pt idx="0">
                  <c:v>43.52</c:v>
                </c:pt>
                <c:pt idx="1">
                  <c:v>42.85</c:v>
                </c:pt>
                <c:pt idx="2">
                  <c:v>42.37</c:v>
                </c:pt>
                <c:pt idx="3">
                  <c:v>42.06</c:v>
                </c:pt>
                <c:pt idx="4">
                  <c:v>42.33</c:v>
                </c:pt>
                <c:pt idx="5">
                  <c:v>42.49</c:v>
                </c:pt>
                <c:pt idx="6">
                  <c:v>42.28</c:v>
                </c:pt>
                <c:pt idx="7">
                  <c:v>42.39</c:v>
                </c:pt>
                <c:pt idx="8">
                  <c:v>42.27</c:v>
                </c:pt>
                <c:pt idx="9">
                  <c:v>42.41</c:v>
                </c:pt>
                <c:pt idx="10">
                  <c:v>42.45</c:v>
                </c:pt>
                <c:pt idx="11">
                  <c:v>42.78</c:v>
                </c:pt>
                <c:pt idx="12">
                  <c:v>42.52</c:v>
                </c:pt>
                <c:pt idx="13">
                  <c:v>42.72</c:v>
                </c:pt>
                <c:pt idx="14">
                  <c:v>42.52</c:v>
                </c:pt>
                <c:pt idx="15">
                  <c:v>42.51</c:v>
                </c:pt>
                <c:pt idx="16">
                  <c:v>42.59</c:v>
                </c:pt>
                <c:pt idx="17">
                  <c:v>42.33</c:v>
                </c:pt>
                <c:pt idx="18">
                  <c:v>42.35</c:v>
                </c:pt>
                <c:pt idx="19">
                  <c:v>42.11</c:v>
                </c:pt>
                <c:pt idx="20">
                  <c:v>42.56</c:v>
                </c:pt>
                <c:pt idx="21">
                  <c:v>42.68</c:v>
                </c:pt>
                <c:pt idx="22">
                  <c:v>42.53</c:v>
                </c:pt>
                <c:pt idx="23">
                  <c:v>42</c:v>
                </c:pt>
                <c:pt idx="24">
                  <c:v>42.44</c:v>
                </c:pt>
                <c:pt idx="25">
                  <c:v>42.29</c:v>
                </c:pt>
                <c:pt idx="26">
                  <c:v>42.23</c:v>
                </c:pt>
                <c:pt idx="27">
                  <c:v>42.32</c:v>
                </c:pt>
                <c:pt idx="28">
                  <c:v>44.24</c:v>
                </c:pt>
                <c:pt idx="29">
                  <c:v>43.11</c:v>
                </c:pt>
                <c:pt idx="30">
                  <c:v>44.77</c:v>
                </c:pt>
                <c:pt idx="31">
                  <c:v>42.93</c:v>
                </c:pt>
                <c:pt idx="32">
                  <c:v>42.96</c:v>
                </c:pt>
                <c:pt idx="33">
                  <c:v>42.22</c:v>
                </c:pt>
                <c:pt idx="34">
                  <c:v>42.1</c:v>
                </c:pt>
                <c:pt idx="35">
                  <c:v>43.15</c:v>
                </c:pt>
                <c:pt idx="36">
                  <c:v>43.72</c:v>
                </c:pt>
                <c:pt idx="37">
                  <c:v>42.25</c:v>
                </c:pt>
                <c:pt idx="38">
                  <c:v>42.34</c:v>
                </c:pt>
                <c:pt idx="39">
                  <c:v>42.87</c:v>
                </c:pt>
                <c:pt idx="40">
                  <c:v>42.36</c:v>
                </c:pt>
                <c:pt idx="41">
                  <c:v>42.21</c:v>
                </c:pt>
                <c:pt idx="42">
                  <c:v>42.21</c:v>
                </c:pt>
                <c:pt idx="43">
                  <c:v>42.82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25280"/>
        <c:axId val="42631168"/>
      </c:lineChart>
      <c:catAx>
        <c:axId val="4262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2631168"/>
        <c:crosses val="autoZero"/>
        <c:auto val="1"/>
        <c:lblAlgn val="ctr"/>
        <c:lblOffset val="100"/>
        <c:noMultiLvlLbl val="0"/>
      </c:catAx>
      <c:valAx>
        <c:axId val="42631168"/>
        <c:scaling>
          <c:orientation val="minMax"/>
          <c:max val="56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26252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Nsj!$C$20</c:f>
              <c:strCache>
                <c:ptCount val="1"/>
                <c:pt idx="0">
                  <c:v>Петренко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Nsj!$C$21:$C$79</c:f>
              <c:numCache>
                <c:formatCode>0.00</c:formatCode>
                <c:ptCount val="59"/>
                <c:pt idx="0">
                  <c:v>58.22</c:v>
                </c:pt>
                <c:pt idx="1">
                  <c:v>53.66</c:v>
                </c:pt>
                <c:pt idx="2">
                  <c:v>52.34</c:v>
                </c:pt>
                <c:pt idx="3">
                  <c:v>52.94</c:v>
                </c:pt>
                <c:pt idx="4">
                  <c:v>50.84</c:v>
                </c:pt>
                <c:pt idx="5">
                  <c:v>51.58</c:v>
                </c:pt>
                <c:pt idx="6">
                  <c:v>51.68</c:v>
                </c:pt>
                <c:pt idx="7">
                  <c:v>54.62</c:v>
                </c:pt>
                <c:pt idx="8">
                  <c:v>48.34</c:v>
                </c:pt>
                <c:pt idx="9">
                  <c:v>46.7</c:v>
                </c:pt>
                <c:pt idx="10">
                  <c:v>46.42</c:v>
                </c:pt>
                <c:pt idx="11">
                  <c:v>46.92</c:v>
                </c:pt>
                <c:pt idx="12">
                  <c:v>46.28</c:v>
                </c:pt>
                <c:pt idx="13">
                  <c:v>45.71</c:v>
                </c:pt>
                <c:pt idx="14">
                  <c:v>45.72</c:v>
                </c:pt>
                <c:pt idx="15">
                  <c:v>45.22</c:v>
                </c:pt>
                <c:pt idx="16">
                  <c:v>44.59</c:v>
                </c:pt>
                <c:pt idx="17">
                  <c:v>45.29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Nsj!$D$21:$D$79</c:f>
              <c:numCache>
                <c:formatCode>0.00</c:formatCode>
                <c:ptCount val="59"/>
                <c:pt idx="0">
                  <c:v>43.52</c:v>
                </c:pt>
                <c:pt idx="1">
                  <c:v>43.83</c:v>
                </c:pt>
                <c:pt idx="2">
                  <c:v>42.5</c:v>
                </c:pt>
                <c:pt idx="3">
                  <c:v>43.78</c:v>
                </c:pt>
                <c:pt idx="4">
                  <c:v>43.09</c:v>
                </c:pt>
                <c:pt idx="5">
                  <c:v>42.51</c:v>
                </c:pt>
                <c:pt idx="6">
                  <c:v>42.23</c:v>
                </c:pt>
                <c:pt idx="7">
                  <c:v>41.85</c:v>
                </c:pt>
                <c:pt idx="8">
                  <c:v>42</c:v>
                </c:pt>
                <c:pt idx="9">
                  <c:v>42.67</c:v>
                </c:pt>
                <c:pt idx="10">
                  <c:v>43.19</c:v>
                </c:pt>
                <c:pt idx="11">
                  <c:v>42.61</c:v>
                </c:pt>
                <c:pt idx="12">
                  <c:v>42.12</c:v>
                </c:pt>
                <c:pt idx="13">
                  <c:v>42.19</c:v>
                </c:pt>
                <c:pt idx="14">
                  <c:v>42.28</c:v>
                </c:pt>
                <c:pt idx="15">
                  <c:v>42.45</c:v>
                </c:pt>
                <c:pt idx="16">
                  <c:v>42.09</c:v>
                </c:pt>
                <c:pt idx="17">
                  <c:v>41.84</c:v>
                </c:pt>
                <c:pt idx="18">
                  <c:v>41.81</c:v>
                </c:pt>
                <c:pt idx="19">
                  <c:v>42.29</c:v>
                </c:pt>
                <c:pt idx="20">
                  <c:v>42.43</c:v>
                </c:pt>
                <c:pt idx="21">
                  <c:v>42.56</c:v>
                </c:pt>
                <c:pt idx="22">
                  <c:v>41.98</c:v>
                </c:pt>
                <c:pt idx="23">
                  <c:v>41.86</c:v>
                </c:pt>
                <c:pt idx="24">
                  <c:v>42.07</c:v>
                </c:pt>
                <c:pt idx="25">
                  <c:v>41.75</c:v>
                </c:pt>
                <c:pt idx="26">
                  <c:v>41.88</c:v>
                </c:pt>
                <c:pt idx="27">
                  <c:v>41.91</c:v>
                </c:pt>
                <c:pt idx="28">
                  <c:v>41.99</c:v>
                </c:pt>
                <c:pt idx="29">
                  <c:v>42.89</c:v>
                </c:pt>
                <c:pt idx="30">
                  <c:v>42.96</c:v>
                </c:pt>
                <c:pt idx="31">
                  <c:v>42.56</c:v>
                </c:pt>
                <c:pt idx="32">
                  <c:v>43.09</c:v>
                </c:pt>
                <c:pt idx="33">
                  <c:v>42.83</c:v>
                </c:pt>
                <c:pt idx="34">
                  <c:v>42.73</c:v>
                </c:pt>
                <c:pt idx="35">
                  <c:v>42.68</c:v>
                </c:pt>
                <c:pt idx="36">
                  <c:v>42.73</c:v>
                </c:pt>
                <c:pt idx="37">
                  <c:v>41.96</c:v>
                </c:pt>
                <c:pt idx="38">
                  <c:v>41.71</c:v>
                </c:pt>
                <c:pt idx="39">
                  <c:v>41.93</c:v>
                </c:pt>
                <c:pt idx="40">
                  <c:v>42.56</c:v>
                </c:pt>
                <c:pt idx="41">
                  <c:v>41.76</c:v>
                </c:pt>
                <c:pt idx="42">
                  <c:v>41.88</c:v>
                </c:pt>
                <c:pt idx="43">
                  <c:v>41.69</c:v>
                </c:pt>
                <c:pt idx="44">
                  <c:v>41.62</c:v>
                </c:pt>
                <c:pt idx="45">
                  <c:v>41.66</c:v>
                </c:pt>
                <c:pt idx="46">
                  <c:v>41.72</c:v>
                </c:pt>
                <c:pt idx="47">
                  <c:v>41.72</c:v>
                </c:pt>
                <c:pt idx="48">
                  <c:v>42.02</c:v>
                </c:pt>
                <c:pt idx="49">
                  <c:v>41.61</c:v>
                </c:pt>
                <c:pt idx="50">
                  <c:v>41.62</c:v>
                </c:pt>
                <c:pt idx="51">
                  <c:v>41.61</c:v>
                </c:pt>
                <c:pt idx="52">
                  <c:v>41.52</c:v>
                </c:pt>
                <c:pt idx="53">
                  <c:v>41.42</c:v>
                </c:pt>
                <c:pt idx="54">
                  <c:v>41.82</c:v>
                </c:pt>
                <c:pt idx="55">
                  <c:v>41.49</c:v>
                </c:pt>
                <c:pt idx="56">
                  <c:v>41.53</c:v>
                </c:pt>
                <c:pt idx="57">
                  <c:v>41.65</c:v>
                </c:pt>
                <c:pt idx="58">
                  <c:v>41.86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Петренко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Nsj!$E$21:$E$79</c:f>
              <c:numCache>
                <c:formatCode>0.00</c:formatCode>
                <c:ptCount val="59"/>
                <c:pt idx="0">
                  <c:v>43.38</c:v>
                </c:pt>
                <c:pt idx="1">
                  <c:v>43.06</c:v>
                </c:pt>
                <c:pt idx="2">
                  <c:v>43.41</c:v>
                </c:pt>
                <c:pt idx="3">
                  <c:v>42.67</c:v>
                </c:pt>
                <c:pt idx="4">
                  <c:v>42.65</c:v>
                </c:pt>
                <c:pt idx="5">
                  <c:v>42.4</c:v>
                </c:pt>
                <c:pt idx="6">
                  <c:v>42.48</c:v>
                </c:pt>
                <c:pt idx="7">
                  <c:v>42.37</c:v>
                </c:pt>
                <c:pt idx="8">
                  <c:v>42.26</c:v>
                </c:pt>
                <c:pt idx="9">
                  <c:v>42.15</c:v>
                </c:pt>
                <c:pt idx="10">
                  <c:v>42.26</c:v>
                </c:pt>
                <c:pt idx="11">
                  <c:v>42.14</c:v>
                </c:pt>
                <c:pt idx="12">
                  <c:v>42.48</c:v>
                </c:pt>
                <c:pt idx="13">
                  <c:v>42.29</c:v>
                </c:pt>
                <c:pt idx="14">
                  <c:v>42.32</c:v>
                </c:pt>
                <c:pt idx="15">
                  <c:v>42.24</c:v>
                </c:pt>
                <c:pt idx="16">
                  <c:v>42.32</c:v>
                </c:pt>
                <c:pt idx="17">
                  <c:v>42.07</c:v>
                </c:pt>
                <c:pt idx="18">
                  <c:v>42.3</c:v>
                </c:pt>
                <c:pt idx="19">
                  <c:v>42.53</c:v>
                </c:pt>
                <c:pt idx="20">
                  <c:v>42.33</c:v>
                </c:pt>
                <c:pt idx="21">
                  <c:v>42.3</c:v>
                </c:pt>
                <c:pt idx="22">
                  <c:v>42.29</c:v>
                </c:pt>
                <c:pt idx="23">
                  <c:v>42.23</c:v>
                </c:pt>
                <c:pt idx="24">
                  <c:v>42.42</c:v>
                </c:pt>
                <c:pt idx="25">
                  <c:v>42.21</c:v>
                </c:pt>
                <c:pt idx="26">
                  <c:v>42.66</c:v>
                </c:pt>
                <c:pt idx="27">
                  <c:v>42.56</c:v>
                </c:pt>
                <c:pt idx="28">
                  <c:v>42.3</c:v>
                </c:pt>
                <c:pt idx="29">
                  <c:v>43.29</c:v>
                </c:pt>
                <c:pt idx="30">
                  <c:v>42.36</c:v>
                </c:pt>
                <c:pt idx="31">
                  <c:v>42.3</c:v>
                </c:pt>
                <c:pt idx="32">
                  <c:v>42.56</c:v>
                </c:pt>
                <c:pt idx="33">
                  <c:v>42.39</c:v>
                </c:pt>
                <c:pt idx="34">
                  <c:v>44.73</c:v>
                </c:pt>
                <c:pt idx="35">
                  <c:v>42.2</c:v>
                </c:pt>
                <c:pt idx="36">
                  <c:v>42.71</c:v>
                </c:pt>
                <c:pt idx="37">
                  <c:v>43.49</c:v>
                </c:pt>
                <c:pt idx="38">
                  <c:v>42.38</c:v>
                </c:pt>
                <c:pt idx="39">
                  <c:v>42.4</c:v>
                </c:pt>
                <c:pt idx="40">
                  <c:v>42.11</c:v>
                </c:pt>
                <c:pt idx="41">
                  <c:v>42.42</c:v>
                </c:pt>
                <c:pt idx="42">
                  <c:v>42.47</c:v>
                </c:pt>
                <c:pt idx="43">
                  <c:v>42.3</c:v>
                </c:pt>
                <c:pt idx="44">
                  <c:v>42.49</c:v>
                </c:pt>
                <c:pt idx="45">
                  <c:v>42.49</c:v>
                </c:pt>
                <c:pt idx="46">
                  <c:v>42.45</c:v>
                </c:pt>
                <c:pt idx="47">
                  <c:v>44.42</c:v>
                </c:pt>
                <c:pt idx="48">
                  <c:v>43</c:v>
                </c:pt>
                <c:pt idx="49">
                  <c:v>42.81</c:v>
                </c:pt>
                <c:pt idx="50">
                  <c:v>42.87</c:v>
                </c:pt>
                <c:pt idx="51">
                  <c:v>42.34</c:v>
                </c:pt>
                <c:pt idx="52">
                  <c:v>42.88</c:v>
                </c:pt>
                <c:pt idx="53">
                  <c:v>43.15</c:v>
                </c:pt>
                <c:pt idx="54">
                  <c:v>42.98</c:v>
                </c:pt>
                <c:pt idx="55">
                  <c:v>42.85</c:v>
                </c:pt>
                <c:pt idx="56">
                  <c:v>43.52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Nsj!$F$21:$F$79</c:f>
              <c:numCache>
                <c:formatCode>0.00</c:formatCode>
                <c:ptCount val="59"/>
                <c:pt idx="0">
                  <c:v>44.96</c:v>
                </c:pt>
                <c:pt idx="1">
                  <c:v>45.42</c:v>
                </c:pt>
                <c:pt idx="2">
                  <c:v>45.94</c:v>
                </c:pt>
                <c:pt idx="3">
                  <c:v>46.09</c:v>
                </c:pt>
                <c:pt idx="4">
                  <c:v>44.48</c:v>
                </c:pt>
                <c:pt idx="5">
                  <c:v>43.53</c:v>
                </c:pt>
                <c:pt idx="6">
                  <c:v>43.63</c:v>
                </c:pt>
                <c:pt idx="7">
                  <c:v>45.19</c:v>
                </c:pt>
                <c:pt idx="8">
                  <c:v>44.71</c:v>
                </c:pt>
                <c:pt idx="9">
                  <c:v>48.34</c:v>
                </c:pt>
                <c:pt idx="10">
                  <c:v>49.89</c:v>
                </c:pt>
                <c:pt idx="11">
                  <c:v>46.44</c:v>
                </c:pt>
                <c:pt idx="12">
                  <c:v>45.87</c:v>
                </c:pt>
                <c:pt idx="13">
                  <c:v>48.34</c:v>
                </c:pt>
                <c:pt idx="14">
                  <c:v>45.66</c:v>
                </c:pt>
                <c:pt idx="15">
                  <c:v>49.11</c:v>
                </c:pt>
                <c:pt idx="16">
                  <c:v>49.24</c:v>
                </c:pt>
                <c:pt idx="17">
                  <c:v>50.38</c:v>
                </c:pt>
                <c:pt idx="18">
                  <c:v>50.8</c:v>
                </c:pt>
                <c:pt idx="19">
                  <c:v>56.1</c:v>
                </c:pt>
                <c:pt idx="20">
                  <c:v>59.5</c:v>
                </c:pt>
                <c:pt idx="21">
                  <c:v>47.97</c:v>
                </c:pt>
                <c:pt idx="22">
                  <c:v>48.8</c:v>
                </c:pt>
                <c:pt idx="23">
                  <c:v>47.15</c:v>
                </c:pt>
                <c:pt idx="24">
                  <c:v>49.02</c:v>
                </c:pt>
                <c:pt idx="25">
                  <c:v>49.19</c:v>
                </c:pt>
                <c:pt idx="26">
                  <c:v>49.67</c:v>
                </c:pt>
                <c:pt idx="27">
                  <c:v>50.17</c:v>
                </c:pt>
                <c:pt idx="28">
                  <c:v>47.67</c:v>
                </c:pt>
                <c:pt idx="29">
                  <c:v>47.14</c:v>
                </c:pt>
                <c:pt idx="30">
                  <c:v>47.51</c:v>
                </c:pt>
                <c:pt idx="31">
                  <c:v>47.72</c:v>
                </c:pt>
                <c:pt idx="32">
                  <c:v>47.58</c:v>
                </c:pt>
                <c:pt idx="33">
                  <c:v>46.37</c:v>
                </c:pt>
                <c:pt idx="34">
                  <c:v>46.58</c:v>
                </c:pt>
                <c:pt idx="35">
                  <c:v>46.16</c:v>
                </c:pt>
                <c:pt idx="36">
                  <c:v>45.96</c:v>
                </c:pt>
                <c:pt idx="37">
                  <c:v>47.08</c:v>
                </c:pt>
                <c:pt idx="38">
                  <c:v>48.56</c:v>
                </c:pt>
                <c:pt idx="39">
                  <c:v>46.36</c:v>
                </c:pt>
                <c:pt idx="40">
                  <c:v>45.87</c:v>
                </c:pt>
                <c:pt idx="41">
                  <c:v>45.51</c:v>
                </c:pt>
                <c:pt idx="42">
                  <c:v>45.61</c:v>
                </c:pt>
                <c:pt idx="43">
                  <c:v>45.05</c:v>
                </c:pt>
                <c:pt idx="44">
                  <c:v>44.25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Петренко Влад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Nsj!$G$21:$G$79</c:f>
              <c:numCache>
                <c:formatCode>0.00</c:formatCode>
                <c:ptCount val="59"/>
                <c:pt idx="0">
                  <c:v>44.42</c:v>
                </c:pt>
                <c:pt idx="1">
                  <c:v>44.04</c:v>
                </c:pt>
                <c:pt idx="2">
                  <c:v>43.49</c:v>
                </c:pt>
                <c:pt idx="3">
                  <c:v>43.15</c:v>
                </c:pt>
                <c:pt idx="4">
                  <c:v>42.91</c:v>
                </c:pt>
                <c:pt idx="5">
                  <c:v>53.73</c:v>
                </c:pt>
                <c:pt idx="6">
                  <c:v>45.4</c:v>
                </c:pt>
                <c:pt idx="7">
                  <c:v>43.43</c:v>
                </c:pt>
                <c:pt idx="8">
                  <c:v>42.44</c:v>
                </c:pt>
                <c:pt idx="9">
                  <c:v>42.22</c:v>
                </c:pt>
                <c:pt idx="10">
                  <c:v>43.77</c:v>
                </c:pt>
                <c:pt idx="11">
                  <c:v>42.17</c:v>
                </c:pt>
                <c:pt idx="12">
                  <c:v>42.47</c:v>
                </c:pt>
                <c:pt idx="13">
                  <c:v>42.55</c:v>
                </c:pt>
                <c:pt idx="14">
                  <c:v>42.37</c:v>
                </c:pt>
                <c:pt idx="15">
                  <c:v>42.06</c:v>
                </c:pt>
                <c:pt idx="16">
                  <c:v>42.19</c:v>
                </c:pt>
                <c:pt idx="17">
                  <c:v>42.04</c:v>
                </c:pt>
                <c:pt idx="18">
                  <c:v>42.29</c:v>
                </c:pt>
                <c:pt idx="19">
                  <c:v>42.21</c:v>
                </c:pt>
                <c:pt idx="20">
                  <c:v>42.72</c:v>
                </c:pt>
                <c:pt idx="21">
                  <c:v>42.16</c:v>
                </c:pt>
                <c:pt idx="22">
                  <c:v>42.21</c:v>
                </c:pt>
                <c:pt idx="23">
                  <c:v>42.23</c:v>
                </c:pt>
                <c:pt idx="24">
                  <c:v>41.94</c:v>
                </c:pt>
                <c:pt idx="25">
                  <c:v>42.18</c:v>
                </c:pt>
                <c:pt idx="26">
                  <c:v>42.18</c:v>
                </c:pt>
                <c:pt idx="27">
                  <c:v>42.03</c:v>
                </c:pt>
                <c:pt idx="28">
                  <c:v>41.97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Nsj!$H$21:$H$79</c:f>
              <c:numCache>
                <c:formatCode>0.00</c:formatCode>
                <c:ptCount val="59"/>
                <c:pt idx="0">
                  <c:v>42.23</c:v>
                </c:pt>
                <c:pt idx="1">
                  <c:v>42.1</c:v>
                </c:pt>
                <c:pt idx="2">
                  <c:v>41.78</c:v>
                </c:pt>
                <c:pt idx="3">
                  <c:v>41.76</c:v>
                </c:pt>
                <c:pt idx="4">
                  <c:v>41.91</c:v>
                </c:pt>
                <c:pt idx="5">
                  <c:v>41.86</c:v>
                </c:pt>
                <c:pt idx="6">
                  <c:v>41.92</c:v>
                </c:pt>
                <c:pt idx="7">
                  <c:v>41.78</c:v>
                </c:pt>
                <c:pt idx="8">
                  <c:v>41.69</c:v>
                </c:pt>
                <c:pt idx="9">
                  <c:v>41.84</c:v>
                </c:pt>
                <c:pt idx="10">
                  <c:v>41.85</c:v>
                </c:pt>
                <c:pt idx="11">
                  <c:v>41.87</c:v>
                </c:pt>
                <c:pt idx="12">
                  <c:v>41.71</c:v>
                </c:pt>
                <c:pt idx="13">
                  <c:v>42.05</c:v>
                </c:pt>
                <c:pt idx="14">
                  <c:v>42.6</c:v>
                </c:pt>
                <c:pt idx="15">
                  <c:v>42.69</c:v>
                </c:pt>
                <c:pt idx="16">
                  <c:v>42.88</c:v>
                </c:pt>
                <c:pt idx="17">
                  <c:v>43.37</c:v>
                </c:pt>
                <c:pt idx="18">
                  <c:v>42.8</c:v>
                </c:pt>
                <c:pt idx="19">
                  <c:v>41.84</c:v>
                </c:pt>
                <c:pt idx="20">
                  <c:v>41.64</c:v>
                </c:pt>
                <c:pt idx="21">
                  <c:v>41.77</c:v>
                </c:pt>
                <c:pt idx="22">
                  <c:v>42.06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121088"/>
        <c:axId val="74060928"/>
      </c:lineChart>
      <c:catAx>
        <c:axId val="66121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4060928"/>
        <c:crosses val="autoZero"/>
        <c:auto val="1"/>
        <c:lblAlgn val="ctr"/>
        <c:lblOffset val="100"/>
        <c:noMultiLvlLbl val="0"/>
      </c:catAx>
      <c:valAx>
        <c:axId val="74060928"/>
        <c:scaling>
          <c:orientation val="minMax"/>
          <c:max val="60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61210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'х racing team'!$C$20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'х racing team'!$B$21:$B$77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'х racing team'!$C$21:$C$77</c:f>
              <c:numCache>
                <c:formatCode>0.00</c:formatCode>
                <c:ptCount val="57"/>
                <c:pt idx="0">
                  <c:v>54.73</c:v>
                </c:pt>
                <c:pt idx="1">
                  <c:v>53.04</c:v>
                </c:pt>
                <c:pt idx="2">
                  <c:v>51.01</c:v>
                </c:pt>
                <c:pt idx="3">
                  <c:v>50.66</c:v>
                </c:pt>
                <c:pt idx="4">
                  <c:v>49.83</c:v>
                </c:pt>
                <c:pt idx="5">
                  <c:v>50.21</c:v>
                </c:pt>
                <c:pt idx="6">
                  <c:v>48.38</c:v>
                </c:pt>
                <c:pt idx="7">
                  <c:v>47.83</c:v>
                </c:pt>
                <c:pt idx="8">
                  <c:v>47.81</c:v>
                </c:pt>
                <c:pt idx="9">
                  <c:v>47.25</c:v>
                </c:pt>
                <c:pt idx="10">
                  <c:v>46.38</c:v>
                </c:pt>
                <c:pt idx="11">
                  <c:v>46.59</c:v>
                </c:pt>
                <c:pt idx="12">
                  <c:v>46.79</c:v>
                </c:pt>
                <c:pt idx="13">
                  <c:v>46.82</c:v>
                </c:pt>
                <c:pt idx="14">
                  <c:v>45.6</c:v>
                </c:pt>
                <c:pt idx="15">
                  <c:v>45.5</c:v>
                </c:pt>
                <c:pt idx="16">
                  <c:v>45.55</c:v>
                </c:pt>
                <c:pt idx="17">
                  <c:v>45.8</c:v>
                </c:pt>
                <c:pt idx="18">
                  <c:v>45.52</c:v>
                </c:pt>
                <c:pt idx="19">
                  <c:v>44.65</c:v>
                </c:pt>
                <c:pt idx="20">
                  <c:v>45.29</c:v>
                </c:pt>
                <c:pt idx="21">
                  <c:v>44.69</c:v>
                </c:pt>
                <c:pt idx="22">
                  <c:v>44.63</c:v>
                </c:pt>
                <c:pt idx="23">
                  <c:v>43.96</c:v>
                </c:pt>
                <c:pt idx="24">
                  <c:v>43.67</c:v>
                </c:pt>
                <c:pt idx="25">
                  <c:v>43.91</c:v>
                </c:pt>
                <c:pt idx="26">
                  <c:v>43.35</c:v>
                </c:pt>
                <c:pt idx="27">
                  <c:v>43.97</c:v>
                </c:pt>
                <c:pt idx="28">
                  <c:v>44.83</c:v>
                </c:pt>
                <c:pt idx="29">
                  <c:v>43.61</c:v>
                </c:pt>
                <c:pt idx="30">
                  <c:v>43.93</c:v>
                </c:pt>
                <c:pt idx="31">
                  <c:v>43.7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'х racing team'!$D$20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'х racing team'!$B$21:$B$77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'х racing team'!$D$21:$D$77</c:f>
              <c:numCache>
                <c:formatCode>0.00</c:formatCode>
                <c:ptCount val="57"/>
                <c:pt idx="0">
                  <c:v>42.51</c:v>
                </c:pt>
                <c:pt idx="1">
                  <c:v>42.45</c:v>
                </c:pt>
                <c:pt idx="2">
                  <c:v>42.51</c:v>
                </c:pt>
                <c:pt idx="3">
                  <c:v>42.98</c:v>
                </c:pt>
                <c:pt idx="4">
                  <c:v>42.55</c:v>
                </c:pt>
                <c:pt idx="5">
                  <c:v>43.48</c:v>
                </c:pt>
                <c:pt idx="6">
                  <c:v>42.23</c:v>
                </c:pt>
                <c:pt idx="7">
                  <c:v>42.38</c:v>
                </c:pt>
                <c:pt idx="8">
                  <c:v>42.17</c:v>
                </c:pt>
                <c:pt idx="9">
                  <c:v>42.11</c:v>
                </c:pt>
                <c:pt idx="10">
                  <c:v>42.15</c:v>
                </c:pt>
                <c:pt idx="11">
                  <c:v>42.07</c:v>
                </c:pt>
                <c:pt idx="12">
                  <c:v>42.63</c:v>
                </c:pt>
                <c:pt idx="13">
                  <c:v>41.84</c:v>
                </c:pt>
                <c:pt idx="14">
                  <c:v>42.33</c:v>
                </c:pt>
                <c:pt idx="15">
                  <c:v>42.48</c:v>
                </c:pt>
                <c:pt idx="16">
                  <c:v>43.82</c:v>
                </c:pt>
                <c:pt idx="17">
                  <c:v>42.75</c:v>
                </c:pt>
                <c:pt idx="18">
                  <c:v>42.24</c:v>
                </c:pt>
                <c:pt idx="19">
                  <c:v>42.95</c:v>
                </c:pt>
                <c:pt idx="20">
                  <c:v>42.69</c:v>
                </c:pt>
                <c:pt idx="21">
                  <c:v>42.63</c:v>
                </c:pt>
                <c:pt idx="22">
                  <c:v>44.34</c:v>
                </c:pt>
                <c:pt idx="23">
                  <c:v>43.75</c:v>
                </c:pt>
                <c:pt idx="24">
                  <c:v>42.36</c:v>
                </c:pt>
                <c:pt idx="25">
                  <c:v>43.5</c:v>
                </c:pt>
                <c:pt idx="26">
                  <c:v>43.98</c:v>
                </c:pt>
                <c:pt idx="27">
                  <c:v>42.84</c:v>
                </c:pt>
                <c:pt idx="28">
                  <c:v>42.87</c:v>
                </c:pt>
                <c:pt idx="29">
                  <c:v>43.77</c:v>
                </c:pt>
                <c:pt idx="30">
                  <c:v>43.74</c:v>
                </c:pt>
                <c:pt idx="31">
                  <c:v>42.99</c:v>
                </c:pt>
                <c:pt idx="32">
                  <c:v>43.05</c:v>
                </c:pt>
                <c:pt idx="33">
                  <c:v>43.08</c:v>
                </c:pt>
                <c:pt idx="34">
                  <c:v>43.41</c:v>
                </c:pt>
                <c:pt idx="35">
                  <c:v>42.51</c:v>
                </c:pt>
                <c:pt idx="36">
                  <c:v>42.9</c:v>
                </c:pt>
                <c:pt idx="37">
                  <c:v>42.61</c:v>
                </c:pt>
                <c:pt idx="38">
                  <c:v>42.77</c:v>
                </c:pt>
                <c:pt idx="39">
                  <c:v>42.93</c:v>
                </c:pt>
                <c:pt idx="40">
                  <c:v>43.32</c:v>
                </c:pt>
                <c:pt idx="41">
                  <c:v>42.9</c:v>
                </c:pt>
                <c:pt idx="42">
                  <c:v>42.43</c:v>
                </c:pt>
                <c:pt idx="43">
                  <c:v>42.49</c:v>
                </c:pt>
                <c:pt idx="44">
                  <c:v>43.38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'х racing team'!$E$20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'х racing team'!$B$21:$B$77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'х racing team'!$E$21:$E$77</c:f>
              <c:numCache>
                <c:formatCode>0.00</c:formatCode>
                <c:ptCount val="57"/>
                <c:pt idx="0">
                  <c:v>43.11</c:v>
                </c:pt>
                <c:pt idx="1">
                  <c:v>43.39</c:v>
                </c:pt>
                <c:pt idx="2">
                  <c:v>42.65</c:v>
                </c:pt>
                <c:pt idx="3">
                  <c:v>42.61</c:v>
                </c:pt>
                <c:pt idx="4">
                  <c:v>42.28</c:v>
                </c:pt>
                <c:pt idx="5">
                  <c:v>42.25</c:v>
                </c:pt>
                <c:pt idx="6">
                  <c:v>43.54</c:v>
                </c:pt>
                <c:pt idx="7">
                  <c:v>42.16</c:v>
                </c:pt>
                <c:pt idx="8">
                  <c:v>42.29</c:v>
                </c:pt>
                <c:pt idx="9">
                  <c:v>42.37</c:v>
                </c:pt>
                <c:pt idx="10">
                  <c:v>43.01</c:v>
                </c:pt>
                <c:pt idx="11">
                  <c:v>42.67</c:v>
                </c:pt>
                <c:pt idx="12">
                  <c:v>42.72</c:v>
                </c:pt>
                <c:pt idx="13">
                  <c:v>43.14</c:v>
                </c:pt>
                <c:pt idx="14">
                  <c:v>42.5</c:v>
                </c:pt>
                <c:pt idx="15">
                  <c:v>42.35</c:v>
                </c:pt>
                <c:pt idx="16">
                  <c:v>42.69</c:v>
                </c:pt>
                <c:pt idx="17">
                  <c:v>42.86</c:v>
                </c:pt>
                <c:pt idx="18">
                  <c:v>42.8</c:v>
                </c:pt>
                <c:pt idx="19">
                  <c:v>42.56</c:v>
                </c:pt>
                <c:pt idx="20">
                  <c:v>42.77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'х racing team'!$F$20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'х racing team'!$B$21:$B$77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'х racing team'!$F$21:$F$77</c:f>
              <c:numCache>
                <c:formatCode>0.00</c:formatCode>
                <c:ptCount val="57"/>
                <c:pt idx="0">
                  <c:v>41.9</c:v>
                </c:pt>
                <c:pt idx="1">
                  <c:v>41.72</c:v>
                </c:pt>
                <c:pt idx="2">
                  <c:v>41.61</c:v>
                </c:pt>
                <c:pt idx="3">
                  <c:v>41.57</c:v>
                </c:pt>
                <c:pt idx="4">
                  <c:v>41.69</c:v>
                </c:pt>
                <c:pt idx="5">
                  <c:v>41.81</c:v>
                </c:pt>
                <c:pt idx="6">
                  <c:v>41.77</c:v>
                </c:pt>
                <c:pt idx="7">
                  <c:v>41.71</c:v>
                </c:pt>
                <c:pt idx="8">
                  <c:v>41.75</c:v>
                </c:pt>
                <c:pt idx="9">
                  <c:v>44.07</c:v>
                </c:pt>
                <c:pt idx="10">
                  <c:v>42.02</c:v>
                </c:pt>
                <c:pt idx="11">
                  <c:v>41.95</c:v>
                </c:pt>
                <c:pt idx="12">
                  <c:v>41.83</c:v>
                </c:pt>
                <c:pt idx="13">
                  <c:v>41.83</c:v>
                </c:pt>
                <c:pt idx="14">
                  <c:v>41.92</c:v>
                </c:pt>
                <c:pt idx="15">
                  <c:v>41.83</c:v>
                </c:pt>
                <c:pt idx="16">
                  <c:v>41.63</c:v>
                </c:pt>
                <c:pt idx="17">
                  <c:v>41.64</c:v>
                </c:pt>
                <c:pt idx="18">
                  <c:v>41.89</c:v>
                </c:pt>
                <c:pt idx="19">
                  <c:v>41.84</c:v>
                </c:pt>
                <c:pt idx="20">
                  <c:v>41.8</c:v>
                </c:pt>
                <c:pt idx="21">
                  <c:v>43.46</c:v>
                </c:pt>
                <c:pt idx="22">
                  <c:v>42.21</c:v>
                </c:pt>
                <c:pt idx="23">
                  <c:v>42.04</c:v>
                </c:pt>
                <c:pt idx="24">
                  <c:v>42.17</c:v>
                </c:pt>
                <c:pt idx="25">
                  <c:v>41.97</c:v>
                </c:pt>
                <c:pt idx="26">
                  <c:v>42.22</c:v>
                </c:pt>
                <c:pt idx="27">
                  <c:v>42.7</c:v>
                </c:pt>
                <c:pt idx="28">
                  <c:v>42.2</c:v>
                </c:pt>
                <c:pt idx="29">
                  <c:v>42.33</c:v>
                </c:pt>
                <c:pt idx="30">
                  <c:v>44.23</c:v>
                </c:pt>
                <c:pt idx="31">
                  <c:v>42.93</c:v>
                </c:pt>
                <c:pt idx="32">
                  <c:v>43.45</c:v>
                </c:pt>
                <c:pt idx="33">
                  <c:v>43.42</c:v>
                </c:pt>
                <c:pt idx="34">
                  <c:v>43.18</c:v>
                </c:pt>
                <c:pt idx="35">
                  <c:v>43.26</c:v>
                </c:pt>
                <c:pt idx="36">
                  <c:v>42.89</c:v>
                </c:pt>
                <c:pt idx="37">
                  <c:v>42.95</c:v>
                </c:pt>
                <c:pt idx="38">
                  <c:v>42.73</c:v>
                </c:pt>
                <c:pt idx="39">
                  <c:v>43.26</c:v>
                </c:pt>
                <c:pt idx="40">
                  <c:v>43.14</c:v>
                </c:pt>
                <c:pt idx="41">
                  <c:v>45.56</c:v>
                </c:pt>
                <c:pt idx="42">
                  <c:v>43.24</c:v>
                </c:pt>
                <c:pt idx="43">
                  <c:v>43.36</c:v>
                </c:pt>
                <c:pt idx="44">
                  <c:v>43.71</c:v>
                </c:pt>
                <c:pt idx="45">
                  <c:v>46.7</c:v>
                </c:pt>
                <c:pt idx="46">
                  <c:v>49.23</c:v>
                </c:pt>
                <c:pt idx="47">
                  <c:v>47.08</c:v>
                </c:pt>
                <c:pt idx="48">
                  <c:v>46.6</c:v>
                </c:pt>
                <c:pt idx="49">
                  <c:v>47.11</c:v>
                </c:pt>
                <c:pt idx="50">
                  <c:v>45.95</c:v>
                </c:pt>
                <c:pt idx="51">
                  <c:v>48.96</c:v>
                </c:pt>
                <c:pt idx="52">
                  <c:v>49.6</c:v>
                </c:pt>
                <c:pt idx="53">
                  <c:v>51.01</c:v>
                </c:pt>
                <c:pt idx="54">
                  <c:v>50.17</c:v>
                </c:pt>
                <c:pt idx="55">
                  <c:v>51.02</c:v>
                </c:pt>
                <c:pt idx="56">
                  <c:v>48.52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'х racing team'!$G$20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'х racing team'!$B$21:$B$77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'х racing team'!$G$21:$G$77</c:f>
              <c:numCache>
                <c:formatCode>0.00</c:formatCode>
                <c:ptCount val="57"/>
                <c:pt idx="0">
                  <c:v>49.35</c:v>
                </c:pt>
                <c:pt idx="1">
                  <c:v>49.55</c:v>
                </c:pt>
                <c:pt idx="2">
                  <c:v>49.37</c:v>
                </c:pt>
                <c:pt idx="3">
                  <c:v>56.77</c:v>
                </c:pt>
                <c:pt idx="4">
                  <c:v>50.35</c:v>
                </c:pt>
                <c:pt idx="5">
                  <c:v>52.35</c:v>
                </c:pt>
                <c:pt idx="6">
                  <c:v>49.09</c:v>
                </c:pt>
                <c:pt idx="7">
                  <c:v>49.39</c:v>
                </c:pt>
                <c:pt idx="8">
                  <c:v>50.14</c:v>
                </c:pt>
                <c:pt idx="9">
                  <c:v>47.9</c:v>
                </c:pt>
                <c:pt idx="10">
                  <c:v>47.6</c:v>
                </c:pt>
                <c:pt idx="11">
                  <c:v>48.09</c:v>
                </c:pt>
                <c:pt idx="12">
                  <c:v>47.42</c:v>
                </c:pt>
                <c:pt idx="13">
                  <c:v>47.89</c:v>
                </c:pt>
                <c:pt idx="14">
                  <c:v>48.99</c:v>
                </c:pt>
                <c:pt idx="15">
                  <c:v>48.04</c:v>
                </c:pt>
                <c:pt idx="16">
                  <c:v>47.92</c:v>
                </c:pt>
                <c:pt idx="17">
                  <c:v>46.5</c:v>
                </c:pt>
                <c:pt idx="18">
                  <c:v>48.29</c:v>
                </c:pt>
                <c:pt idx="19">
                  <c:v>45.62</c:v>
                </c:pt>
                <c:pt idx="20">
                  <c:v>44.64</c:v>
                </c:pt>
                <c:pt idx="21">
                  <c:v>44.39</c:v>
                </c:pt>
                <c:pt idx="22">
                  <c:v>43.53</c:v>
                </c:pt>
                <c:pt idx="23">
                  <c:v>43.47</c:v>
                </c:pt>
                <c:pt idx="24">
                  <c:v>45.33</c:v>
                </c:pt>
                <c:pt idx="25">
                  <c:v>43.28</c:v>
                </c:pt>
                <c:pt idx="26">
                  <c:v>43.32</c:v>
                </c:pt>
                <c:pt idx="27">
                  <c:v>42.7</c:v>
                </c:pt>
                <c:pt idx="28">
                  <c:v>42.82</c:v>
                </c:pt>
                <c:pt idx="29">
                  <c:v>42.45</c:v>
                </c:pt>
                <c:pt idx="30">
                  <c:v>42.48</c:v>
                </c:pt>
                <c:pt idx="31">
                  <c:v>42.52</c:v>
                </c:pt>
                <c:pt idx="32">
                  <c:v>42.34</c:v>
                </c:pt>
                <c:pt idx="33">
                  <c:v>42.34</c:v>
                </c:pt>
                <c:pt idx="34">
                  <c:v>42</c:v>
                </c:pt>
                <c:pt idx="35">
                  <c:v>42.3</c:v>
                </c:pt>
                <c:pt idx="36">
                  <c:v>42.27</c:v>
                </c:pt>
                <c:pt idx="37">
                  <c:v>42.24</c:v>
                </c:pt>
                <c:pt idx="38">
                  <c:v>42.83</c:v>
                </c:pt>
                <c:pt idx="39">
                  <c:v>42.37</c:v>
                </c:pt>
                <c:pt idx="40">
                  <c:v>42.12</c:v>
                </c:pt>
                <c:pt idx="41">
                  <c:v>42.48</c:v>
                </c:pt>
                <c:pt idx="42">
                  <c:v>42.15</c:v>
                </c:pt>
                <c:pt idx="43">
                  <c:v>42.52</c:v>
                </c:pt>
                <c:pt idx="44">
                  <c:v>42.48</c:v>
                </c:pt>
                <c:pt idx="45">
                  <c:v>42.37</c:v>
                </c:pt>
                <c:pt idx="46">
                  <c:v>42.3</c:v>
                </c:pt>
                <c:pt idx="47">
                  <c:v>42.43</c:v>
                </c:pt>
                <c:pt idx="48">
                  <c:v>42.31</c:v>
                </c:pt>
                <c:pt idx="49">
                  <c:v>43.4</c:v>
                </c:pt>
                <c:pt idx="50">
                  <c:v>42.24</c:v>
                </c:pt>
                <c:pt idx="51">
                  <c:v>42.25</c:v>
                </c:pt>
                <c:pt idx="52">
                  <c:v>42.45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'х racing team'!$H$20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'х racing team'!$B$21:$B$77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'х racing team'!$H$21:$H$77</c:f>
              <c:numCache>
                <c:formatCode>0.00</c:formatCode>
                <c:ptCount val="57"/>
                <c:pt idx="0">
                  <c:v>42.17</c:v>
                </c:pt>
                <c:pt idx="1">
                  <c:v>41.8</c:v>
                </c:pt>
                <c:pt idx="2">
                  <c:v>41.96</c:v>
                </c:pt>
                <c:pt idx="3">
                  <c:v>41.7</c:v>
                </c:pt>
                <c:pt idx="4">
                  <c:v>41.84</c:v>
                </c:pt>
                <c:pt idx="5">
                  <c:v>42.36</c:v>
                </c:pt>
                <c:pt idx="6">
                  <c:v>41.91</c:v>
                </c:pt>
                <c:pt idx="7">
                  <c:v>42.03</c:v>
                </c:pt>
                <c:pt idx="8">
                  <c:v>42.06</c:v>
                </c:pt>
                <c:pt idx="9">
                  <c:v>41.78</c:v>
                </c:pt>
                <c:pt idx="10">
                  <c:v>41.59</c:v>
                </c:pt>
                <c:pt idx="11">
                  <c:v>42.02</c:v>
                </c:pt>
                <c:pt idx="12">
                  <c:v>43.15</c:v>
                </c:pt>
                <c:pt idx="13">
                  <c:v>42.39</c:v>
                </c:pt>
                <c:pt idx="14">
                  <c:v>42.65</c:v>
                </c:pt>
                <c:pt idx="15">
                  <c:v>43.66</c:v>
                </c:pt>
                <c:pt idx="16">
                  <c:v>43.39</c:v>
                </c:pt>
                <c:pt idx="17">
                  <c:v>42.76</c:v>
                </c:pt>
                <c:pt idx="18">
                  <c:v>44.03</c:v>
                </c:pt>
                <c:pt idx="19">
                  <c:v>43.34</c:v>
                </c:pt>
                <c:pt idx="20">
                  <c:v>42.96</c:v>
                </c:pt>
                <c:pt idx="21">
                  <c:v>43.08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41888"/>
        <c:axId val="44351872"/>
      </c:lineChart>
      <c:catAx>
        <c:axId val="4434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4351872"/>
        <c:crosses val="autoZero"/>
        <c:auto val="1"/>
        <c:lblAlgn val="ctr"/>
        <c:lblOffset val="100"/>
        <c:noMultiLvlLbl val="0"/>
      </c:catAx>
      <c:valAx>
        <c:axId val="44351872"/>
        <c:scaling>
          <c:orientation val="minMax"/>
          <c:max val="5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43418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Fossa!$C$20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Fossa!$C$21:$C$79</c:f>
              <c:numCache>
                <c:formatCode>0.00</c:formatCode>
                <c:ptCount val="59"/>
                <c:pt idx="0">
                  <c:v>53.5</c:v>
                </c:pt>
                <c:pt idx="1">
                  <c:v>51.38</c:v>
                </c:pt>
                <c:pt idx="2">
                  <c:v>51.38</c:v>
                </c:pt>
                <c:pt idx="3">
                  <c:v>50.29</c:v>
                </c:pt>
                <c:pt idx="4">
                  <c:v>51.27</c:v>
                </c:pt>
                <c:pt idx="5">
                  <c:v>49.9</c:v>
                </c:pt>
                <c:pt idx="6">
                  <c:v>48.58</c:v>
                </c:pt>
                <c:pt idx="7">
                  <c:v>48.69</c:v>
                </c:pt>
                <c:pt idx="8">
                  <c:v>49.72</c:v>
                </c:pt>
                <c:pt idx="9">
                  <c:v>46.98</c:v>
                </c:pt>
                <c:pt idx="10">
                  <c:v>46.93</c:v>
                </c:pt>
                <c:pt idx="11">
                  <c:v>46.36</c:v>
                </c:pt>
                <c:pt idx="12">
                  <c:v>46.87</c:v>
                </c:pt>
                <c:pt idx="13">
                  <c:v>45.72</c:v>
                </c:pt>
                <c:pt idx="14">
                  <c:v>45.65</c:v>
                </c:pt>
                <c:pt idx="15">
                  <c:v>46.37</c:v>
                </c:pt>
                <c:pt idx="16">
                  <c:v>45.88</c:v>
                </c:pt>
                <c:pt idx="17">
                  <c:v>45.21</c:v>
                </c:pt>
                <c:pt idx="18">
                  <c:v>45.75</c:v>
                </c:pt>
                <c:pt idx="19">
                  <c:v>45.42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Fossa!$D$20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Fossa!$D$21:$D$79</c:f>
              <c:numCache>
                <c:formatCode>0.00</c:formatCode>
                <c:ptCount val="59"/>
                <c:pt idx="0">
                  <c:v>44.62</c:v>
                </c:pt>
                <c:pt idx="1">
                  <c:v>44.26</c:v>
                </c:pt>
                <c:pt idx="2">
                  <c:v>43.69</c:v>
                </c:pt>
                <c:pt idx="3">
                  <c:v>43.87</c:v>
                </c:pt>
                <c:pt idx="4">
                  <c:v>43.32</c:v>
                </c:pt>
                <c:pt idx="5">
                  <c:v>43.42</c:v>
                </c:pt>
                <c:pt idx="6">
                  <c:v>43.19</c:v>
                </c:pt>
                <c:pt idx="7">
                  <c:v>43.7</c:v>
                </c:pt>
                <c:pt idx="8">
                  <c:v>43.19</c:v>
                </c:pt>
                <c:pt idx="9">
                  <c:v>43.1</c:v>
                </c:pt>
                <c:pt idx="10">
                  <c:v>42.83</c:v>
                </c:pt>
                <c:pt idx="11">
                  <c:v>43.75</c:v>
                </c:pt>
                <c:pt idx="12">
                  <c:v>43.41</c:v>
                </c:pt>
                <c:pt idx="13">
                  <c:v>43.03</c:v>
                </c:pt>
                <c:pt idx="14">
                  <c:v>42.89</c:v>
                </c:pt>
                <c:pt idx="15">
                  <c:v>42.83</c:v>
                </c:pt>
                <c:pt idx="16">
                  <c:v>42.75</c:v>
                </c:pt>
                <c:pt idx="17">
                  <c:v>43.98</c:v>
                </c:pt>
                <c:pt idx="18">
                  <c:v>42.41</c:v>
                </c:pt>
                <c:pt idx="19">
                  <c:v>43.6</c:v>
                </c:pt>
                <c:pt idx="20">
                  <c:v>42.57</c:v>
                </c:pt>
                <c:pt idx="21">
                  <c:v>42.79</c:v>
                </c:pt>
                <c:pt idx="22">
                  <c:v>42.86</c:v>
                </c:pt>
                <c:pt idx="23">
                  <c:v>42.57</c:v>
                </c:pt>
                <c:pt idx="24">
                  <c:v>42.94</c:v>
                </c:pt>
                <c:pt idx="25">
                  <c:v>42.93</c:v>
                </c:pt>
                <c:pt idx="26">
                  <c:v>42.65</c:v>
                </c:pt>
                <c:pt idx="27">
                  <c:v>42.62</c:v>
                </c:pt>
                <c:pt idx="28">
                  <c:v>42.9</c:v>
                </c:pt>
                <c:pt idx="29">
                  <c:v>42.77</c:v>
                </c:pt>
                <c:pt idx="30">
                  <c:v>42.98</c:v>
                </c:pt>
                <c:pt idx="31">
                  <c:v>42.86</c:v>
                </c:pt>
                <c:pt idx="32">
                  <c:v>42.26</c:v>
                </c:pt>
                <c:pt idx="33">
                  <c:v>42.43</c:v>
                </c:pt>
                <c:pt idx="34">
                  <c:v>42.51</c:v>
                </c:pt>
                <c:pt idx="35">
                  <c:v>43.43</c:v>
                </c:pt>
                <c:pt idx="36">
                  <c:v>42.95</c:v>
                </c:pt>
                <c:pt idx="37">
                  <c:v>43.47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Fossa!$E$20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Fossa!$E$21:$E$79</c:f>
              <c:numCache>
                <c:formatCode>0.00</c:formatCode>
                <c:ptCount val="59"/>
                <c:pt idx="0">
                  <c:v>42.57</c:v>
                </c:pt>
                <c:pt idx="1">
                  <c:v>42.33</c:v>
                </c:pt>
                <c:pt idx="2">
                  <c:v>42.98</c:v>
                </c:pt>
                <c:pt idx="3">
                  <c:v>42.33</c:v>
                </c:pt>
                <c:pt idx="4">
                  <c:v>42.14</c:v>
                </c:pt>
                <c:pt idx="5">
                  <c:v>42.64</c:v>
                </c:pt>
                <c:pt idx="6">
                  <c:v>42.15</c:v>
                </c:pt>
                <c:pt idx="7">
                  <c:v>42.27</c:v>
                </c:pt>
                <c:pt idx="8">
                  <c:v>42.49</c:v>
                </c:pt>
                <c:pt idx="9">
                  <c:v>42.48</c:v>
                </c:pt>
                <c:pt idx="10">
                  <c:v>42.44</c:v>
                </c:pt>
                <c:pt idx="11">
                  <c:v>42.15</c:v>
                </c:pt>
                <c:pt idx="12">
                  <c:v>42.21</c:v>
                </c:pt>
                <c:pt idx="13">
                  <c:v>42.63</c:v>
                </c:pt>
                <c:pt idx="14">
                  <c:v>42.22</c:v>
                </c:pt>
                <c:pt idx="15">
                  <c:v>42.35</c:v>
                </c:pt>
                <c:pt idx="16">
                  <c:v>42.15</c:v>
                </c:pt>
                <c:pt idx="17">
                  <c:v>42.37</c:v>
                </c:pt>
                <c:pt idx="18">
                  <c:v>42.42</c:v>
                </c:pt>
                <c:pt idx="19">
                  <c:v>42.66</c:v>
                </c:pt>
                <c:pt idx="20">
                  <c:v>42.33</c:v>
                </c:pt>
                <c:pt idx="21">
                  <c:v>42.39</c:v>
                </c:pt>
                <c:pt idx="22">
                  <c:v>42.12</c:v>
                </c:pt>
                <c:pt idx="23">
                  <c:v>42.02</c:v>
                </c:pt>
                <c:pt idx="24">
                  <c:v>42.35</c:v>
                </c:pt>
                <c:pt idx="25">
                  <c:v>42.38</c:v>
                </c:pt>
                <c:pt idx="26">
                  <c:v>42.4</c:v>
                </c:pt>
                <c:pt idx="27">
                  <c:v>42.14</c:v>
                </c:pt>
                <c:pt idx="28">
                  <c:v>42.28</c:v>
                </c:pt>
                <c:pt idx="29">
                  <c:v>42.02</c:v>
                </c:pt>
                <c:pt idx="30">
                  <c:v>42.1</c:v>
                </c:pt>
                <c:pt idx="31">
                  <c:v>42.02</c:v>
                </c:pt>
                <c:pt idx="32">
                  <c:v>42.07</c:v>
                </c:pt>
                <c:pt idx="33">
                  <c:v>42.24</c:v>
                </c:pt>
                <c:pt idx="34">
                  <c:v>42.1</c:v>
                </c:pt>
                <c:pt idx="35">
                  <c:v>41.99</c:v>
                </c:pt>
                <c:pt idx="36">
                  <c:v>42.24</c:v>
                </c:pt>
                <c:pt idx="37">
                  <c:v>42.18</c:v>
                </c:pt>
                <c:pt idx="38">
                  <c:v>42.28</c:v>
                </c:pt>
                <c:pt idx="39">
                  <c:v>42.23</c:v>
                </c:pt>
                <c:pt idx="40">
                  <c:v>41.91</c:v>
                </c:pt>
                <c:pt idx="41">
                  <c:v>42.2</c:v>
                </c:pt>
                <c:pt idx="42">
                  <c:v>42.17</c:v>
                </c:pt>
                <c:pt idx="43">
                  <c:v>42.29</c:v>
                </c:pt>
                <c:pt idx="44">
                  <c:v>42.14</c:v>
                </c:pt>
                <c:pt idx="45">
                  <c:v>42.9</c:v>
                </c:pt>
                <c:pt idx="46">
                  <c:v>42.37</c:v>
                </c:pt>
                <c:pt idx="47">
                  <c:v>42.34</c:v>
                </c:pt>
                <c:pt idx="48">
                  <c:v>42.12</c:v>
                </c:pt>
                <c:pt idx="49">
                  <c:v>42.4</c:v>
                </c:pt>
                <c:pt idx="50">
                  <c:v>42.15</c:v>
                </c:pt>
                <c:pt idx="51">
                  <c:v>42.17</c:v>
                </c:pt>
                <c:pt idx="52">
                  <c:v>42.09</c:v>
                </c:pt>
                <c:pt idx="53">
                  <c:v>42.4</c:v>
                </c:pt>
                <c:pt idx="54">
                  <c:v>42.16</c:v>
                </c:pt>
                <c:pt idx="55">
                  <c:v>42.7</c:v>
                </c:pt>
                <c:pt idx="56">
                  <c:v>42.61</c:v>
                </c:pt>
                <c:pt idx="57">
                  <c:v>42.27</c:v>
                </c:pt>
                <c:pt idx="58">
                  <c:v>42.82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Fossa!$F$20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Fossa!$F$21:$F$79</c:f>
              <c:numCache>
                <c:formatCode>0.00</c:formatCode>
                <c:ptCount val="59"/>
                <c:pt idx="0">
                  <c:v>43.63</c:v>
                </c:pt>
                <c:pt idx="1">
                  <c:v>43.19</c:v>
                </c:pt>
                <c:pt idx="2">
                  <c:v>43.28</c:v>
                </c:pt>
                <c:pt idx="3">
                  <c:v>43.21</c:v>
                </c:pt>
                <c:pt idx="4">
                  <c:v>42.94</c:v>
                </c:pt>
                <c:pt idx="5">
                  <c:v>42.95</c:v>
                </c:pt>
                <c:pt idx="6">
                  <c:v>42.38</c:v>
                </c:pt>
                <c:pt idx="7">
                  <c:v>42.75</c:v>
                </c:pt>
                <c:pt idx="8">
                  <c:v>43.42</c:v>
                </c:pt>
                <c:pt idx="9">
                  <c:v>43.76</c:v>
                </c:pt>
                <c:pt idx="10">
                  <c:v>42.93</c:v>
                </c:pt>
                <c:pt idx="11">
                  <c:v>43.25</c:v>
                </c:pt>
                <c:pt idx="12">
                  <c:v>43.53</c:v>
                </c:pt>
                <c:pt idx="13">
                  <c:v>44.16</c:v>
                </c:pt>
                <c:pt idx="14">
                  <c:v>43.83</c:v>
                </c:pt>
                <c:pt idx="15">
                  <c:v>44.08</c:v>
                </c:pt>
                <c:pt idx="16">
                  <c:v>43.87</c:v>
                </c:pt>
                <c:pt idx="17">
                  <c:v>44.1</c:v>
                </c:pt>
                <c:pt idx="18">
                  <c:v>43.72</c:v>
                </c:pt>
                <c:pt idx="19">
                  <c:v>44.44</c:v>
                </c:pt>
                <c:pt idx="20">
                  <c:v>46.71</c:v>
                </c:pt>
                <c:pt idx="21">
                  <c:v>44.16</c:v>
                </c:pt>
                <c:pt idx="22">
                  <c:v>43.98</c:v>
                </c:pt>
                <c:pt idx="23">
                  <c:v>44.27</c:v>
                </c:pt>
                <c:pt idx="24">
                  <c:v>44.15</c:v>
                </c:pt>
                <c:pt idx="25">
                  <c:v>46.93</c:v>
                </c:pt>
                <c:pt idx="26">
                  <c:v>45.64</c:v>
                </c:pt>
                <c:pt idx="27">
                  <c:v>45.03</c:v>
                </c:pt>
                <c:pt idx="28">
                  <c:v>46.2</c:v>
                </c:pt>
                <c:pt idx="29">
                  <c:v>45.25</c:v>
                </c:pt>
                <c:pt idx="30">
                  <c:v>47.05</c:v>
                </c:pt>
                <c:pt idx="31">
                  <c:v>46.38</c:v>
                </c:pt>
                <c:pt idx="32">
                  <c:v>47.67</c:v>
                </c:pt>
                <c:pt idx="33">
                  <c:v>47.81</c:v>
                </c:pt>
                <c:pt idx="34">
                  <c:v>49.06</c:v>
                </c:pt>
                <c:pt idx="35">
                  <c:v>48.61</c:v>
                </c:pt>
                <c:pt idx="36">
                  <c:v>48.7</c:v>
                </c:pt>
                <c:pt idx="37">
                  <c:v>48.57</c:v>
                </c:pt>
                <c:pt idx="38">
                  <c:v>48.78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Fossa!$G$20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Fossa!$B$21:$B$79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Fossa!$G$21:$G$79</c:f>
              <c:numCache>
                <c:formatCode>0.00</c:formatCode>
                <c:ptCount val="59"/>
                <c:pt idx="0">
                  <c:v>49.14</c:v>
                </c:pt>
                <c:pt idx="1">
                  <c:v>48.54</c:v>
                </c:pt>
                <c:pt idx="2">
                  <c:v>47.8</c:v>
                </c:pt>
                <c:pt idx="3">
                  <c:v>49.12</c:v>
                </c:pt>
                <c:pt idx="4">
                  <c:v>47.23</c:v>
                </c:pt>
                <c:pt idx="5">
                  <c:v>48.05</c:v>
                </c:pt>
                <c:pt idx="6">
                  <c:v>48.75</c:v>
                </c:pt>
                <c:pt idx="7">
                  <c:v>49.06</c:v>
                </c:pt>
                <c:pt idx="8">
                  <c:v>48.19</c:v>
                </c:pt>
                <c:pt idx="9">
                  <c:v>48.83</c:v>
                </c:pt>
                <c:pt idx="10">
                  <c:v>47.16</c:v>
                </c:pt>
                <c:pt idx="11">
                  <c:v>47.86</c:v>
                </c:pt>
                <c:pt idx="12">
                  <c:v>48.87</c:v>
                </c:pt>
                <c:pt idx="13">
                  <c:v>47.17</c:v>
                </c:pt>
                <c:pt idx="14">
                  <c:v>46.98</c:v>
                </c:pt>
                <c:pt idx="15">
                  <c:v>48.1</c:v>
                </c:pt>
                <c:pt idx="16">
                  <c:v>45.66</c:v>
                </c:pt>
                <c:pt idx="17">
                  <c:v>45.68</c:v>
                </c:pt>
                <c:pt idx="18">
                  <c:v>45.79</c:v>
                </c:pt>
                <c:pt idx="19">
                  <c:v>45.57</c:v>
                </c:pt>
                <c:pt idx="20">
                  <c:v>45.12</c:v>
                </c:pt>
                <c:pt idx="21">
                  <c:v>45.03</c:v>
                </c:pt>
                <c:pt idx="22">
                  <c:v>45.68</c:v>
                </c:pt>
                <c:pt idx="23">
                  <c:v>45.22</c:v>
                </c:pt>
                <c:pt idx="24">
                  <c:v>43.79</c:v>
                </c:pt>
                <c:pt idx="25">
                  <c:v>43.92</c:v>
                </c:pt>
                <c:pt idx="26">
                  <c:v>43.41</c:v>
                </c:pt>
                <c:pt idx="27">
                  <c:v>43.07</c:v>
                </c:pt>
                <c:pt idx="28">
                  <c:v>42.52</c:v>
                </c:pt>
                <c:pt idx="29">
                  <c:v>43.46</c:v>
                </c:pt>
                <c:pt idx="30">
                  <c:v>42.81</c:v>
                </c:pt>
                <c:pt idx="31">
                  <c:v>42.42</c:v>
                </c:pt>
                <c:pt idx="32">
                  <c:v>42.43</c:v>
                </c:pt>
                <c:pt idx="33">
                  <c:v>42.32</c:v>
                </c:pt>
                <c:pt idx="34">
                  <c:v>41.87</c:v>
                </c:pt>
                <c:pt idx="35">
                  <c:v>42.57</c:v>
                </c:pt>
                <c:pt idx="36">
                  <c:v>42.35</c:v>
                </c:pt>
                <c:pt idx="37">
                  <c:v>42.36</c:v>
                </c:pt>
                <c:pt idx="38">
                  <c:v>42.42</c:v>
                </c:pt>
                <c:pt idx="39">
                  <c:v>42.1</c:v>
                </c:pt>
                <c:pt idx="40">
                  <c:v>42.27</c:v>
                </c:pt>
                <c:pt idx="41">
                  <c:v>42.42</c:v>
                </c:pt>
                <c:pt idx="42">
                  <c:v>42.16</c:v>
                </c:pt>
                <c:pt idx="43">
                  <c:v>42.64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Fossa!$H$20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Fossa!$B$21:$B$79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Fossa!$H$21:$H$79</c:f>
              <c:numCache>
                <c:formatCode>0.00</c:formatCode>
                <c:ptCount val="59"/>
                <c:pt idx="0">
                  <c:v>42.77</c:v>
                </c:pt>
                <c:pt idx="1">
                  <c:v>42.58</c:v>
                </c:pt>
                <c:pt idx="2">
                  <c:v>43.96</c:v>
                </c:pt>
                <c:pt idx="3">
                  <c:v>42.51</c:v>
                </c:pt>
                <c:pt idx="4">
                  <c:v>42.15</c:v>
                </c:pt>
                <c:pt idx="5">
                  <c:v>42.3</c:v>
                </c:pt>
                <c:pt idx="6">
                  <c:v>42.63</c:v>
                </c:pt>
                <c:pt idx="7">
                  <c:v>42.41</c:v>
                </c:pt>
                <c:pt idx="8">
                  <c:v>42.23</c:v>
                </c:pt>
                <c:pt idx="9">
                  <c:v>42.53</c:v>
                </c:pt>
                <c:pt idx="10">
                  <c:v>42.39</c:v>
                </c:pt>
                <c:pt idx="11">
                  <c:v>45.59</c:v>
                </c:pt>
                <c:pt idx="12">
                  <c:v>42.44</c:v>
                </c:pt>
                <c:pt idx="13">
                  <c:v>42.41</c:v>
                </c:pt>
                <c:pt idx="14">
                  <c:v>42.09</c:v>
                </c:pt>
                <c:pt idx="15">
                  <c:v>42.42</c:v>
                </c:pt>
                <c:pt idx="16">
                  <c:v>42.34</c:v>
                </c:pt>
                <c:pt idx="17">
                  <c:v>42.35</c:v>
                </c:pt>
                <c:pt idx="18">
                  <c:v>42.4</c:v>
                </c:pt>
                <c:pt idx="19">
                  <c:v>42.25</c:v>
                </c:pt>
                <c:pt idx="20">
                  <c:v>42.94</c:v>
                </c:pt>
                <c:pt idx="21">
                  <c:v>42.49</c:v>
                </c:pt>
                <c:pt idx="22">
                  <c:v>43.16</c:v>
                </c:pt>
                <c:pt idx="23">
                  <c:v>43</c:v>
                </c:pt>
                <c:pt idx="24">
                  <c:v>43.37</c:v>
                </c:pt>
                <c:pt idx="25">
                  <c:v>43</c:v>
                </c:pt>
                <c:pt idx="26">
                  <c:v>44.03</c:v>
                </c:pt>
                <c:pt idx="27">
                  <c:v>43.23</c:v>
                </c:pt>
                <c:pt idx="28">
                  <c:v>43.1</c:v>
                </c:pt>
                <c:pt idx="29">
                  <c:v>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419712"/>
        <c:axId val="42421248"/>
      </c:lineChart>
      <c:catAx>
        <c:axId val="42419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2421248"/>
        <c:crosses val="autoZero"/>
        <c:auto val="1"/>
        <c:lblAlgn val="ctr"/>
        <c:lblOffset val="100"/>
        <c:noMultiLvlLbl val="0"/>
      </c:catAx>
      <c:valAx>
        <c:axId val="42421248"/>
        <c:scaling>
          <c:orientation val="minMax"/>
          <c:max val="5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24197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'Lotus Ukraine'!$C$20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'Lotus Ukraine'!$B$21:$B$77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'Lotus Ukraine'!$C$21:$C$77</c:f>
              <c:numCache>
                <c:formatCode>0.00</c:formatCode>
                <c:ptCount val="57"/>
                <c:pt idx="0">
                  <c:v>54.34</c:v>
                </c:pt>
                <c:pt idx="1">
                  <c:v>53.45</c:v>
                </c:pt>
                <c:pt idx="2">
                  <c:v>51.54</c:v>
                </c:pt>
                <c:pt idx="3">
                  <c:v>50.07</c:v>
                </c:pt>
                <c:pt idx="4">
                  <c:v>49.43</c:v>
                </c:pt>
                <c:pt idx="5">
                  <c:v>50.23</c:v>
                </c:pt>
                <c:pt idx="6">
                  <c:v>48.37</c:v>
                </c:pt>
                <c:pt idx="7">
                  <c:v>48.2</c:v>
                </c:pt>
                <c:pt idx="8">
                  <c:v>47.65</c:v>
                </c:pt>
                <c:pt idx="9">
                  <c:v>47.06</c:v>
                </c:pt>
                <c:pt idx="10">
                  <c:v>46.56</c:v>
                </c:pt>
                <c:pt idx="11">
                  <c:v>46.08</c:v>
                </c:pt>
                <c:pt idx="12">
                  <c:v>46.41</c:v>
                </c:pt>
                <c:pt idx="13">
                  <c:v>45.82</c:v>
                </c:pt>
                <c:pt idx="14">
                  <c:v>45.16</c:v>
                </c:pt>
                <c:pt idx="15">
                  <c:v>45.4</c:v>
                </c:pt>
                <c:pt idx="16">
                  <c:v>44.82</c:v>
                </c:pt>
                <c:pt idx="17">
                  <c:v>45.06</c:v>
                </c:pt>
                <c:pt idx="18">
                  <c:v>44.8</c:v>
                </c:pt>
                <c:pt idx="19">
                  <c:v>44.25</c:v>
                </c:pt>
                <c:pt idx="20">
                  <c:v>43.8</c:v>
                </c:pt>
                <c:pt idx="21">
                  <c:v>44.08</c:v>
                </c:pt>
                <c:pt idx="22">
                  <c:v>43.78</c:v>
                </c:pt>
                <c:pt idx="23">
                  <c:v>43.38</c:v>
                </c:pt>
                <c:pt idx="24">
                  <c:v>43.27</c:v>
                </c:pt>
                <c:pt idx="25">
                  <c:v>42.77</c:v>
                </c:pt>
                <c:pt idx="26">
                  <c:v>42.93</c:v>
                </c:pt>
                <c:pt idx="27">
                  <c:v>42.62</c:v>
                </c:pt>
                <c:pt idx="28">
                  <c:v>42.67</c:v>
                </c:pt>
                <c:pt idx="29">
                  <c:v>42.53</c:v>
                </c:pt>
                <c:pt idx="30">
                  <c:v>42.89</c:v>
                </c:pt>
                <c:pt idx="31">
                  <c:v>42.9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'Lotus Ukraine'!$D$20</c:f>
              <c:strCache>
                <c:ptCount val="1"/>
                <c:pt idx="0">
                  <c:v>Медведьева Даша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'Lotus Ukraine'!$B$21:$B$77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'Lotus Ukraine'!$D$21:$D$77</c:f>
              <c:numCache>
                <c:formatCode>0.00</c:formatCode>
                <c:ptCount val="57"/>
                <c:pt idx="0">
                  <c:v>43.63</c:v>
                </c:pt>
                <c:pt idx="1">
                  <c:v>43.26</c:v>
                </c:pt>
                <c:pt idx="2">
                  <c:v>43.02</c:v>
                </c:pt>
                <c:pt idx="3">
                  <c:v>43.52</c:v>
                </c:pt>
                <c:pt idx="4">
                  <c:v>43.5</c:v>
                </c:pt>
                <c:pt idx="5">
                  <c:v>43.68</c:v>
                </c:pt>
                <c:pt idx="6">
                  <c:v>43.78</c:v>
                </c:pt>
                <c:pt idx="7">
                  <c:v>43.25</c:v>
                </c:pt>
                <c:pt idx="8">
                  <c:v>43.54</c:v>
                </c:pt>
                <c:pt idx="9">
                  <c:v>42.9</c:v>
                </c:pt>
                <c:pt idx="10">
                  <c:v>43.3</c:v>
                </c:pt>
                <c:pt idx="11">
                  <c:v>43.02</c:v>
                </c:pt>
                <c:pt idx="12">
                  <c:v>43.14</c:v>
                </c:pt>
                <c:pt idx="13">
                  <c:v>43.02</c:v>
                </c:pt>
                <c:pt idx="14">
                  <c:v>42.67</c:v>
                </c:pt>
                <c:pt idx="15">
                  <c:v>43.38</c:v>
                </c:pt>
                <c:pt idx="16">
                  <c:v>42.94</c:v>
                </c:pt>
                <c:pt idx="17">
                  <c:v>42.54</c:v>
                </c:pt>
                <c:pt idx="18">
                  <c:v>43.01</c:v>
                </c:pt>
                <c:pt idx="19">
                  <c:v>42.58</c:v>
                </c:pt>
                <c:pt idx="20">
                  <c:v>42.72</c:v>
                </c:pt>
                <c:pt idx="21">
                  <c:v>42.73</c:v>
                </c:pt>
                <c:pt idx="22">
                  <c:v>44.84</c:v>
                </c:pt>
                <c:pt idx="23">
                  <c:v>42.76</c:v>
                </c:pt>
                <c:pt idx="24">
                  <c:v>42.72</c:v>
                </c:pt>
                <c:pt idx="25">
                  <c:v>43.93</c:v>
                </c:pt>
                <c:pt idx="26">
                  <c:v>43.65</c:v>
                </c:pt>
                <c:pt idx="27">
                  <c:v>43</c:v>
                </c:pt>
                <c:pt idx="28">
                  <c:v>42.84</c:v>
                </c:pt>
                <c:pt idx="29">
                  <c:v>44.17</c:v>
                </c:pt>
                <c:pt idx="30">
                  <c:v>43.57</c:v>
                </c:pt>
                <c:pt idx="31">
                  <c:v>43.18</c:v>
                </c:pt>
                <c:pt idx="32">
                  <c:v>42.89</c:v>
                </c:pt>
                <c:pt idx="33">
                  <c:v>43.1</c:v>
                </c:pt>
                <c:pt idx="34">
                  <c:v>43.38</c:v>
                </c:pt>
                <c:pt idx="35">
                  <c:v>42.66</c:v>
                </c:pt>
                <c:pt idx="36">
                  <c:v>42.86</c:v>
                </c:pt>
                <c:pt idx="37">
                  <c:v>42.6</c:v>
                </c:pt>
                <c:pt idx="38">
                  <c:v>42.77</c:v>
                </c:pt>
                <c:pt idx="39">
                  <c:v>42.59</c:v>
                </c:pt>
                <c:pt idx="40">
                  <c:v>43.68</c:v>
                </c:pt>
                <c:pt idx="41">
                  <c:v>42.91</c:v>
                </c:pt>
                <c:pt idx="42">
                  <c:v>42.47</c:v>
                </c:pt>
                <c:pt idx="43">
                  <c:v>43.34</c:v>
                </c:pt>
                <c:pt idx="44">
                  <c:v>43.32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'Lotus Ukraine'!$E$20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'Lotus Ukraine'!$B$21:$B$77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'Lotus Ukraine'!$E$21:$E$77</c:f>
              <c:numCache>
                <c:formatCode>0.00</c:formatCode>
                <c:ptCount val="57"/>
                <c:pt idx="0">
                  <c:v>42.34</c:v>
                </c:pt>
                <c:pt idx="1">
                  <c:v>42.09</c:v>
                </c:pt>
                <c:pt idx="2">
                  <c:v>41.91</c:v>
                </c:pt>
                <c:pt idx="3">
                  <c:v>42.12</c:v>
                </c:pt>
                <c:pt idx="4">
                  <c:v>41.64</c:v>
                </c:pt>
                <c:pt idx="5">
                  <c:v>41.7</c:v>
                </c:pt>
                <c:pt idx="6">
                  <c:v>42.78</c:v>
                </c:pt>
                <c:pt idx="7">
                  <c:v>42.05</c:v>
                </c:pt>
                <c:pt idx="8">
                  <c:v>41.74</c:v>
                </c:pt>
                <c:pt idx="9">
                  <c:v>41.56</c:v>
                </c:pt>
                <c:pt idx="10">
                  <c:v>42.02</c:v>
                </c:pt>
                <c:pt idx="11">
                  <c:v>41.87</c:v>
                </c:pt>
                <c:pt idx="12">
                  <c:v>42.36</c:v>
                </c:pt>
                <c:pt idx="13">
                  <c:v>41.86</c:v>
                </c:pt>
                <c:pt idx="14">
                  <c:v>41.84</c:v>
                </c:pt>
                <c:pt idx="15">
                  <c:v>41.96</c:v>
                </c:pt>
                <c:pt idx="16">
                  <c:v>41.83</c:v>
                </c:pt>
                <c:pt idx="17">
                  <c:v>41.65</c:v>
                </c:pt>
                <c:pt idx="18">
                  <c:v>41.67</c:v>
                </c:pt>
                <c:pt idx="19">
                  <c:v>41.81</c:v>
                </c:pt>
                <c:pt idx="20">
                  <c:v>41.72</c:v>
                </c:pt>
                <c:pt idx="21">
                  <c:v>41.46</c:v>
                </c:pt>
                <c:pt idx="22">
                  <c:v>41.58</c:v>
                </c:pt>
                <c:pt idx="23">
                  <c:v>41.47</c:v>
                </c:pt>
                <c:pt idx="24">
                  <c:v>41.64</c:v>
                </c:pt>
                <c:pt idx="25">
                  <c:v>42.32</c:v>
                </c:pt>
                <c:pt idx="26">
                  <c:v>41.9</c:v>
                </c:pt>
                <c:pt idx="27">
                  <c:v>41.64</c:v>
                </c:pt>
                <c:pt idx="28">
                  <c:v>41.84</c:v>
                </c:pt>
                <c:pt idx="29">
                  <c:v>41.68</c:v>
                </c:pt>
                <c:pt idx="30">
                  <c:v>41.96</c:v>
                </c:pt>
                <c:pt idx="31">
                  <c:v>41.96</c:v>
                </c:pt>
                <c:pt idx="32">
                  <c:v>41.91</c:v>
                </c:pt>
                <c:pt idx="33">
                  <c:v>41.77</c:v>
                </c:pt>
                <c:pt idx="34">
                  <c:v>41.93</c:v>
                </c:pt>
                <c:pt idx="35">
                  <c:v>41.8</c:v>
                </c:pt>
                <c:pt idx="36">
                  <c:v>41.8</c:v>
                </c:pt>
                <c:pt idx="37">
                  <c:v>41.9</c:v>
                </c:pt>
                <c:pt idx="38">
                  <c:v>41.87</c:v>
                </c:pt>
                <c:pt idx="39">
                  <c:v>42.35</c:v>
                </c:pt>
                <c:pt idx="40">
                  <c:v>43.1</c:v>
                </c:pt>
                <c:pt idx="41">
                  <c:v>42.19</c:v>
                </c:pt>
                <c:pt idx="42">
                  <c:v>41.9</c:v>
                </c:pt>
                <c:pt idx="43">
                  <c:v>41.87</c:v>
                </c:pt>
                <c:pt idx="44">
                  <c:v>42.1</c:v>
                </c:pt>
                <c:pt idx="45">
                  <c:v>41.89</c:v>
                </c:pt>
                <c:pt idx="46">
                  <c:v>41.84</c:v>
                </c:pt>
                <c:pt idx="47">
                  <c:v>41.94</c:v>
                </c:pt>
                <c:pt idx="48">
                  <c:v>42</c:v>
                </c:pt>
                <c:pt idx="49">
                  <c:v>42.09</c:v>
                </c:pt>
                <c:pt idx="50">
                  <c:v>42.32</c:v>
                </c:pt>
                <c:pt idx="51">
                  <c:v>42.23</c:v>
                </c:pt>
                <c:pt idx="52">
                  <c:v>41.89</c:v>
                </c:pt>
                <c:pt idx="53">
                  <c:v>42.54</c:v>
                </c:pt>
                <c:pt idx="54">
                  <c:v>42.41</c:v>
                </c:pt>
                <c:pt idx="55">
                  <c:v>42.67</c:v>
                </c:pt>
                <c:pt idx="56">
                  <c:v>43.37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'Lotus Ukraine'!$F$20</c:f>
              <c:strCache>
                <c:ptCount val="1"/>
                <c:pt idx="0">
                  <c:v>Медведьева Даша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'Lotus Ukraine'!$B$21:$B$77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'Lotus Ukraine'!$F$21:$F$77</c:f>
              <c:numCache>
                <c:formatCode>0.00</c:formatCode>
                <c:ptCount val="57"/>
                <c:pt idx="0">
                  <c:v>46.37</c:v>
                </c:pt>
                <c:pt idx="1">
                  <c:v>45.39</c:v>
                </c:pt>
                <c:pt idx="2">
                  <c:v>45.95</c:v>
                </c:pt>
                <c:pt idx="3">
                  <c:v>47.36</c:v>
                </c:pt>
                <c:pt idx="4">
                  <c:v>45.18</c:v>
                </c:pt>
                <c:pt idx="5">
                  <c:v>46.79</c:v>
                </c:pt>
                <c:pt idx="6">
                  <c:v>45.31</c:v>
                </c:pt>
                <c:pt idx="7">
                  <c:v>45.05</c:v>
                </c:pt>
                <c:pt idx="8">
                  <c:v>46.99</c:v>
                </c:pt>
                <c:pt idx="9">
                  <c:v>47.69</c:v>
                </c:pt>
                <c:pt idx="10">
                  <c:v>48.03</c:v>
                </c:pt>
                <c:pt idx="11">
                  <c:v>47.18</c:v>
                </c:pt>
                <c:pt idx="12">
                  <c:v>46.64</c:v>
                </c:pt>
                <c:pt idx="13">
                  <c:v>48.93</c:v>
                </c:pt>
                <c:pt idx="14">
                  <c:v>47.56</c:v>
                </c:pt>
                <c:pt idx="15">
                  <c:v>50.55</c:v>
                </c:pt>
                <c:pt idx="16">
                  <c:v>48.78</c:v>
                </c:pt>
                <c:pt idx="17">
                  <c:v>51.49</c:v>
                </c:pt>
                <c:pt idx="18">
                  <c:v>49.96</c:v>
                </c:pt>
                <c:pt idx="19">
                  <c:v>49.41</c:v>
                </c:pt>
                <c:pt idx="20">
                  <c:v>49.1</c:v>
                </c:pt>
                <c:pt idx="21">
                  <c:v>50.66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'Lotus Ukraine'!$G$20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'Lotus Ukraine'!$B$21:$B$77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'Lotus Ukraine'!$G$21:$G$77</c:f>
              <c:numCache>
                <c:formatCode>0.00</c:formatCode>
                <c:ptCount val="57"/>
                <c:pt idx="0">
                  <c:v>50.02</c:v>
                </c:pt>
                <c:pt idx="1">
                  <c:v>51.3</c:v>
                </c:pt>
                <c:pt idx="2">
                  <c:v>48.27</c:v>
                </c:pt>
                <c:pt idx="3">
                  <c:v>48.3</c:v>
                </c:pt>
                <c:pt idx="4">
                  <c:v>47.88</c:v>
                </c:pt>
                <c:pt idx="5">
                  <c:v>47.83</c:v>
                </c:pt>
                <c:pt idx="6">
                  <c:v>47.95</c:v>
                </c:pt>
                <c:pt idx="7">
                  <c:v>48.4</c:v>
                </c:pt>
                <c:pt idx="8">
                  <c:v>46.93</c:v>
                </c:pt>
                <c:pt idx="9">
                  <c:v>46.94</c:v>
                </c:pt>
                <c:pt idx="10">
                  <c:v>48.01</c:v>
                </c:pt>
                <c:pt idx="11">
                  <c:v>46.83</c:v>
                </c:pt>
                <c:pt idx="12">
                  <c:v>47.69</c:v>
                </c:pt>
                <c:pt idx="13">
                  <c:v>47.09</c:v>
                </c:pt>
                <c:pt idx="14">
                  <c:v>46.79</c:v>
                </c:pt>
                <c:pt idx="15">
                  <c:v>46.79</c:v>
                </c:pt>
                <c:pt idx="16">
                  <c:v>46.14</c:v>
                </c:pt>
                <c:pt idx="17">
                  <c:v>44.71</c:v>
                </c:pt>
                <c:pt idx="18">
                  <c:v>44.63</c:v>
                </c:pt>
                <c:pt idx="19">
                  <c:v>45.2</c:v>
                </c:pt>
                <c:pt idx="20">
                  <c:v>44.11</c:v>
                </c:pt>
                <c:pt idx="21">
                  <c:v>44.41</c:v>
                </c:pt>
                <c:pt idx="22">
                  <c:v>44.32</c:v>
                </c:pt>
                <c:pt idx="23">
                  <c:v>44.99</c:v>
                </c:pt>
                <c:pt idx="24">
                  <c:v>43.55</c:v>
                </c:pt>
                <c:pt idx="25">
                  <c:v>43.6</c:v>
                </c:pt>
                <c:pt idx="26">
                  <c:v>43.15</c:v>
                </c:pt>
                <c:pt idx="27">
                  <c:v>42.65</c:v>
                </c:pt>
                <c:pt idx="28">
                  <c:v>43</c:v>
                </c:pt>
                <c:pt idx="29">
                  <c:v>43.89</c:v>
                </c:pt>
                <c:pt idx="30">
                  <c:v>42.58</c:v>
                </c:pt>
                <c:pt idx="31">
                  <c:v>41.9</c:v>
                </c:pt>
                <c:pt idx="32">
                  <c:v>42.12</c:v>
                </c:pt>
                <c:pt idx="33">
                  <c:v>42.23</c:v>
                </c:pt>
                <c:pt idx="34">
                  <c:v>43.33</c:v>
                </c:pt>
                <c:pt idx="35">
                  <c:v>41.92</c:v>
                </c:pt>
                <c:pt idx="36">
                  <c:v>42.14</c:v>
                </c:pt>
                <c:pt idx="37">
                  <c:v>41.91</c:v>
                </c:pt>
                <c:pt idx="38">
                  <c:v>42.28</c:v>
                </c:pt>
                <c:pt idx="39">
                  <c:v>42.26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'Lotus Ukraine'!$H$20</c:f>
              <c:strCache>
                <c:ptCount val="1"/>
                <c:pt idx="0">
                  <c:v>Медведьева Даша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'Lotus Ukraine'!$B$21:$B$77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'Lotus Ukraine'!$H$21:$H$77</c:f>
              <c:numCache>
                <c:formatCode>0.00</c:formatCode>
                <c:ptCount val="57"/>
                <c:pt idx="0">
                  <c:v>43.7</c:v>
                </c:pt>
                <c:pt idx="1">
                  <c:v>43.23</c:v>
                </c:pt>
                <c:pt idx="2">
                  <c:v>45.01</c:v>
                </c:pt>
                <c:pt idx="3">
                  <c:v>43.58</c:v>
                </c:pt>
                <c:pt idx="4">
                  <c:v>43.07</c:v>
                </c:pt>
                <c:pt idx="5">
                  <c:v>43.32</c:v>
                </c:pt>
                <c:pt idx="6">
                  <c:v>43.63</c:v>
                </c:pt>
                <c:pt idx="7">
                  <c:v>42.91</c:v>
                </c:pt>
                <c:pt idx="8">
                  <c:v>43.26</c:v>
                </c:pt>
                <c:pt idx="9">
                  <c:v>43.52</c:v>
                </c:pt>
                <c:pt idx="10">
                  <c:v>43.14</c:v>
                </c:pt>
                <c:pt idx="11">
                  <c:v>43.19</c:v>
                </c:pt>
                <c:pt idx="12">
                  <c:v>43.1</c:v>
                </c:pt>
                <c:pt idx="13">
                  <c:v>44.08</c:v>
                </c:pt>
                <c:pt idx="14">
                  <c:v>44.84</c:v>
                </c:pt>
                <c:pt idx="15">
                  <c:v>44.54</c:v>
                </c:pt>
                <c:pt idx="16">
                  <c:v>45.79</c:v>
                </c:pt>
                <c:pt idx="17">
                  <c:v>44.43</c:v>
                </c:pt>
                <c:pt idx="18">
                  <c:v>43.64</c:v>
                </c:pt>
                <c:pt idx="19">
                  <c:v>43.39</c:v>
                </c:pt>
                <c:pt idx="20">
                  <c:v>44.95</c:v>
                </c:pt>
                <c:pt idx="21">
                  <c:v>46.53</c:v>
                </c:pt>
                <c:pt idx="22">
                  <c:v>43.29</c:v>
                </c:pt>
                <c:pt idx="23">
                  <c:v>43.52</c:v>
                </c:pt>
                <c:pt idx="24">
                  <c:v>44.12</c:v>
                </c:pt>
                <c:pt idx="25">
                  <c:v>43.37</c:v>
                </c:pt>
                <c:pt idx="26">
                  <c:v>43.13</c:v>
                </c:pt>
                <c:pt idx="27">
                  <c:v>44.06</c:v>
                </c:pt>
                <c:pt idx="28">
                  <c:v>43.28</c:v>
                </c:pt>
                <c:pt idx="29">
                  <c:v>43.32</c:v>
                </c:pt>
                <c:pt idx="30">
                  <c:v>43.71</c:v>
                </c:pt>
                <c:pt idx="31">
                  <c:v>43.49</c:v>
                </c:pt>
                <c:pt idx="32">
                  <c:v>45.89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16288"/>
        <c:axId val="102318848"/>
      </c:lineChart>
      <c:catAx>
        <c:axId val="10231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318848"/>
        <c:crosses val="autoZero"/>
        <c:auto val="1"/>
        <c:lblAlgn val="ctr"/>
        <c:lblOffset val="100"/>
        <c:noMultiLvlLbl val="0"/>
      </c:catAx>
      <c:valAx>
        <c:axId val="102318848"/>
        <c:scaling>
          <c:orientation val="minMax"/>
          <c:max val="5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3162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'Lotus driving academy'!$C$20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'Lotus driving academy'!$B$21:$B$65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'Lotus driving academy'!$C$21:$C$65</c:f>
              <c:numCache>
                <c:formatCode>0.00</c:formatCode>
                <c:ptCount val="45"/>
                <c:pt idx="0">
                  <c:v>56.36</c:v>
                </c:pt>
                <c:pt idx="1">
                  <c:v>52.7</c:v>
                </c:pt>
                <c:pt idx="2">
                  <c:v>54.75</c:v>
                </c:pt>
                <c:pt idx="3">
                  <c:v>52.78</c:v>
                </c:pt>
                <c:pt idx="4">
                  <c:v>50.63</c:v>
                </c:pt>
                <c:pt idx="5">
                  <c:v>51.47</c:v>
                </c:pt>
                <c:pt idx="6">
                  <c:v>50.48</c:v>
                </c:pt>
                <c:pt idx="7">
                  <c:v>48.75</c:v>
                </c:pt>
                <c:pt idx="8">
                  <c:v>50.9</c:v>
                </c:pt>
                <c:pt idx="9">
                  <c:v>47.01</c:v>
                </c:pt>
                <c:pt idx="10">
                  <c:v>46.8</c:v>
                </c:pt>
                <c:pt idx="11">
                  <c:v>46.52</c:v>
                </c:pt>
                <c:pt idx="12">
                  <c:v>46.26</c:v>
                </c:pt>
                <c:pt idx="13">
                  <c:v>45.92</c:v>
                </c:pt>
                <c:pt idx="14">
                  <c:v>45.6</c:v>
                </c:pt>
                <c:pt idx="15">
                  <c:v>45.2</c:v>
                </c:pt>
                <c:pt idx="16">
                  <c:v>45.28</c:v>
                </c:pt>
                <c:pt idx="17">
                  <c:v>45.18</c:v>
                </c:pt>
                <c:pt idx="18">
                  <c:v>45.98</c:v>
                </c:pt>
                <c:pt idx="19">
                  <c:v>44.72</c:v>
                </c:pt>
                <c:pt idx="20">
                  <c:v>45.1</c:v>
                </c:pt>
                <c:pt idx="21">
                  <c:v>43.85</c:v>
                </c:pt>
                <c:pt idx="22">
                  <c:v>43.75</c:v>
                </c:pt>
                <c:pt idx="23">
                  <c:v>43.25</c:v>
                </c:pt>
                <c:pt idx="24">
                  <c:v>44.04</c:v>
                </c:pt>
                <c:pt idx="25">
                  <c:v>43.66</c:v>
                </c:pt>
                <c:pt idx="26">
                  <c:v>43.16</c:v>
                </c:pt>
                <c:pt idx="27">
                  <c:v>42.95</c:v>
                </c:pt>
                <c:pt idx="28">
                  <c:v>42.67</c:v>
                </c:pt>
                <c:pt idx="29">
                  <c:v>43.13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'Lotus driving academy'!$D$20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'Lotus driving academy'!$B$21:$B$65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'Lotus driving academy'!$D$21:$D$65</c:f>
              <c:numCache>
                <c:formatCode>0.00</c:formatCode>
                <c:ptCount val="45"/>
                <c:pt idx="0">
                  <c:v>43.46</c:v>
                </c:pt>
                <c:pt idx="1">
                  <c:v>43.83</c:v>
                </c:pt>
                <c:pt idx="2">
                  <c:v>42.95</c:v>
                </c:pt>
                <c:pt idx="3">
                  <c:v>42.76</c:v>
                </c:pt>
                <c:pt idx="4">
                  <c:v>42.81</c:v>
                </c:pt>
                <c:pt idx="5">
                  <c:v>43.32</c:v>
                </c:pt>
                <c:pt idx="6">
                  <c:v>42.94</c:v>
                </c:pt>
                <c:pt idx="7">
                  <c:v>43.06</c:v>
                </c:pt>
                <c:pt idx="8">
                  <c:v>42.65</c:v>
                </c:pt>
                <c:pt idx="9">
                  <c:v>43.17</c:v>
                </c:pt>
                <c:pt idx="10">
                  <c:v>42.95</c:v>
                </c:pt>
                <c:pt idx="11">
                  <c:v>42.59</c:v>
                </c:pt>
                <c:pt idx="12">
                  <c:v>43.32</c:v>
                </c:pt>
                <c:pt idx="13">
                  <c:v>42.81</c:v>
                </c:pt>
                <c:pt idx="14">
                  <c:v>42.92</c:v>
                </c:pt>
                <c:pt idx="15">
                  <c:v>42.85</c:v>
                </c:pt>
                <c:pt idx="16">
                  <c:v>42.67</c:v>
                </c:pt>
                <c:pt idx="17">
                  <c:v>42.55</c:v>
                </c:pt>
                <c:pt idx="18">
                  <c:v>44.05</c:v>
                </c:pt>
                <c:pt idx="19">
                  <c:v>42.65</c:v>
                </c:pt>
                <c:pt idx="20">
                  <c:v>43.55</c:v>
                </c:pt>
                <c:pt idx="21">
                  <c:v>42.89</c:v>
                </c:pt>
                <c:pt idx="22">
                  <c:v>42.58</c:v>
                </c:pt>
                <c:pt idx="23">
                  <c:v>42.62</c:v>
                </c:pt>
                <c:pt idx="24">
                  <c:v>42.87</c:v>
                </c:pt>
                <c:pt idx="25">
                  <c:v>42.84</c:v>
                </c:pt>
                <c:pt idx="26">
                  <c:v>42.95</c:v>
                </c:pt>
                <c:pt idx="27">
                  <c:v>42.68</c:v>
                </c:pt>
                <c:pt idx="28">
                  <c:v>42.58</c:v>
                </c:pt>
                <c:pt idx="29">
                  <c:v>42.68</c:v>
                </c:pt>
                <c:pt idx="30">
                  <c:v>42.83</c:v>
                </c:pt>
                <c:pt idx="31">
                  <c:v>42.66</c:v>
                </c:pt>
                <c:pt idx="32">
                  <c:v>42.39</c:v>
                </c:pt>
                <c:pt idx="33">
                  <c:v>42.97</c:v>
                </c:pt>
                <c:pt idx="34">
                  <c:v>44.97</c:v>
                </c:pt>
                <c:pt idx="35">
                  <c:v>42.93</c:v>
                </c:pt>
                <c:pt idx="36">
                  <c:v>42.6</c:v>
                </c:pt>
                <c:pt idx="37">
                  <c:v>42.71</c:v>
                </c:pt>
                <c:pt idx="38">
                  <c:v>42.84</c:v>
                </c:pt>
                <c:pt idx="39">
                  <c:v>42.61</c:v>
                </c:pt>
                <c:pt idx="40">
                  <c:v>42.73</c:v>
                </c:pt>
                <c:pt idx="41">
                  <c:v>42.51</c:v>
                </c:pt>
                <c:pt idx="42">
                  <c:v>42.64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'Lotus driving academy'!$E$20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'Lotus driving academy'!$B$21:$B$65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'Lotus driving academy'!$E$21:$E$65</c:f>
              <c:numCache>
                <c:formatCode>0.00</c:formatCode>
                <c:ptCount val="45"/>
                <c:pt idx="0">
                  <c:v>43.74</c:v>
                </c:pt>
                <c:pt idx="1">
                  <c:v>43.1</c:v>
                </c:pt>
                <c:pt idx="2">
                  <c:v>43.48</c:v>
                </c:pt>
                <c:pt idx="3">
                  <c:v>43.64</c:v>
                </c:pt>
                <c:pt idx="4">
                  <c:v>42.89</c:v>
                </c:pt>
                <c:pt idx="5">
                  <c:v>43.24</c:v>
                </c:pt>
                <c:pt idx="6">
                  <c:v>43.08</c:v>
                </c:pt>
                <c:pt idx="7">
                  <c:v>42.78</c:v>
                </c:pt>
                <c:pt idx="8">
                  <c:v>42.67</c:v>
                </c:pt>
                <c:pt idx="9">
                  <c:v>43.33</c:v>
                </c:pt>
                <c:pt idx="10">
                  <c:v>43.14</c:v>
                </c:pt>
                <c:pt idx="11">
                  <c:v>43.06</c:v>
                </c:pt>
                <c:pt idx="12">
                  <c:v>42.88</c:v>
                </c:pt>
                <c:pt idx="13">
                  <c:v>42.8</c:v>
                </c:pt>
                <c:pt idx="14">
                  <c:v>42.76</c:v>
                </c:pt>
                <c:pt idx="15">
                  <c:v>42.74</c:v>
                </c:pt>
                <c:pt idx="16">
                  <c:v>42.81</c:v>
                </c:pt>
                <c:pt idx="17">
                  <c:v>42.82</c:v>
                </c:pt>
                <c:pt idx="18">
                  <c:v>43.55</c:v>
                </c:pt>
                <c:pt idx="19">
                  <c:v>42.8</c:v>
                </c:pt>
                <c:pt idx="20">
                  <c:v>42.78</c:v>
                </c:pt>
                <c:pt idx="21">
                  <c:v>42.69</c:v>
                </c:pt>
                <c:pt idx="22">
                  <c:v>42.94</c:v>
                </c:pt>
                <c:pt idx="23">
                  <c:v>43.03</c:v>
                </c:pt>
                <c:pt idx="24">
                  <c:v>42.6</c:v>
                </c:pt>
                <c:pt idx="25">
                  <c:v>42.96</c:v>
                </c:pt>
                <c:pt idx="26">
                  <c:v>42.93</c:v>
                </c:pt>
                <c:pt idx="27">
                  <c:v>42.76</c:v>
                </c:pt>
                <c:pt idx="28">
                  <c:v>42.9</c:v>
                </c:pt>
                <c:pt idx="29">
                  <c:v>43.72</c:v>
                </c:pt>
                <c:pt idx="30">
                  <c:v>42.46</c:v>
                </c:pt>
                <c:pt idx="31">
                  <c:v>42.96</c:v>
                </c:pt>
                <c:pt idx="32">
                  <c:v>42.9</c:v>
                </c:pt>
                <c:pt idx="33">
                  <c:v>43.76</c:v>
                </c:pt>
                <c:pt idx="34">
                  <c:v>42.82</c:v>
                </c:pt>
                <c:pt idx="35">
                  <c:v>42.75</c:v>
                </c:pt>
                <c:pt idx="36">
                  <c:v>43.15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'Lotus driving academy'!$F$20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'Lotus driving academy'!$B$21:$B$65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'Lotus driving academy'!$F$21:$F$65</c:f>
              <c:numCache>
                <c:formatCode>0.00</c:formatCode>
                <c:ptCount val="45"/>
                <c:pt idx="0">
                  <c:v>42.84</c:v>
                </c:pt>
                <c:pt idx="1">
                  <c:v>42.66</c:v>
                </c:pt>
                <c:pt idx="2">
                  <c:v>42.45</c:v>
                </c:pt>
                <c:pt idx="3">
                  <c:v>42.6</c:v>
                </c:pt>
                <c:pt idx="4">
                  <c:v>43.54</c:v>
                </c:pt>
                <c:pt idx="5">
                  <c:v>42.58</c:v>
                </c:pt>
                <c:pt idx="6">
                  <c:v>42.62</c:v>
                </c:pt>
                <c:pt idx="7">
                  <c:v>42.69</c:v>
                </c:pt>
                <c:pt idx="8">
                  <c:v>44.33</c:v>
                </c:pt>
                <c:pt idx="9">
                  <c:v>43.21</c:v>
                </c:pt>
                <c:pt idx="10">
                  <c:v>42.93</c:v>
                </c:pt>
                <c:pt idx="11">
                  <c:v>42.82</c:v>
                </c:pt>
                <c:pt idx="12">
                  <c:v>43.93</c:v>
                </c:pt>
                <c:pt idx="13">
                  <c:v>43.35</c:v>
                </c:pt>
                <c:pt idx="14">
                  <c:v>43.38</c:v>
                </c:pt>
                <c:pt idx="15">
                  <c:v>43.04</c:v>
                </c:pt>
                <c:pt idx="16">
                  <c:v>43.79</c:v>
                </c:pt>
                <c:pt idx="17">
                  <c:v>44.09</c:v>
                </c:pt>
                <c:pt idx="18">
                  <c:v>43.8</c:v>
                </c:pt>
                <c:pt idx="19">
                  <c:v>44.02</c:v>
                </c:pt>
                <c:pt idx="20">
                  <c:v>43.87</c:v>
                </c:pt>
                <c:pt idx="21">
                  <c:v>43.22</c:v>
                </c:pt>
                <c:pt idx="22">
                  <c:v>43.88</c:v>
                </c:pt>
                <c:pt idx="23">
                  <c:v>43.89</c:v>
                </c:pt>
                <c:pt idx="24">
                  <c:v>43.74</c:v>
                </c:pt>
                <c:pt idx="25">
                  <c:v>43.44</c:v>
                </c:pt>
                <c:pt idx="26">
                  <c:v>43.72</c:v>
                </c:pt>
                <c:pt idx="27">
                  <c:v>44.25</c:v>
                </c:pt>
                <c:pt idx="28">
                  <c:v>43.8</c:v>
                </c:pt>
                <c:pt idx="29">
                  <c:v>44.52</c:v>
                </c:pt>
                <c:pt idx="30">
                  <c:v>44.13</c:v>
                </c:pt>
                <c:pt idx="31">
                  <c:v>44.77</c:v>
                </c:pt>
                <c:pt idx="32">
                  <c:v>46.33</c:v>
                </c:pt>
                <c:pt idx="33">
                  <c:v>45.22</c:v>
                </c:pt>
                <c:pt idx="34">
                  <c:v>45.54</c:v>
                </c:pt>
                <c:pt idx="35">
                  <c:v>45.38</c:v>
                </c:pt>
                <c:pt idx="36">
                  <c:v>47.28</c:v>
                </c:pt>
                <c:pt idx="37">
                  <c:v>48.98</c:v>
                </c:pt>
                <c:pt idx="38">
                  <c:v>49.09</c:v>
                </c:pt>
                <c:pt idx="39">
                  <c:v>48.8</c:v>
                </c:pt>
                <c:pt idx="40">
                  <c:v>50.98</c:v>
                </c:pt>
                <c:pt idx="41">
                  <c:v>50.8</c:v>
                </c:pt>
                <c:pt idx="42">
                  <c:v>49.99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'Lotus driving academy'!$G$20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'Lotus driving academy'!$B$21:$B$65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'Lotus driving academy'!$G$21:$G$65</c:f>
              <c:numCache>
                <c:formatCode>0.00</c:formatCode>
                <c:ptCount val="45"/>
                <c:pt idx="0">
                  <c:v>48.45</c:v>
                </c:pt>
                <c:pt idx="1">
                  <c:v>48.88</c:v>
                </c:pt>
                <c:pt idx="2">
                  <c:v>48.31</c:v>
                </c:pt>
                <c:pt idx="3">
                  <c:v>48.55</c:v>
                </c:pt>
                <c:pt idx="4">
                  <c:v>48.79</c:v>
                </c:pt>
                <c:pt idx="5">
                  <c:v>49.86</c:v>
                </c:pt>
                <c:pt idx="6">
                  <c:v>50.78</c:v>
                </c:pt>
                <c:pt idx="7">
                  <c:v>49.62</c:v>
                </c:pt>
                <c:pt idx="8">
                  <c:v>48.37</c:v>
                </c:pt>
                <c:pt idx="9">
                  <c:v>48.67</c:v>
                </c:pt>
                <c:pt idx="10">
                  <c:v>49.15</c:v>
                </c:pt>
                <c:pt idx="11">
                  <c:v>49.48</c:v>
                </c:pt>
                <c:pt idx="12">
                  <c:v>47.53</c:v>
                </c:pt>
                <c:pt idx="13">
                  <c:v>47.76</c:v>
                </c:pt>
                <c:pt idx="14">
                  <c:v>48.18</c:v>
                </c:pt>
                <c:pt idx="15">
                  <c:v>48.09</c:v>
                </c:pt>
                <c:pt idx="16">
                  <c:v>49.88</c:v>
                </c:pt>
                <c:pt idx="17">
                  <c:v>47.1</c:v>
                </c:pt>
                <c:pt idx="18">
                  <c:v>46.75</c:v>
                </c:pt>
                <c:pt idx="19">
                  <c:v>46.17</c:v>
                </c:pt>
                <c:pt idx="20">
                  <c:v>45.66</c:v>
                </c:pt>
                <c:pt idx="21">
                  <c:v>45.29</c:v>
                </c:pt>
                <c:pt idx="22">
                  <c:v>45.26</c:v>
                </c:pt>
                <c:pt idx="23">
                  <c:v>44.49</c:v>
                </c:pt>
                <c:pt idx="24">
                  <c:v>43.77</c:v>
                </c:pt>
                <c:pt idx="25">
                  <c:v>44.97</c:v>
                </c:pt>
                <c:pt idx="26">
                  <c:v>45.08</c:v>
                </c:pt>
                <c:pt idx="27">
                  <c:v>43.43</c:v>
                </c:pt>
                <c:pt idx="28">
                  <c:v>43.6</c:v>
                </c:pt>
                <c:pt idx="29">
                  <c:v>43.05</c:v>
                </c:pt>
                <c:pt idx="30">
                  <c:v>43.12</c:v>
                </c:pt>
                <c:pt idx="31">
                  <c:v>43.71</c:v>
                </c:pt>
                <c:pt idx="32">
                  <c:v>43.01</c:v>
                </c:pt>
                <c:pt idx="33">
                  <c:v>42.88</c:v>
                </c:pt>
                <c:pt idx="34">
                  <c:v>42.54</c:v>
                </c:pt>
                <c:pt idx="35">
                  <c:v>42.66</c:v>
                </c:pt>
                <c:pt idx="36">
                  <c:v>42.6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'Lotus driving academy'!$H$20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'Lotus driving academy'!$B$21:$B$65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'Lotus driving academy'!$H$21:$H$65</c:f>
              <c:numCache>
                <c:formatCode>0.00</c:formatCode>
                <c:ptCount val="45"/>
                <c:pt idx="0">
                  <c:v>42.64</c:v>
                </c:pt>
                <c:pt idx="1">
                  <c:v>42.86</c:v>
                </c:pt>
                <c:pt idx="2">
                  <c:v>42.67</c:v>
                </c:pt>
                <c:pt idx="3">
                  <c:v>42.38</c:v>
                </c:pt>
                <c:pt idx="4">
                  <c:v>42.63</c:v>
                </c:pt>
                <c:pt idx="5">
                  <c:v>42.54</c:v>
                </c:pt>
                <c:pt idx="6">
                  <c:v>42.98</c:v>
                </c:pt>
                <c:pt idx="7">
                  <c:v>42.55</c:v>
                </c:pt>
                <c:pt idx="8">
                  <c:v>42.74</c:v>
                </c:pt>
                <c:pt idx="9">
                  <c:v>42.7</c:v>
                </c:pt>
                <c:pt idx="10">
                  <c:v>42.7</c:v>
                </c:pt>
                <c:pt idx="11">
                  <c:v>42.54</c:v>
                </c:pt>
                <c:pt idx="12">
                  <c:v>42.52</c:v>
                </c:pt>
                <c:pt idx="13">
                  <c:v>42.41</c:v>
                </c:pt>
                <c:pt idx="14">
                  <c:v>42.24</c:v>
                </c:pt>
                <c:pt idx="15">
                  <c:v>42.31</c:v>
                </c:pt>
                <c:pt idx="16">
                  <c:v>42.61</c:v>
                </c:pt>
                <c:pt idx="17">
                  <c:v>42.44</c:v>
                </c:pt>
                <c:pt idx="18">
                  <c:v>42.62</c:v>
                </c:pt>
                <c:pt idx="19">
                  <c:v>44.99</c:v>
                </c:pt>
                <c:pt idx="20">
                  <c:v>44.62</c:v>
                </c:pt>
                <c:pt idx="21">
                  <c:v>45.49</c:v>
                </c:pt>
                <c:pt idx="22">
                  <c:v>44.51</c:v>
                </c:pt>
                <c:pt idx="23">
                  <c:v>43.45</c:v>
                </c:pt>
                <c:pt idx="24">
                  <c:v>46.78</c:v>
                </c:pt>
                <c:pt idx="25">
                  <c:v>42.48</c:v>
                </c:pt>
                <c:pt idx="26">
                  <c:v>43.52</c:v>
                </c:pt>
                <c:pt idx="27">
                  <c:v>42.19</c:v>
                </c:pt>
                <c:pt idx="28">
                  <c:v>42.36</c:v>
                </c:pt>
                <c:pt idx="29">
                  <c:v>42.33</c:v>
                </c:pt>
                <c:pt idx="30">
                  <c:v>42.3</c:v>
                </c:pt>
                <c:pt idx="31">
                  <c:v>42.44</c:v>
                </c:pt>
                <c:pt idx="32">
                  <c:v>42.21</c:v>
                </c:pt>
                <c:pt idx="33">
                  <c:v>42.98</c:v>
                </c:pt>
                <c:pt idx="34">
                  <c:v>42.15</c:v>
                </c:pt>
                <c:pt idx="35">
                  <c:v>42.55</c:v>
                </c:pt>
                <c:pt idx="36">
                  <c:v>42.21</c:v>
                </c:pt>
                <c:pt idx="37">
                  <c:v>42.72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735680"/>
        <c:axId val="65741568"/>
      </c:lineChart>
      <c:catAx>
        <c:axId val="6573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5741568"/>
        <c:crosses val="autoZero"/>
        <c:auto val="1"/>
        <c:lblAlgn val="ctr"/>
        <c:lblOffset val="100"/>
        <c:noMultiLvlLbl val="0"/>
      </c:catAx>
      <c:valAx>
        <c:axId val="65741568"/>
        <c:scaling>
          <c:orientation val="minMax"/>
          <c:max val="56.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57356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GTkartingSS!$C$20</c:f>
              <c:strCache>
                <c:ptCount val="1"/>
                <c:pt idx="0">
                  <c:v>Кострица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GTkartingSS!$B$21:$B$83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GTkartingSS!$C$21:$C$83</c:f>
              <c:numCache>
                <c:formatCode>0.00</c:formatCode>
                <c:ptCount val="63"/>
                <c:pt idx="0">
                  <c:v>55.59</c:v>
                </c:pt>
                <c:pt idx="1">
                  <c:v>52.95</c:v>
                </c:pt>
                <c:pt idx="2">
                  <c:v>54.17</c:v>
                </c:pt>
                <c:pt idx="3">
                  <c:v>51.66</c:v>
                </c:pt>
                <c:pt idx="4">
                  <c:v>51.93</c:v>
                </c:pt>
                <c:pt idx="5">
                  <c:v>51.61</c:v>
                </c:pt>
                <c:pt idx="6">
                  <c:v>51.55</c:v>
                </c:pt>
                <c:pt idx="7">
                  <c:v>51.84</c:v>
                </c:pt>
                <c:pt idx="8">
                  <c:v>48.99</c:v>
                </c:pt>
                <c:pt idx="9">
                  <c:v>48.33</c:v>
                </c:pt>
                <c:pt idx="10">
                  <c:v>46.9</c:v>
                </c:pt>
                <c:pt idx="11">
                  <c:v>47.67</c:v>
                </c:pt>
                <c:pt idx="12">
                  <c:v>48.14</c:v>
                </c:pt>
                <c:pt idx="13">
                  <c:v>47.2</c:v>
                </c:pt>
                <c:pt idx="14">
                  <c:v>46.8</c:v>
                </c:pt>
                <c:pt idx="15">
                  <c:v>46.23</c:v>
                </c:pt>
                <c:pt idx="16">
                  <c:v>45.87</c:v>
                </c:pt>
                <c:pt idx="17">
                  <c:v>45.7</c:v>
                </c:pt>
                <c:pt idx="18">
                  <c:v>45.79</c:v>
                </c:pt>
                <c:pt idx="19">
                  <c:v>45.35</c:v>
                </c:pt>
                <c:pt idx="20">
                  <c:v>44.96</c:v>
                </c:pt>
                <c:pt idx="21">
                  <c:v>46.1</c:v>
                </c:pt>
                <c:pt idx="22">
                  <c:v>44.84</c:v>
                </c:pt>
                <c:pt idx="23">
                  <c:v>44.7</c:v>
                </c:pt>
                <c:pt idx="24">
                  <c:v>43.89</c:v>
                </c:pt>
                <c:pt idx="25">
                  <c:v>44.17</c:v>
                </c:pt>
                <c:pt idx="26">
                  <c:v>43.2</c:v>
                </c:pt>
                <c:pt idx="27">
                  <c:v>43.58</c:v>
                </c:pt>
                <c:pt idx="28">
                  <c:v>43.57</c:v>
                </c:pt>
                <c:pt idx="29">
                  <c:v>42.93</c:v>
                </c:pt>
                <c:pt idx="30">
                  <c:v>43.47</c:v>
                </c:pt>
                <c:pt idx="31">
                  <c:v>42.94</c:v>
                </c:pt>
                <c:pt idx="32">
                  <c:v>42.89</c:v>
                </c:pt>
                <c:pt idx="33">
                  <c:v>43.02</c:v>
                </c:pt>
                <c:pt idx="34">
                  <c:v>42.89</c:v>
                </c:pt>
                <c:pt idx="35">
                  <c:v>42.36</c:v>
                </c:pt>
                <c:pt idx="36">
                  <c:v>42.97</c:v>
                </c:pt>
                <c:pt idx="37">
                  <c:v>43.08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GTkartingSS!$D$20</c:f>
              <c:strCache>
                <c:ptCount val="1"/>
                <c:pt idx="0">
                  <c:v>Пасечник Александр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GTkartingSS!$B$21:$B$83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GTkartingSS!$D$21:$D$83</c:f>
              <c:numCache>
                <c:formatCode>0.00</c:formatCode>
                <c:ptCount val="63"/>
                <c:pt idx="0">
                  <c:v>43.54</c:v>
                </c:pt>
                <c:pt idx="1">
                  <c:v>43.51</c:v>
                </c:pt>
                <c:pt idx="2">
                  <c:v>42.68</c:v>
                </c:pt>
                <c:pt idx="3">
                  <c:v>43.18</c:v>
                </c:pt>
                <c:pt idx="4">
                  <c:v>44.26</c:v>
                </c:pt>
                <c:pt idx="5">
                  <c:v>43.7</c:v>
                </c:pt>
                <c:pt idx="6">
                  <c:v>42.74</c:v>
                </c:pt>
                <c:pt idx="7">
                  <c:v>43.16</c:v>
                </c:pt>
                <c:pt idx="8">
                  <c:v>42.91</c:v>
                </c:pt>
                <c:pt idx="9">
                  <c:v>43.21</c:v>
                </c:pt>
                <c:pt idx="10">
                  <c:v>42.95</c:v>
                </c:pt>
                <c:pt idx="11">
                  <c:v>43.01</c:v>
                </c:pt>
                <c:pt idx="12">
                  <c:v>42.7</c:v>
                </c:pt>
                <c:pt idx="13">
                  <c:v>43.99</c:v>
                </c:pt>
                <c:pt idx="14">
                  <c:v>42.83</c:v>
                </c:pt>
                <c:pt idx="15">
                  <c:v>42.93</c:v>
                </c:pt>
                <c:pt idx="16">
                  <c:v>42.81</c:v>
                </c:pt>
                <c:pt idx="17">
                  <c:v>42.7</c:v>
                </c:pt>
                <c:pt idx="18">
                  <c:v>42.65</c:v>
                </c:pt>
                <c:pt idx="19">
                  <c:v>43.37</c:v>
                </c:pt>
                <c:pt idx="20">
                  <c:v>42.47</c:v>
                </c:pt>
                <c:pt idx="21">
                  <c:v>42.84</c:v>
                </c:pt>
                <c:pt idx="22">
                  <c:v>42.95</c:v>
                </c:pt>
                <c:pt idx="23">
                  <c:v>42.98</c:v>
                </c:pt>
                <c:pt idx="24">
                  <c:v>42.79</c:v>
                </c:pt>
                <c:pt idx="25">
                  <c:v>43.04</c:v>
                </c:pt>
                <c:pt idx="26">
                  <c:v>43.71</c:v>
                </c:pt>
                <c:pt idx="27">
                  <c:v>42.62</c:v>
                </c:pt>
                <c:pt idx="28">
                  <c:v>42.92</c:v>
                </c:pt>
                <c:pt idx="29">
                  <c:v>42.39</c:v>
                </c:pt>
                <c:pt idx="30">
                  <c:v>42.57</c:v>
                </c:pt>
                <c:pt idx="31">
                  <c:v>45.38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GTkartingSS!$E$20</c:f>
              <c:strCache>
                <c:ptCount val="1"/>
                <c:pt idx="0">
                  <c:v>Кострица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GTkartingSS!$B$21:$B$83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GTkartingSS!$E$21:$E$83</c:f>
              <c:numCache>
                <c:formatCode>0.00</c:formatCode>
                <c:ptCount val="63"/>
                <c:pt idx="0">
                  <c:v>44.98</c:v>
                </c:pt>
                <c:pt idx="1">
                  <c:v>42.92</c:v>
                </c:pt>
                <c:pt idx="2">
                  <c:v>43.04</c:v>
                </c:pt>
                <c:pt idx="3">
                  <c:v>42.89</c:v>
                </c:pt>
                <c:pt idx="4">
                  <c:v>42.62</c:v>
                </c:pt>
                <c:pt idx="5">
                  <c:v>42.72</c:v>
                </c:pt>
                <c:pt idx="6">
                  <c:v>43.2</c:v>
                </c:pt>
                <c:pt idx="7">
                  <c:v>42.78</c:v>
                </c:pt>
                <c:pt idx="8">
                  <c:v>42.8</c:v>
                </c:pt>
                <c:pt idx="9">
                  <c:v>43.02</c:v>
                </c:pt>
                <c:pt idx="10">
                  <c:v>42.67</c:v>
                </c:pt>
                <c:pt idx="11">
                  <c:v>42.63</c:v>
                </c:pt>
                <c:pt idx="12">
                  <c:v>42.62</c:v>
                </c:pt>
                <c:pt idx="13">
                  <c:v>42.6</c:v>
                </c:pt>
                <c:pt idx="14">
                  <c:v>42.59</c:v>
                </c:pt>
                <c:pt idx="15">
                  <c:v>42.49</c:v>
                </c:pt>
                <c:pt idx="16">
                  <c:v>42.52</c:v>
                </c:pt>
                <c:pt idx="17">
                  <c:v>42.68</c:v>
                </c:pt>
                <c:pt idx="18">
                  <c:v>44.46</c:v>
                </c:pt>
                <c:pt idx="19">
                  <c:v>42.49</c:v>
                </c:pt>
                <c:pt idx="20">
                  <c:v>42.47</c:v>
                </c:pt>
                <c:pt idx="21">
                  <c:v>42.43</c:v>
                </c:pt>
                <c:pt idx="22">
                  <c:v>42.38</c:v>
                </c:pt>
                <c:pt idx="23">
                  <c:v>42.39</c:v>
                </c:pt>
                <c:pt idx="24">
                  <c:v>42.58</c:v>
                </c:pt>
                <c:pt idx="25">
                  <c:v>42.19</c:v>
                </c:pt>
                <c:pt idx="26">
                  <c:v>42.46</c:v>
                </c:pt>
                <c:pt idx="27">
                  <c:v>42.51</c:v>
                </c:pt>
                <c:pt idx="28">
                  <c:v>42.99</c:v>
                </c:pt>
                <c:pt idx="29">
                  <c:v>42.33</c:v>
                </c:pt>
                <c:pt idx="30">
                  <c:v>42.27</c:v>
                </c:pt>
                <c:pt idx="31">
                  <c:v>42.44</c:v>
                </c:pt>
                <c:pt idx="32">
                  <c:v>42.3</c:v>
                </c:pt>
                <c:pt idx="33">
                  <c:v>43.34</c:v>
                </c:pt>
                <c:pt idx="34">
                  <c:v>42.72</c:v>
                </c:pt>
                <c:pt idx="35">
                  <c:v>42.53</c:v>
                </c:pt>
                <c:pt idx="36">
                  <c:v>42.92</c:v>
                </c:pt>
                <c:pt idx="37">
                  <c:v>43.08</c:v>
                </c:pt>
                <c:pt idx="38">
                  <c:v>43.14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GTkartingSS!$F$20</c:f>
              <c:strCache>
                <c:ptCount val="1"/>
                <c:pt idx="0">
                  <c:v>Пасечник Александр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GTkartingSS!$B$21:$B$83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GTkartingSS!$F$21:$F$83</c:f>
              <c:numCache>
                <c:formatCode>0.00</c:formatCode>
                <c:ptCount val="63"/>
                <c:pt idx="0">
                  <c:v>43.95</c:v>
                </c:pt>
                <c:pt idx="1">
                  <c:v>43.5</c:v>
                </c:pt>
                <c:pt idx="2">
                  <c:v>44.13</c:v>
                </c:pt>
                <c:pt idx="3">
                  <c:v>44.35</c:v>
                </c:pt>
                <c:pt idx="4">
                  <c:v>44.32</c:v>
                </c:pt>
                <c:pt idx="5">
                  <c:v>44.14</c:v>
                </c:pt>
                <c:pt idx="6">
                  <c:v>43.17</c:v>
                </c:pt>
                <c:pt idx="7">
                  <c:v>43.88</c:v>
                </c:pt>
                <c:pt idx="8">
                  <c:v>43.5</c:v>
                </c:pt>
                <c:pt idx="9">
                  <c:v>43.23</c:v>
                </c:pt>
                <c:pt idx="10">
                  <c:v>43.8</c:v>
                </c:pt>
                <c:pt idx="11">
                  <c:v>44.04</c:v>
                </c:pt>
                <c:pt idx="12">
                  <c:v>43.99</c:v>
                </c:pt>
                <c:pt idx="13">
                  <c:v>44.78</c:v>
                </c:pt>
                <c:pt idx="14">
                  <c:v>44.82</c:v>
                </c:pt>
                <c:pt idx="15">
                  <c:v>44.52</c:v>
                </c:pt>
                <c:pt idx="16">
                  <c:v>44.32</c:v>
                </c:pt>
                <c:pt idx="17">
                  <c:v>45.96</c:v>
                </c:pt>
                <c:pt idx="18">
                  <c:v>46.07</c:v>
                </c:pt>
                <c:pt idx="19">
                  <c:v>45.36</c:v>
                </c:pt>
                <c:pt idx="20">
                  <c:v>46.4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GTkartingSS!$G$20</c:f>
              <c:strCache>
                <c:ptCount val="1"/>
                <c:pt idx="0">
                  <c:v>Пасечник Александр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GTkartingSS!$B$21:$B$83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GTkartingSS!$G$21:$G$83</c:f>
              <c:numCache>
                <c:formatCode>0.00</c:formatCode>
                <c:ptCount val="63"/>
                <c:pt idx="0">
                  <c:v>46.39</c:v>
                </c:pt>
                <c:pt idx="1">
                  <c:v>46.45</c:v>
                </c:pt>
                <c:pt idx="2">
                  <c:v>46.92</c:v>
                </c:pt>
                <c:pt idx="3">
                  <c:v>46.94</c:v>
                </c:pt>
                <c:pt idx="4">
                  <c:v>45.62</c:v>
                </c:pt>
                <c:pt idx="5">
                  <c:v>45.13</c:v>
                </c:pt>
                <c:pt idx="6">
                  <c:v>46.4</c:v>
                </c:pt>
                <c:pt idx="7">
                  <c:v>47.98</c:v>
                </c:pt>
                <c:pt idx="8">
                  <c:v>42.33</c:v>
                </c:pt>
                <c:pt idx="9">
                  <c:v>48.69</c:v>
                </c:pt>
                <c:pt idx="10">
                  <c:v>48.88</c:v>
                </c:pt>
                <c:pt idx="11">
                  <c:v>49.98</c:v>
                </c:pt>
                <c:pt idx="12">
                  <c:v>55.53</c:v>
                </c:pt>
                <c:pt idx="13">
                  <c:v>51.59</c:v>
                </c:pt>
                <c:pt idx="14">
                  <c:v>52.48</c:v>
                </c:pt>
                <c:pt idx="15">
                  <c:v>60.68</c:v>
                </c:pt>
                <c:pt idx="16">
                  <c:v>52.71</c:v>
                </c:pt>
                <c:pt idx="17">
                  <c:v>51.69</c:v>
                </c:pt>
                <c:pt idx="18">
                  <c:v>51.66</c:v>
                </c:pt>
                <c:pt idx="19">
                  <c:v>50.93</c:v>
                </c:pt>
                <c:pt idx="20">
                  <c:v>54.83</c:v>
                </c:pt>
                <c:pt idx="21">
                  <c:v>49.51</c:v>
                </c:pt>
                <c:pt idx="22">
                  <c:v>50.25</c:v>
                </c:pt>
                <c:pt idx="23">
                  <c:v>50.73</c:v>
                </c:pt>
                <c:pt idx="24">
                  <c:v>53.89</c:v>
                </c:pt>
                <c:pt idx="25">
                  <c:v>52.27</c:v>
                </c:pt>
                <c:pt idx="26">
                  <c:v>54.21</c:v>
                </c:pt>
                <c:pt idx="27">
                  <c:v>50.42</c:v>
                </c:pt>
                <c:pt idx="28">
                  <c:v>53.61</c:v>
                </c:pt>
                <c:pt idx="29">
                  <c:v>52.95</c:v>
                </c:pt>
                <c:pt idx="30">
                  <c:v>54.34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GTkartingSS!$H$20</c:f>
              <c:strCache>
                <c:ptCount val="1"/>
                <c:pt idx="0">
                  <c:v>Кострица Сергей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GTkartingSS!$B$21:$B$83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GTkartingSS!$H$21:$H$83</c:f>
              <c:numCache>
                <c:formatCode>0.00</c:formatCode>
                <c:ptCount val="63"/>
                <c:pt idx="0">
                  <c:v>50.66</c:v>
                </c:pt>
                <c:pt idx="1">
                  <c:v>50.64</c:v>
                </c:pt>
                <c:pt idx="2">
                  <c:v>50.73</c:v>
                </c:pt>
                <c:pt idx="3">
                  <c:v>46.9</c:v>
                </c:pt>
                <c:pt idx="4">
                  <c:v>47.87</c:v>
                </c:pt>
                <c:pt idx="5">
                  <c:v>46.52</c:v>
                </c:pt>
                <c:pt idx="6">
                  <c:v>45.93</c:v>
                </c:pt>
                <c:pt idx="7">
                  <c:v>46.33</c:v>
                </c:pt>
                <c:pt idx="8">
                  <c:v>45.21</c:v>
                </c:pt>
                <c:pt idx="9">
                  <c:v>48.83</c:v>
                </c:pt>
                <c:pt idx="10">
                  <c:v>44.34</c:v>
                </c:pt>
                <c:pt idx="11">
                  <c:v>44.39</c:v>
                </c:pt>
                <c:pt idx="12">
                  <c:v>44.03</c:v>
                </c:pt>
                <c:pt idx="13">
                  <c:v>43.49</c:v>
                </c:pt>
                <c:pt idx="14">
                  <c:v>43.66</c:v>
                </c:pt>
                <c:pt idx="15">
                  <c:v>43.21</c:v>
                </c:pt>
                <c:pt idx="16">
                  <c:v>43.07</c:v>
                </c:pt>
                <c:pt idx="17">
                  <c:v>52.23</c:v>
                </c:pt>
                <c:pt idx="18">
                  <c:v>43.05</c:v>
                </c:pt>
                <c:pt idx="19">
                  <c:v>42.37</c:v>
                </c:pt>
                <c:pt idx="20">
                  <c:v>42.53</c:v>
                </c:pt>
                <c:pt idx="21">
                  <c:v>42.62</c:v>
                </c:pt>
                <c:pt idx="22">
                  <c:v>49.28</c:v>
                </c:pt>
                <c:pt idx="23">
                  <c:v>42.89</c:v>
                </c:pt>
                <c:pt idx="24">
                  <c:v>42.75</c:v>
                </c:pt>
                <c:pt idx="25">
                  <c:v>42.61</c:v>
                </c:pt>
                <c:pt idx="26">
                  <c:v>42.6</c:v>
                </c:pt>
                <c:pt idx="27">
                  <c:v>42.42</c:v>
                </c:pt>
                <c:pt idx="28">
                  <c:v>42.61</c:v>
                </c:pt>
                <c:pt idx="29">
                  <c:v>42.84</c:v>
                </c:pt>
                <c:pt idx="30">
                  <c:v>42.84</c:v>
                </c:pt>
                <c:pt idx="31">
                  <c:v>42.39</c:v>
                </c:pt>
                <c:pt idx="32">
                  <c:v>42.5</c:v>
                </c:pt>
                <c:pt idx="33">
                  <c:v>42.92</c:v>
                </c:pt>
                <c:pt idx="34">
                  <c:v>42.39</c:v>
                </c:pt>
                <c:pt idx="35">
                  <c:v>42.51</c:v>
                </c:pt>
                <c:pt idx="36">
                  <c:v>42.15</c:v>
                </c:pt>
                <c:pt idx="37">
                  <c:v>42.61</c:v>
                </c:pt>
                <c:pt idx="38">
                  <c:v>43</c:v>
                </c:pt>
                <c:pt idx="39">
                  <c:v>44.47</c:v>
                </c:pt>
                <c:pt idx="40">
                  <c:v>42.49</c:v>
                </c:pt>
                <c:pt idx="41">
                  <c:v>42.95</c:v>
                </c:pt>
                <c:pt idx="42">
                  <c:v>42.93</c:v>
                </c:pt>
                <c:pt idx="43">
                  <c:v>44.14</c:v>
                </c:pt>
                <c:pt idx="44">
                  <c:v>44.79</c:v>
                </c:pt>
                <c:pt idx="45">
                  <c:v>44.55</c:v>
                </c:pt>
                <c:pt idx="46">
                  <c:v>45.8</c:v>
                </c:pt>
                <c:pt idx="47">
                  <c:v>45.24</c:v>
                </c:pt>
                <c:pt idx="48">
                  <c:v>43.1</c:v>
                </c:pt>
                <c:pt idx="49">
                  <c:v>44.47</c:v>
                </c:pt>
                <c:pt idx="50">
                  <c:v>43.76</c:v>
                </c:pt>
                <c:pt idx="51">
                  <c:v>50</c:v>
                </c:pt>
                <c:pt idx="52">
                  <c:v>42.61</c:v>
                </c:pt>
                <c:pt idx="53">
                  <c:v>42.64</c:v>
                </c:pt>
                <c:pt idx="54">
                  <c:v>42.4</c:v>
                </c:pt>
                <c:pt idx="55">
                  <c:v>43.62</c:v>
                </c:pt>
                <c:pt idx="56">
                  <c:v>42.51</c:v>
                </c:pt>
                <c:pt idx="57">
                  <c:v>44.06</c:v>
                </c:pt>
                <c:pt idx="58">
                  <c:v>43.38</c:v>
                </c:pt>
                <c:pt idx="59">
                  <c:v>43.19</c:v>
                </c:pt>
                <c:pt idx="60">
                  <c:v>45.88</c:v>
                </c:pt>
                <c:pt idx="61">
                  <c:v>42.43</c:v>
                </c:pt>
                <c:pt idx="62">
                  <c:v>44.94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485632"/>
        <c:axId val="42487168"/>
      </c:lineChart>
      <c:catAx>
        <c:axId val="42485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2487168"/>
        <c:crosses val="autoZero"/>
        <c:auto val="1"/>
        <c:lblAlgn val="ctr"/>
        <c:lblOffset val="100"/>
        <c:noMultiLvlLbl val="0"/>
      </c:catAx>
      <c:valAx>
        <c:axId val="42487168"/>
        <c:scaling>
          <c:orientation val="minMax"/>
          <c:max val="61.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24856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J18" sqref="J18"/>
    </sheetView>
  </sheetViews>
  <sheetFormatPr defaultRowHeight="15" x14ac:dyDescent="0.25"/>
  <cols>
    <col min="1" max="1" width="9.140625" style="2"/>
    <col min="2" max="2" width="21.140625" style="2" bestFit="1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90" t="s">
        <v>75</v>
      </c>
      <c r="B1" s="190"/>
      <c r="C1" s="190"/>
      <c r="D1" s="190"/>
      <c r="E1" s="190"/>
      <c r="F1" s="190"/>
      <c r="G1" s="190"/>
      <c r="H1" s="190"/>
      <c r="I1" s="190"/>
      <c r="J1" s="190"/>
    </row>
    <row r="2" spans="1:12" ht="17.25" x14ac:dyDescent="0.3">
      <c r="A2" s="191" t="s">
        <v>76</v>
      </c>
      <c r="B2" s="191"/>
      <c r="C2" s="191"/>
      <c r="D2" s="191"/>
      <c r="E2" s="191"/>
      <c r="F2" s="191"/>
      <c r="G2" s="191"/>
      <c r="H2" s="191"/>
      <c r="I2" s="191"/>
      <c r="J2" s="191"/>
    </row>
    <row r="3" spans="1:12" ht="6" customHeight="1" thickBot="1" x14ac:dyDescent="0.3"/>
    <row r="4" spans="1:12" s="3" customFormat="1" ht="15" customHeight="1" x14ac:dyDescent="0.25">
      <c r="A4" s="192" t="s">
        <v>0</v>
      </c>
      <c r="B4" s="194" t="s">
        <v>1</v>
      </c>
      <c r="C4" s="196" t="s">
        <v>2</v>
      </c>
      <c r="D4" s="198" t="s">
        <v>3</v>
      </c>
      <c r="E4" s="199"/>
      <c r="F4" s="200" t="s">
        <v>4</v>
      </c>
      <c r="G4" s="201"/>
      <c r="H4" s="194"/>
      <c r="I4" s="202" t="s">
        <v>5</v>
      </c>
      <c r="J4" s="203"/>
    </row>
    <row r="5" spans="1:12" s="8" customFormat="1" ht="15.75" thickBot="1" x14ac:dyDescent="0.3">
      <c r="A5" s="193"/>
      <c r="B5" s="195"/>
      <c r="C5" s="197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65" t="s">
        <v>103</v>
      </c>
      <c r="C6" s="10">
        <v>12</v>
      </c>
      <c r="D6" s="101">
        <v>54.97</v>
      </c>
      <c r="E6" s="11">
        <v>3</v>
      </c>
      <c r="F6" s="104">
        <v>238</v>
      </c>
      <c r="G6" s="268" t="s">
        <v>149</v>
      </c>
      <c r="H6" s="272" t="s">
        <v>156</v>
      </c>
      <c r="I6" s="12">
        <v>41.44</v>
      </c>
      <c r="J6" s="11">
        <v>67</v>
      </c>
    </row>
    <row r="7" spans="1:12" s="3" customFormat="1" ht="24.95" customHeight="1" x14ac:dyDescent="0.25">
      <c r="A7" s="13">
        <v>2</v>
      </c>
      <c r="B7" s="253" t="s">
        <v>121</v>
      </c>
      <c r="C7" s="14">
        <v>2</v>
      </c>
      <c r="D7" s="21">
        <v>55.984999999999999</v>
      </c>
      <c r="E7" s="16">
        <v>8</v>
      </c>
      <c r="F7" s="20">
        <v>237</v>
      </c>
      <c r="G7" s="269" t="s">
        <v>150</v>
      </c>
      <c r="H7" s="273" t="s">
        <v>150</v>
      </c>
      <c r="I7" s="147">
        <v>41.03</v>
      </c>
      <c r="J7" s="16">
        <v>216</v>
      </c>
    </row>
    <row r="8" spans="1:12" s="3" customFormat="1" ht="24.95" customHeight="1" x14ac:dyDescent="0.25">
      <c r="A8" s="13">
        <v>3</v>
      </c>
      <c r="B8" s="253" t="s">
        <v>106</v>
      </c>
      <c r="C8" s="14">
        <v>4</v>
      </c>
      <c r="D8" s="15">
        <v>54.905000000000001</v>
      </c>
      <c r="E8" s="16">
        <v>2</v>
      </c>
      <c r="F8" s="17">
        <v>237</v>
      </c>
      <c r="G8" s="269" t="s">
        <v>150</v>
      </c>
      <c r="H8" s="148">
        <v>26</v>
      </c>
      <c r="I8" s="18">
        <v>41.64</v>
      </c>
      <c r="J8" s="16">
        <v>216</v>
      </c>
    </row>
    <row r="9" spans="1:12" s="3" customFormat="1" ht="24.95" customHeight="1" x14ac:dyDescent="0.25">
      <c r="A9" s="13">
        <v>4</v>
      </c>
      <c r="B9" s="266" t="s">
        <v>83</v>
      </c>
      <c r="C9" s="14">
        <v>3</v>
      </c>
      <c r="D9" s="15">
        <v>55.325000000000003</v>
      </c>
      <c r="E9" s="16">
        <v>4</v>
      </c>
      <c r="F9" s="17">
        <v>237</v>
      </c>
      <c r="G9" s="269" t="s">
        <v>150</v>
      </c>
      <c r="H9" s="148">
        <v>23</v>
      </c>
      <c r="I9" s="20">
        <v>41.53</v>
      </c>
      <c r="J9" s="16">
        <v>219</v>
      </c>
      <c r="L9" s="19"/>
    </row>
    <row r="10" spans="1:12" s="3" customFormat="1" ht="24.95" customHeight="1" x14ac:dyDescent="0.25">
      <c r="A10" s="13">
        <v>5</v>
      </c>
      <c r="B10" s="253" t="s">
        <v>93</v>
      </c>
      <c r="C10" s="14">
        <v>7</v>
      </c>
      <c r="D10" s="15">
        <v>55.88</v>
      </c>
      <c r="E10" s="16">
        <v>6</v>
      </c>
      <c r="F10" s="17">
        <v>236</v>
      </c>
      <c r="G10" s="270" t="s">
        <v>151</v>
      </c>
      <c r="H10" s="148">
        <v>3</v>
      </c>
      <c r="I10" s="18">
        <v>41.64</v>
      </c>
      <c r="J10" s="16">
        <v>107</v>
      </c>
      <c r="L10" s="19"/>
    </row>
    <row r="11" spans="1:12" s="3" customFormat="1" ht="24.95" customHeight="1" x14ac:dyDescent="0.25">
      <c r="A11" s="13">
        <v>6</v>
      </c>
      <c r="B11" s="253" t="s">
        <v>148</v>
      </c>
      <c r="C11" s="14">
        <v>8</v>
      </c>
      <c r="D11" s="15">
        <v>56.225000000000001</v>
      </c>
      <c r="E11" s="16">
        <v>9</v>
      </c>
      <c r="F11" s="17">
        <v>235</v>
      </c>
      <c r="G11" s="270" t="s">
        <v>152</v>
      </c>
      <c r="H11" s="110">
        <v>41</v>
      </c>
      <c r="I11" s="18">
        <v>41.8</v>
      </c>
      <c r="J11" s="16">
        <v>103</v>
      </c>
    </row>
    <row r="12" spans="1:12" s="3" customFormat="1" ht="24.95" customHeight="1" x14ac:dyDescent="0.25">
      <c r="A12" s="13">
        <v>7</v>
      </c>
      <c r="B12" s="253" t="s">
        <v>115</v>
      </c>
      <c r="C12" s="14">
        <v>11</v>
      </c>
      <c r="D12" s="15">
        <v>55.954999999999998</v>
      </c>
      <c r="E12" s="16">
        <v>7</v>
      </c>
      <c r="F12" s="17">
        <v>235</v>
      </c>
      <c r="G12" s="270" t="s">
        <v>152</v>
      </c>
      <c r="H12" s="124">
        <v>31</v>
      </c>
      <c r="I12" s="17">
        <v>41.42</v>
      </c>
      <c r="J12" s="16">
        <v>73</v>
      </c>
    </row>
    <row r="13" spans="1:12" s="3" customFormat="1" ht="24.95" customHeight="1" x14ac:dyDescent="0.25">
      <c r="A13" s="13">
        <v>8</v>
      </c>
      <c r="B13" s="253" t="s">
        <v>99</v>
      </c>
      <c r="C13" s="14">
        <v>9</v>
      </c>
      <c r="D13" s="15">
        <v>55.86</v>
      </c>
      <c r="E13" s="16">
        <v>5</v>
      </c>
      <c r="F13" s="17">
        <v>235</v>
      </c>
      <c r="G13" s="270" t="s">
        <v>152</v>
      </c>
      <c r="H13" s="110">
        <v>7</v>
      </c>
      <c r="I13" s="17">
        <v>41.57</v>
      </c>
      <c r="J13" s="16">
        <v>105</v>
      </c>
    </row>
    <row r="14" spans="1:12" s="3" customFormat="1" ht="26.25" customHeight="1" x14ac:dyDescent="0.25">
      <c r="A14" s="13">
        <v>9</v>
      </c>
      <c r="B14" s="253" t="s">
        <v>86</v>
      </c>
      <c r="C14" s="14">
        <v>5</v>
      </c>
      <c r="D14" s="15">
        <v>54.784999999999997</v>
      </c>
      <c r="E14" s="16">
        <v>1</v>
      </c>
      <c r="F14" s="17">
        <v>235</v>
      </c>
      <c r="G14" s="270" t="s">
        <v>152</v>
      </c>
      <c r="H14" s="124">
        <v>6</v>
      </c>
      <c r="I14" s="18">
        <v>41.87</v>
      </c>
      <c r="J14" s="16">
        <v>195</v>
      </c>
    </row>
    <row r="15" spans="1:12" s="3" customFormat="1" ht="24.95" customHeight="1" x14ac:dyDescent="0.25">
      <c r="A15" s="13">
        <v>10</v>
      </c>
      <c r="B15" s="253" t="s">
        <v>89</v>
      </c>
      <c r="C15" s="14">
        <v>1</v>
      </c>
      <c r="D15" s="15">
        <v>56.615000000000002</v>
      </c>
      <c r="E15" s="16">
        <v>10</v>
      </c>
      <c r="F15" s="17">
        <v>234</v>
      </c>
      <c r="G15" s="269" t="s">
        <v>153</v>
      </c>
      <c r="H15" s="111">
        <v>35</v>
      </c>
      <c r="I15" s="17">
        <v>41.46</v>
      </c>
      <c r="J15" s="16">
        <v>101</v>
      </c>
    </row>
    <row r="16" spans="1:12" ht="24" customHeight="1" x14ac:dyDescent="0.25">
      <c r="A16" s="13">
        <v>11</v>
      </c>
      <c r="B16" s="253" t="s">
        <v>79</v>
      </c>
      <c r="C16" s="14">
        <v>10</v>
      </c>
      <c r="D16" s="15">
        <v>57.13</v>
      </c>
      <c r="E16" s="16">
        <v>11</v>
      </c>
      <c r="F16" s="20">
        <v>233</v>
      </c>
      <c r="G16" s="269" t="s">
        <v>154</v>
      </c>
      <c r="H16" s="109">
        <v>26</v>
      </c>
      <c r="I16" s="18">
        <v>42.15</v>
      </c>
      <c r="J16" s="16">
        <v>230</v>
      </c>
    </row>
    <row r="17" spans="1:10" ht="23.25" customHeight="1" thickBot="1" x14ac:dyDescent="0.3">
      <c r="A17" s="22">
        <v>12</v>
      </c>
      <c r="B17" s="267" t="s">
        <v>96</v>
      </c>
      <c r="C17" s="100">
        <v>6</v>
      </c>
      <c r="D17" s="102">
        <v>58.52</v>
      </c>
      <c r="E17" s="103">
        <v>12</v>
      </c>
      <c r="F17" s="112">
        <v>227</v>
      </c>
      <c r="G17" s="271" t="s">
        <v>155</v>
      </c>
      <c r="H17" s="274" t="s">
        <v>157</v>
      </c>
      <c r="I17" s="105">
        <v>42.15</v>
      </c>
      <c r="J17" s="103">
        <v>203</v>
      </c>
    </row>
    <row r="18" spans="1:10" ht="2.25" customHeight="1" x14ac:dyDescent="0.25">
      <c r="A18" s="23"/>
    </row>
    <row r="19" spans="1:10" s="2" customFormat="1" x14ac:dyDescent="0.25">
      <c r="A19" s="23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42"/>
  <sheetViews>
    <sheetView topLeftCell="A5" zoomScale="50" zoomScaleNormal="50" workbookViewId="0">
      <selection activeCell="E9" sqref="E9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 x14ac:dyDescent="0.25">
      <c r="A1" s="226" t="s">
        <v>77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1:21" ht="5.25" customHeight="1" x14ac:dyDescent="0.25"/>
    <row r="3" spans="1:21" ht="19.5" customHeight="1" x14ac:dyDescent="0.35">
      <c r="A3" s="227" t="s">
        <v>12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</row>
    <row r="4" spans="1:21" ht="15.75" customHeight="1" thickBot="1" x14ac:dyDescent="0.35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21" s="2" customFormat="1" ht="30" customHeight="1" x14ac:dyDescent="0.25">
      <c r="A5" s="228" t="s">
        <v>2</v>
      </c>
      <c r="B5" s="230" t="s">
        <v>1</v>
      </c>
      <c r="C5" s="232" t="s">
        <v>13</v>
      </c>
      <c r="D5" s="234" t="s">
        <v>14</v>
      </c>
      <c r="E5" s="236" t="s">
        <v>15</v>
      </c>
      <c r="F5" s="236" t="s">
        <v>16</v>
      </c>
      <c r="G5" s="238" t="s">
        <v>17</v>
      </c>
      <c r="H5" s="234"/>
      <c r="I5" s="234"/>
      <c r="J5" s="239"/>
      <c r="K5" s="239"/>
      <c r="L5" s="240"/>
    </row>
    <row r="6" spans="1:21" s="2" customFormat="1" ht="30" customHeight="1" thickBot="1" x14ac:dyDescent="0.3">
      <c r="A6" s="229"/>
      <c r="B6" s="231"/>
      <c r="C6" s="233"/>
      <c r="D6" s="235"/>
      <c r="E6" s="237"/>
      <c r="F6" s="237"/>
      <c r="G6" s="165" t="s">
        <v>18</v>
      </c>
      <c r="H6" s="166" t="s">
        <v>6</v>
      </c>
      <c r="I6" s="166" t="s">
        <v>19</v>
      </c>
      <c r="J6" s="164" t="s">
        <v>20</v>
      </c>
      <c r="K6" s="167" t="s">
        <v>21</v>
      </c>
      <c r="L6" s="137" t="s">
        <v>7</v>
      </c>
      <c r="N6" s="113">
        <v>82.5</v>
      </c>
      <c r="O6" s="113">
        <v>85</v>
      </c>
      <c r="P6" s="113">
        <v>87.5</v>
      </c>
      <c r="Q6" s="113">
        <v>90</v>
      </c>
      <c r="R6" s="113">
        <v>92.5</v>
      </c>
      <c r="S6" s="113">
        <v>95</v>
      </c>
      <c r="T6" s="113">
        <v>97.5</v>
      </c>
      <c r="U6" s="113">
        <v>100</v>
      </c>
    </row>
    <row r="7" spans="1:21" s="3" customFormat="1" ht="30" customHeight="1" x14ac:dyDescent="0.25">
      <c r="A7" s="215">
        <v>1</v>
      </c>
      <c r="B7" s="206" t="s">
        <v>89</v>
      </c>
      <c r="C7" s="152" t="s">
        <v>90</v>
      </c>
      <c r="D7" s="26" t="s">
        <v>61</v>
      </c>
      <c r="E7" s="120">
        <v>81.3</v>
      </c>
      <c r="F7" s="27"/>
      <c r="G7" s="28">
        <v>33</v>
      </c>
      <c r="H7" s="29">
        <v>56.63</v>
      </c>
      <c r="I7" s="28"/>
      <c r="J7" s="168">
        <f t="shared" ref="J7:J42" si="0">H7-I7</f>
        <v>56.63</v>
      </c>
      <c r="K7" s="208">
        <f>AVERAGE(J7:J8)</f>
        <v>56.615000000000002</v>
      </c>
      <c r="L7" s="211">
        <f>RANK(K7,K7:K42,1)</f>
        <v>10</v>
      </c>
      <c r="M7" s="114" t="s">
        <v>60</v>
      </c>
      <c r="N7" s="116">
        <v>0.05</v>
      </c>
      <c r="O7" s="116">
        <v>0.1</v>
      </c>
      <c r="P7" s="116">
        <v>0.15</v>
      </c>
      <c r="Q7" s="116">
        <v>0.2</v>
      </c>
      <c r="R7" s="116">
        <v>0.25</v>
      </c>
      <c r="S7" s="116">
        <v>0.3</v>
      </c>
      <c r="T7" s="116">
        <v>0.35</v>
      </c>
      <c r="U7" s="116">
        <f>N7*8</f>
        <v>0.4</v>
      </c>
    </row>
    <row r="8" spans="1:21" s="3" customFormat="1" ht="30" customHeight="1" x14ac:dyDescent="0.25">
      <c r="A8" s="216"/>
      <c r="B8" s="223"/>
      <c r="C8" s="158" t="s">
        <v>91</v>
      </c>
      <c r="D8" s="35" t="s">
        <v>62</v>
      </c>
      <c r="E8" s="149" t="s">
        <v>156</v>
      </c>
      <c r="F8" s="159"/>
      <c r="G8" s="55">
        <v>69</v>
      </c>
      <c r="H8" s="160">
        <v>56.6</v>
      </c>
      <c r="I8" s="55"/>
      <c r="J8" s="31">
        <f t="shared" si="0"/>
        <v>56.6</v>
      </c>
      <c r="K8" s="218"/>
      <c r="L8" s="212"/>
      <c r="M8" s="115">
        <v>1</v>
      </c>
      <c r="N8" s="116">
        <v>4.5</v>
      </c>
      <c r="O8" s="116">
        <f>N8*2</f>
        <v>9</v>
      </c>
      <c r="P8" s="116">
        <f>N8*3</f>
        <v>13.5</v>
      </c>
      <c r="Q8" s="116">
        <f>N8*4</f>
        <v>18</v>
      </c>
      <c r="R8" s="116">
        <f>N8*5</f>
        <v>22.5</v>
      </c>
      <c r="S8" s="116">
        <f>N8*6</f>
        <v>27</v>
      </c>
      <c r="T8" s="116">
        <f>N8*7</f>
        <v>31.5</v>
      </c>
      <c r="U8" s="116">
        <f>N8*8</f>
        <v>36</v>
      </c>
    </row>
    <row r="9" spans="1:21" s="3" customFormat="1" ht="30" customHeight="1" thickBot="1" x14ac:dyDescent="0.3">
      <c r="A9" s="222"/>
      <c r="B9" s="224"/>
      <c r="C9" s="169"/>
      <c r="D9" s="50" t="s">
        <v>63</v>
      </c>
      <c r="E9" s="25"/>
      <c r="F9" s="170"/>
      <c r="G9" s="123"/>
      <c r="H9" s="171"/>
      <c r="I9" s="123"/>
      <c r="J9" s="172">
        <f t="shared" si="0"/>
        <v>0</v>
      </c>
      <c r="K9" s="219"/>
      <c r="L9" s="214"/>
      <c r="M9" s="115">
        <v>2</v>
      </c>
      <c r="N9" s="116">
        <v>9</v>
      </c>
      <c r="O9" s="116">
        <f>N9*2</f>
        <v>18</v>
      </c>
      <c r="P9" s="116">
        <f>N9*3</f>
        <v>27</v>
      </c>
      <c r="Q9" s="116">
        <f>N9*4</f>
        <v>36</v>
      </c>
      <c r="R9" s="116">
        <f>N9*5</f>
        <v>45</v>
      </c>
      <c r="S9" s="116">
        <f>N9*6</f>
        <v>54</v>
      </c>
      <c r="T9" s="116">
        <f>N9*7</f>
        <v>63</v>
      </c>
      <c r="U9" s="116">
        <f>N9*8</f>
        <v>72</v>
      </c>
    </row>
    <row r="10" spans="1:21" s="3" customFormat="1" ht="30" customHeight="1" x14ac:dyDescent="0.25">
      <c r="A10" s="216">
        <v>2</v>
      </c>
      <c r="B10" s="216" t="s">
        <v>121</v>
      </c>
      <c r="C10" s="154" t="s">
        <v>122</v>
      </c>
      <c r="D10" s="35" t="s">
        <v>22</v>
      </c>
      <c r="E10" s="36">
        <v>77.5</v>
      </c>
      <c r="F10" s="159"/>
      <c r="G10" s="55">
        <v>2</v>
      </c>
      <c r="H10" s="160">
        <v>54.47</v>
      </c>
      <c r="I10" s="55"/>
      <c r="J10" s="36">
        <f t="shared" si="0"/>
        <v>54.47</v>
      </c>
      <c r="K10" s="218">
        <f>AVERAGE(J10:J11)</f>
        <v>55.984999999999999</v>
      </c>
      <c r="L10" s="225">
        <f>RANK(K10,K7:K42,1)</f>
        <v>8</v>
      </c>
    </row>
    <row r="11" spans="1:21" s="3" customFormat="1" ht="30" customHeight="1" x14ac:dyDescent="0.25">
      <c r="A11" s="216"/>
      <c r="B11" s="216"/>
      <c r="C11" s="154" t="s">
        <v>124</v>
      </c>
      <c r="D11" s="35" t="s">
        <v>23</v>
      </c>
      <c r="E11" s="36">
        <v>72.5</v>
      </c>
      <c r="F11" s="32"/>
      <c r="G11" s="33">
        <v>1</v>
      </c>
      <c r="H11" s="34">
        <v>57.5</v>
      </c>
      <c r="I11" s="33"/>
      <c r="J11" s="31">
        <f t="shared" si="0"/>
        <v>57.5</v>
      </c>
      <c r="K11" s="209"/>
      <c r="L11" s="225"/>
    </row>
    <row r="12" spans="1:21" s="3" customFormat="1" ht="30" customHeight="1" thickBot="1" x14ac:dyDescent="0.3">
      <c r="A12" s="222"/>
      <c r="B12" s="221"/>
      <c r="C12" s="156"/>
      <c r="D12" s="45" t="s">
        <v>64</v>
      </c>
      <c r="E12" s="173"/>
      <c r="F12" s="174"/>
      <c r="G12" s="175"/>
      <c r="H12" s="176"/>
      <c r="I12" s="175"/>
      <c r="J12" s="177">
        <f t="shared" si="0"/>
        <v>0</v>
      </c>
      <c r="K12" s="210"/>
      <c r="L12" s="225"/>
      <c r="P12" s="108"/>
      <c r="Q12" s="108"/>
    </row>
    <row r="13" spans="1:21" s="3" customFormat="1" ht="30" customHeight="1" x14ac:dyDescent="0.25">
      <c r="A13" s="222">
        <v>3</v>
      </c>
      <c r="B13" s="215" t="s">
        <v>83</v>
      </c>
      <c r="C13" s="178" t="s">
        <v>84</v>
      </c>
      <c r="D13" s="26" t="s">
        <v>24</v>
      </c>
      <c r="E13" s="179">
        <v>74.8</v>
      </c>
      <c r="F13" s="27"/>
      <c r="G13" s="28">
        <v>2</v>
      </c>
      <c r="H13" s="29">
        <v>55.44</v>
      </c>
      <c r="I13" s="28"/>
      <c r="J13" s="168">
        <f t="shared" si="0"/>
        <v>55.44</v>
      </c>
      <c r="K13" s="208">
        <f>AVERAGE(J13:J14)</f>
        <v>55.325000000000003</v>
      </c>
      <c r="L13" s="211">
        <f>RANK(K13,K7:K42,1)</f>
        <v>4</v>
      </c>
      <c r="P13" s="108"/>
      <c r="Q13" s="108"/>
    </row>
    <row r="14" spans="1:21" s="3" customFormat="1" ht="30" customHeight="1" x14ac:dyDescent="0.25">
      <c r="A14" s="222"/>
      <c r="B14" s="222"/>
      <c r="C14" s="155" t="s">
        <v>85</v>
      </c>
      <c r="D14" s="30" t="s">
        <v>25</v>
      </c>
      <c r="E14" s="37">
        <v>74.7</v>
      </c>
      <c r="F14" s="32"/>
      <c r="G14" s="33">
        <v>3</v>
      </c>
      <c r="H14" s="34">
        <v>55.21</v>
      </c>
      <c r="I14" s="33"/>
      <c r="J14" s="31">
        <f t="shared" si="0"/>
        <v>55.21</v>
      </c>
      <c r="K14" s="209"/>
      <c r="L14" s="212"/>
      <c r="P14" s="108"/>
      <c r="Q14" s="108"/>
    </row>
    <row r="15" spans="1:21" s="3" customFormat="1" ht="30" customHeight="1" thickBot="1" x14ac:dyDescent="0.3">
      <c r="A15" s="222"/>
      <c r="B15" s="217"/>
      <c r="C15" s="157"/>
      <c r="D15" s="50" t="s">
        <v>65</v>
      </c>
      <c r="E15" s="180"/>
      <c r="F15" s="170"/>
      <c r="G15" s="123"/>
      <c r="H15" s="171"/>
      <c r="I15" s="123"/>
      <c r="J15" s="172">
        <f t="shared" si="0"/>
        <v>0</v>
      </c>
      <c r="K15" s="219"/>
      <c r="L15" s="214"/>
      <c r="N15" s="108"/>
      <c r="O15" s="108"/>
      <c r="P15" s="108"/>
      <c r="Q15" s="108"/>
    </row>
    <row r="16" spans="1:21" s="3" customFormat="1" ht="30" customHeight="1" x14ac:dyDescent="0.25">
      <c r="A16" s="216">
        <v>4</v>
      </c>
      <c r="B16" s="216" t="s">
        <v>106</v>
      </c>
      <c r="C16" s="154" t="s">
        <v>107</v>
      </c>
      <c r="D16" s="35" t="s">
        <v>26</v>
      </c>
      <c r="E16" s="38">
        <v>71.400000000000006</v>
      </c>
      <c r="F16" s="127"/>
      <c r="G16" s="55">
        <v>4</v>
      </c>
      <c r="H16" s="160">
        <v>53.85</v>
      </c>
      <c r="I16" s="55"/>
      <c r="J16" s="36">
        <f t="shared" si="0"/>
        <v>53.85</v>
      </c>
      <c r="K16" s="218">
        <f>AVERAGE(J16:J17)</f>
        <v>54.905000000000001</v>
      </c>
      <c r="L16" s="212">
        <f>RANK(K16,K7:K42,1)</f>
        <v>2</v>
      </c>
      <c r="N16" s="108"/>
      <c r="O16" s="108"/>
      <c r="P16" s="108"/>
      <c r="Q16" s="108"/>
    </row>
    <row r="17" spans="1:17" s="3" customFormat="1" ht="30" customHeight="1" x14ac:dyDescent="0.25">
      <c r="A17" s="216"/>
      <c r="B17" s="216"/>
      <c r="C17" s="154" t="s">
        <v>108</v>
      </c>
      <c r="D17" s="35" t="s">
        <v>28</v>
      </c>
      <c r="E17" s="38">
        <v>85</v>
      </c>
      <c r="F17" s="127"/>
      <c r="G17" s="33">
        <v>3</v>
      </c>
      <c r="H17" s="34">
        <v>55.96</v>
      </c>
      <c r="I17" s="33"/>
      <c r="J17" s="31">
        <f t="shared" si="0"/>
        <v>55.96</v>
      </c>
      <c r="K17" s="209"/>
      <c r="L17" s="212"/>
      <c r="N17" s="108"/>
      <c r="O17" s="108"/>
      <c r="P17" s="108"/>
      <c r="Q17" s="108"/>
    </row>
    <row r="18" spans="1:17" s="3" customFormat="1" ht="30" customHeight="1" thickBot="1" x14ac:dyDescent="0.3">
      <c r="A18" s="222"/>
      <c r="B18" s="221"/>
      <c r="C18" s="156"/>
      <c r="D18" s="45" t="s">
        <v>66</v>
      </c>
      <c r="E18" s="173"/>
      <c r="F18" s="181"/>
      <c r="G18" s="175"/>
      <c r="H18" s="176"/>
      <c r="I18" s="175"/>
      <c r="J18" s="177">
        <f t="shared" si="0"/>
        <v>0</v>
      </c>
      <c r="K18" s="210"/>
      <c r="L18" s="213"/>
      <c r="N18" s="108"/>
      <c r="O18" s="108"/>
      <c r="P18" s="108"/>
      <c r="Q18" s="108"/>
    </row>
    <row r="19" spans="1:17" s="3" customFormat="1" ht="30" customHeight="1" x14ac:dyDescent="0.25">
      <c r="A19" s="222">
        <v>5</v>
      </c>
      <c r="B19" s="254" t="s">
        <v>86</v>
      </c>
      <c r="C19" s="178" t="s">
        <v>87</v>
      </c>
      <c r="D19" s="26" t="s">
        <v>29</v>
      </c>
      <c r="E19" s="168">
        <v>77</v>
      </c>
      <c r="F19" s="27"/>
      <c r="G19" s="28">
        <v>5</v>
      </c>
      <c r="H19" s="29">
        <v>54.1</v>
      </c>
      <c r="I19" s="28"/>
      <c r="J19" s="168">
        <f t="shared" si="0"/>
        <v>54.1</v>
      </c>
      <c r="K19" s="208">
        <f>AVERAGE(J19:J20)</f>
        <v>54.784999999999997</v>
      </c>
      <c r="L19" s="211">
        <f>RANK(K19,K7:K42,1)</f>
        <v>1</v>
      </c>
      <c r="N19" s="108"/>
      <c r="O19" s="108"/>
      <c r="P19" s="108"/>
      <c r="Q19" s="108"/>
    </row>
    <row r="20" spans="1:17" s="3" customFormat="1" ht="30" customHeight="1" x14ac:dyDescent="0.25">
      <c r="A20" s="222"/>
      <c r="B20" s="255"/>
      <c r="C20" s="155" t="s">
        <v>88</v>
      </c>
      <c r="D20" s="30" t="s">
        <v>30</v>
      </c>
      <c r="E20" s="31">
        <v>94.7</v>
      </c>
      <c r="F20" s="32"/>
      <c r="G20" s="33">
        <v>4</v>
      </c>
      <c r="H20" s="34">
        <v>55.47</v>
      </c>
      <c r="I20" s="33"/>
      <c r="J20" s="31">
        <f t="shared" si="0"/>
        <v>55.47</v>
      </c>
      <c r="K20" s="209"/>
      <c r="L20" s="212"/>
      <c r="N20" s="108"/>
      <c r="O20" s="108"/>
      <c r="P20" s="108"/>
      <c r="Q20" s="108"/>
    </row>
    <row r="21" spans="1:17" s="3" customFormat="1" ht="30" customHeight="1" thickBot="1" x14ac:dyDescent="0.3">
      <c r="A21" s="222"/>
      <c r="B21" s="256"/>
      <c r="C21" s="157"/>
      <c r="D21" s="50" t="s">
        <v>67</v>
      </c>
      <c r="E21" s="172"/>
      <c r="F21" s="170"/>
      <c r="G21" s="123"/>
      <c r="H21" s="171"/>
      <c r="I21" s="123"/>
      <c r="J21" s="172">
        <f t="shared" si="0"/>
        <v>0</v>
      </c>
      <c r="K21" s="219"/>
      <c r="L21" s="214"/>
      <c r="N21" s="133"/>
      <c r="O21" s="1"/>
      <c r="P21" s="108"/>
      <c r="Q21" s="108"/>
    </row>
    <row r="22" spans="1:17" ht="27.75" customHeight="1" x14ac:dyDescent="0.25">
      <c r="A22" s="222">
        <v>6</v>
      </c>
      <c r="B22" s="257" t="s">
        <v>96</v>
      </c>
      <c r="C22" s="154" t="s">
        <v>123</v>
      </c>
      <c r="D22" s="35" t="s">
        <v>31</v>
      </c>
      <c r="E22" s="43" t="s">
        <v>118</v>
      </c>
      <c r="F22" s="97"/>
      <c r="G22" s="98">
        <v>6</v>
      </c>
      <c r="H22" s="99">
        <v>61.17</v>
      </c>
      <c r="I22" s="55"/>
      <c r="J22" s="36">
        <f t="shared" si="0"/>
        <v>61.17</v>
      </c>
      <c r="K22" s="218">
        <f>AVERAGE(J22:J23)</f>
        <v>58.519999999999996</v>
      </c>
      <c r="L22" s="212">
        <f>RANK(K22,K7:K42,1)</f>
        <v>12</v>
      </c>
      <c r="M22" s="3"/>
      <c r="O22" s="119"/>
      <c r="P22" s="133"/>
    </row>
    <row r="23" spans="1:17" ht="27.75" customHeight="1" x14ac:dyDescent="0.25">
      <c r="A23" s="222"/>
      <c r="B23" s="255"/>
      <c r="C23" s="155" t="s">
        <v>97</v>
      </c>
      <c r="D23" s="30" t="s">
        <v>32</v>
      </c>
      <c r="E23" s="39" t="s">
        <v>98</v>
      </c>
      <c r="F23" s="40"/>
      <c r="G23" s="41">
        <v>7</v>
      </c>
      <c r="H23" s="42">
        <v>55.87</v>
      </c>
      <c r="I23" s="33"/>
      <c r="J23" s="31">
        <f t="shared" si="0"/>
        <v>55.87</v>
      </c>
      <c r="K23" s="209"/>
      <c r="L23" s="212"/>
      <c r="M23" s="3"/>
      <c r="O23" s="119"/>
      <c r="P23" s="133"/>
    </row>
    <row r="24" spans="1:17" ht="27.75" customHeight="1" thickBot="1" x14ac:dyDescent="0.3">
      <c r="A24" s="222"/>
      <c r="B24" s="258"/>
      <c r="C24" s="156"/>
      <c r="D24" s="45" t="s">
        <v>68</v>
      </c>
      <c r="E24" s="46"/>
      <c r="F24" s="182"/>
      <c r="G24" s="48"/>
      <c r="H24" s="49"/>
      <c r="I24" s="175"/>
      <c r="J24" s="177">
        <f t="shared" si="0"/>
        <v>0</v>
      </c>
      <c r="K24" s="210"/>
      <c r="L24" s="213"/>
      <c r="M24" s="3"/>
    </row>
    <row r="25" spans="1:17" ht="29.25" customHeight="1" x14ac:dyDescent="0.3">
      <c r="A25" s="216">
        <v>7</v>
      </c>
      <c r="B25" s="215" t="s">
        <v>93</v>
      </c>
      <c r="C25" s="178" t="s">
        <v>94</v>
      </c>
      <c r="D25" s="26" t="s">
        <v>33</v>
      </c>
      <c r="E25" s="183" t="s">
        <v>110</v>
      </c>
      <c r="F25" s="184"/>
      <c r="G25" s="185">
        <v>8</v>
      </c>
      <c r="H25" s="186">
        <v>54.99</v>
      </c>
      <c r="I25" s="28"/>
      <c r="J25" s="168">
        <f t="shared" si="0"/>
        <v>54.99</v>
      </c>
      <c r="K25" s="208">
        <f>AVERAGE(J25:J26)</f>
        <v>55.88</v>
      </c>
      <c r="L25" s="211">
        <f>RANK(K25,K7:K42,1)</f>
        <v>6</v>
      </c>
      <c r="M25" s="3"/>
      <c r="P25" s="44"/>
    </row>
    <row r="26" spans="1:17" ht="29.25" customHeight="1" x14ac:dyDescent="0.3">
      <c r="A26" s="216"/>
      <c r="B26" s="216"/>
      <c r="C26" s="154" t="s">
        <v>95</v>
      </c>
      <c r="D26" s="35" t="s">
        <v>34</v>
      </c>
      <c r="E26" s="43" t="s">
        <v>109</v>
      </c>
      <c r="F26" s="40"/>
      <c r="G26" s="41">
        <v>7</v>
      </c>
      <c r="H26" s="42">
        <v>56.77</v>
      </c>
      <c r="I26" s="33"/>
      <c r="J26" s="31">
        <f t="shared" si="0"/>
        <v>56.77</v>
      </c>
      <c r="K26" s="209"/>
      <c r="L26" s="212"/>
      <c r="M26" s="3"/>
      <c r="P26" s="44"/>
    </row>
    <row r="27" spans="1:17" ht="29.25" customHeight="1" thickBot="1" x14ac:dyDescent="0.35">
      <c r="A27" s="222"/>
      <c r="B27" s="217"/>
      <c r="C27" s="157"/>
      <c r="D27" s="50" t="s">
        <v>69</v>
      </c>
      <c r="E27" s="51"/>
      <c r="F27" s="187"/>
      <c r="G27" s="53"/>
      <c r="H27" s="54"/>
      <c r="I27" s="123"/>
      <c r="J27" s="172">
        <f t="shared" si="0"/>
        <v>0</v>
      </c>
      <c r="K27" s="219"/>
      <c r="L27" s="214"/>
      <c r="M27" s="3"/>
      <c r="P27" s="44"/>
    </row>
    <row r="28" spans="1:17" ht="29.25" customHeight="1" x14ac:dyDescent="0.25">
      <c r="A28" s="222">
        <v>8</v>
      </c>
      <c r="B28" s="216" t="s">
        <v>111</v>
      </c>
      <c r="C28" s="154" t="s">
        <v>112</v>
      </c>
      <c r="D28" s="35" t="s">
        <v>35</v>
      </c>
      <c r="E28" s="43" t="s">
        <v>114</v>
      </c>
      <c r="F28" s="97"/>
      <c r="G28" s="98">
        <v>9</v>
      </c>
      <c r="H28" s="99">
        <v>54.93</v>
      </c>
      <c r="I28" s="55"/>
      <c r="J28" s="36">
        <f t="shared" si="0"/>
        <v>54.93</v>
      </c>
      <c r="K28" s="218">
        <f>AVERAGE(J28:J29)</f>
        <v>56.225000000000001</v>
      </c>
      <c r="L28" s="212">
        <f>RANK(K28,K7:K42,1)</f>
        <v>9</v>
      </c>
      <c r="M28" s="3"/>
    </row>
    <row r="29" spans="1:17" ht="29.25" customHeight="1" x14ac:dyDescent="0.25">
      <c r="A29" s="222"/>
      <c r="B29" s="222"/>
      <c r="C29" s="155" t="s">
        <v>113</v>
      </c>
      <c r="D29" s="30" t="s">
        <v>36</v>
      </c>
      <c r="E29" s="39" t="s">
        <v>119</v>
      </c>
      <c r="F29" s="40"/>
      <c r="G29" s="41">
        <v>8</v>
      </c>
      <c r="H29" s="42">
        <v>57.52</v>
      </c>
      <c r="I29" s="33"/>
      <c r="J29" s="31">
        <f t="shared" si="0"/>
        <v>57.52</v>
      </c>
      <c r="K29" s="209"/>
      <c r="L29" s="212"/>
      <c r="M29" s="3"/>
    </row>
    <row r="30" spans="1:17" ht="29.25" customHeight="1" thickBot="1" x14ac:dyDescent="0.3">
      <c r="A30" s="222"/>
      <c r="B30" s="221"/>
      <c r="C30" s="156"/>
      <c r="D30" s="45" t="s">
        <v>70</v>
      </c>
      <c r="E30" s="46"/>
      <c r="F30" s="182"/>
      <c r="G30" s="48"/>
      <c r="H30" s="49"/>
      <c r="I30" s="175"/>
      <c r="J30" s="177">
        <f t="shared" si="0"/>
        <v>0</v>
      </c>
      <c r="K30" s="210"/>
      <c r="L30" s="213"/>
      <c r="M30" s="3"/>
    </row>
    <row r="31" spans="1:17" ht="29.25" customHeight="1" x14ac:dyDescent="0.25">
      <c r="A31" s="216">
        <v>9</v>
      </c>
      <c r="B31" s="215" t="s">
        <v>99</v>
      </c>
      <c r="C31" s="178" t="s">
        <v>100</v>
      </c>
      <c r="D31" s="26" t="s">
        <v>37</v>
      </c>
      <c r="E31" s="183" t="s">
        <v>120</v>
      </c>
      <c r="F31" s="184"/>
      <c r="G31" s="185">
        <v>10</v>
      </c>
      <c r="H31" s="186">
        <v>54.26</v>
      </c>
      <c r="I31" s="28"/>
      <c r="J31" s="168">
        <f t="shared" si="0"/>
        <v>54.26</v>
      </c>
      <c r="K31" s="208">
        <f>AVERAGE(J31:J32)</f>
        <v>55.86</v>
      </c>
      <c r="L31" s="211">
        <f>RANK(K31,K7:K42,1)</f>
        <v>5</v>
      </c>
      <c r="M31" s="3"/>
    </row>
    <row r="32" spans="1:17" ht="29.25" customHeight="1" x14ac:dyDescent="0.25">
      <c r="A32" s="220"/>
      <c r="B32" s="220"/>
      <c r="C32" s="161" t="s">
        <v>101</v>
      </c>
      <c r="D32" s="162" t="s">
        <v>38</v>
      </c>
      <c r="E32" s="163" t="s">
        <v>102</v>
      </c>
      <c r="F32" s="40"/>
      <c r="G32" s="48">
        <v>9</v>
      </c>
      <c r="H32" s="49">
        <v>57.46</v>
      </c>
      <c r="I32" s="33"/>
      <c r="J32" s="31">
        <f t="shared" si="0"/>
        <v>57.46</v>
      </c>
      <c r="K32" s="209"/>
      <c r="L32" s="212"/>
      <c r="M32" s="3"/>
    </row>
    <row r="33" spans="1:13" ht="29.25" customHeight="1" thickBot="1" x14ac:dyDescent="0.3">
      <c r="A33" s="221"/>
      <c r="B33" s="217"/>
      <c r="C33" s="157"/>
      <c r="D33" s="50" t="s">
        <v>71</v>
      </c>
      <c r="E33" s="51"/>
      <c r="F33" s="52"/>
      <c r="G33" s="53"/>
      <c r="H33" s="54"/>
      <c r="I33" s="123"/>
      <c r="J33" s="172">
        <f t="shared" si="0"/>
        <v>0</v>
      </c>
      <c r="K33" s="219"/>
      <c r="L33" s="214"/>
      <c r="M33" s="3"/>
    </row>
    <row r="34" spans="1:13" ht="29.25" customHeight="1" x14ac:dyDescent="0.25">
      <c r="A34" s="222">
        <v>10</v>
      </c>
      <c r="B34" s="257" t="s">
        <v>79</v>
      </c>
      <c r="C34" s="154" t="s">
        <v>80</v>
      </c>
      <c r="D34" s="35" t="s">
        <v>39</v>
      </c>
      <c r="E34" s="43" t="s">
        <v>92</v>
      </c>
      <c r="F34" s="97"/>
      <c r="G34" s="98">
        <v>10</v>
      </c>
      <c r="H34" s="99">
        <v>57.18</v>
      </c>
      <c r="I34" s="55"/>
      <c r="J34" s="36">
        <f t="shared" si="0"/>
        <v>57.18</v>
      </c>
      <c r="K34" s="218">
        <f>AVERAGE(J34:J35)</f>
        <v>57.129999999999995</v>
      </c>
      <c r="L34" s="212">
        <f>RANK(K34,K7:K42,1)</f>
        <v>11</v>
      </c>
      <c r="M34" s="3"/>
    </row>
    <row r="35" spans="1:13" ht="29.25" customHeight="1" x14ac:dyDescent="0.25">
      <c r="A35" s="222"/>
      <c r="B35" s="255"/>
      <c r="C35" s="155" t="s">
        <v>81</v>
      </c>
      <c r="D35" s="30" t="s">
        <v>40</v>
      </c>
      <c r="E35" s="39" t="s">
        <v>82</v>
      </c>
      <c r="F35" s="97"/>
      <c r="G35" s="41">
        <v>13</v>
      </c>
      <c r="H35" s="42">
        <v>57.08</v>
      </c>
      <c r="I35" s="33"/>
      <c r="J35" s="31">
        <f t="shared" si="0"/>
        <v>57.08</v>
      </c>
      <c r="K35" s="209"/>
      <c r="L35" s="212"/>
      <c r="M35" s="3"/>
    </row>
    <row r="36" spans="1:13" ht="27" customHeight="1" thickBot="1" x14ac:dyDescent="0.3">
      <c r="A36" s="222"/>
      <c r="B36" s="258"/>
      <c r="C36" s="156"/>
      <c r="D36" s="45" t="s">
        <v>72</v>
      </c>
      <c r="E36" s="46"/>
      <c r="F36" s="47"/>
      <c r="G36" s="48"/>
      <c r="H36" s="49"/>
      <c r="I36" s="175"/>
      <c r="J36" s="177">
        <f t="shared" si="0"/>
        <v>0</v>
      </c>
      <c r="K36" s="210"/>
      <c r="L36" s="213"/>
      <c r="M36" s="3"/>
    </row>
    <row r="37" spans="1:13" ht="35.25" customHeight="1" x14ac:dyDescent="0.25">
      <c r="A37" s="204">
        <v>11</v>
      </c>
      <c r="B37" s="206" t="s">
        <v>115</v>
      </c>
      <c r="C37" s="152" t="s">
        <v>116</v>
      </c>
      <c r="D37" s="26" t="s">
        <v>41</v>
      </c>
      <c r="E37" s="120">
        <v>61.6</v>
      </c>
      <c r="F37" s="135"/>
      <c r="G37" s="121">
        <v>13</v>
      </c>
      <c r="H37" s="122">
        <v>58</v>
      </c>
      <c r="I37" s="28"/>
      <c r="J37" s="168">
        <f t="shared" si="0"/>
        <v>58</v>
      </c>
      <c r="K37" s="208">
        <f>AVERAGE(J37:J38)</f>
        <v>55.954999999999998</v>
      </c>
      <c r="L37" s="211">
        <f>RANK(K37,K7:K42,1)</f>
        <v>7</v>
      </c>
      <c r="M37" s="3"/>
    </row>
    <row r="38" spans="1:13" ht="35.25" customHeight="1" x14ac:dyDescent="0.25">
      <c r="A38" s="205"/>
      <c r="B38" s="207"/>
      <c r="C38" s="153" t="s">
        <v>117</v>
      </c>
      <c r="D38" s="30" t="s">
        <v>42</v>
      </c>
      <c r="E38" s="150">
        <v>68.400000000000006</v>
      </c>
      <c r="F38" s="136"/>
      <c r="G38" s="151">
        <v>21</v>
      </c>
      <c r="H38" s="113">
        <v>53.91</v>
      </c>
      <c r="I38" s="33"/>
      <c r="J38" s="31">
        <f t="shared" si="0"/>
        <v>53.91</v>
      </c>
      <c r="K38" s="209"/>
      <c r="L38" s="212"/>
      <c r="M38" s="3"/>
    </row>
    <row r="39" spans="1:13" ht="33.75" customHeight="1" thickBot="1" x14ac:dyDescent="0.3">
      <c r="A39" s="205"/>
      <c r="B39" s="204"/>
      <c r="C39" s="188"/>
      <c r="D39" s="45" t="s">
        <v>73</v>
      </c>
      <c r="E39" s="167"/>
      <c r="F39" s="137"/>
      <c r="G39" s="189"/>
      <c r="H39" s="167"/>
      <c r="I39" s="175"/>
      <c r="J39" s="177">
        <f t="shared" si="0"/>
        <v>0</v>
      </c>
      <c r="K39" s="210"/>
      <c r="L39" s="213"/>
      <c r="M39" s="3"/>
    </row>
    <row r="40" spans="1:13" ht="29.25" customHeight="1" x14ac:dyDescent="0.25">
      <c r="A40" s="215">
        <v>12</v>
      </c>
      <c r="B40" s="215" t="s">
        <v>103</v>
      </c>
      <c r="C40" s="178" t="s">
        <v>104</v>
      </c>
      <c r="D40" s="26" t="s">
        <v>58</v>
      </c>
      <c r="E40" s="183" t="s">
        <v>156</v>
      </c>
      <c r="F40" s="184"/>
      <c r="G40" s="185">
        <v>33</v>
      </c>
      <c r="H40" s="186">
        <v>55.47</v>
      </c>
      <c r="I40" s="28"/>
      <c r="J40" s="168">
        <f t="shared" si="0"/>
        <v>55.47</v>
      </c>
      <c r="K40" s="208">
        <f>AVERAGE(J40:J41)</f>
        <v>54.97</v>
      </c>
      <c r="L40" s="211">
        <f>RANK(K40,K7:K42,1)</f>
        <v>3</v>
      </c>
      <c r="M40" s="3"/>
    </row>
    <row r="41" spans="1:13" ht="29.25" customHeight="1" x14ac:dyDescent="0.25">
      <c r="A41" s="216"/>
      <c r="B41" s="216"/>
      <c r="C41" s="161" t="s">
        <v>105</v>
      </c>
      <c r="D41" s="35" t="s">
        <v>59</v>
      </c>
      <c r="E41" s="43"/>
      <c r="F41" s="97"/>
      <c r="G41" s="98">
        <v>21</v>
      </c>
      <c r="H41" s="99">
        <v>54.47</v>
      </c>
      <c r="I41" s="55"/>
      <c r="J41" s="31">
        <f t="shared" si="0"/>
        <v>54.47</v>
      </c>
      <c r="K41" s="218"/>
      <c r="L41" s="212"/>
      <c r="M41" s="3"/>
    </row>
    <row r="42" spans="1:13" ht="33" customHeight="1" thickBot="1" x14ac:dyDescent="0.3">
      <c r="A42" s="217"/>
      <c r="B42" s="217"/>
      <c r="C42" s="157"/>
      <c r="D42" s="50" t="s">
        <v>74</v>
      </c>
      <c r="E42" s="51"/>
      <c r="F42" s="52"/>
      <c r="G42" s="53"/>
      <c r="H42" s="54"/>
      <c r="I42" s="123"/>
      <c r="J42" s="172">
        <f t="shared" si="0"/>
        <v>0</v>
      </c>
      <c r="K42" s="219"/>
      <c r="L42" s="214"/>
      <c r="M42" s="3"/>
    </row>
  </sheetData>
  <mergeCells count="57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9"/>
    <mergeCell ref="B7:B9"/>
    <mergeCell ref="K7:K9"/>
    <mergeCell ref="L7:L9"/>
    <mergeCell ref="A10:A12"/>
    <mergeCell ref="B10:B12"/>
    <mergeCell ref="K10:K12"/>
    <mergeCell ref="L10:L12"/>
    <mergeCell ref="A13:A15"/>
    <mergeCell ref="B13:B15"/>
    <mergeCell ref="K13:K15"/>
    <mergeCell ref="L13:L15"/>
    <mergeCell ref="A16:A18"/>
    <mergeCell ref="B16:B18"/>
    <mergeCell ref="K16:K18"/>
    <mergeCell ref="L16:L18"/>
    <mergeCell ref="A19:A21"/>
    <mergeCell ref="B19:B21"/>
    <mergeCell ref="K19:K21"/>
    <mergeCell ref="L19:L21"/>
    <mergeCell ref="A22:A24"/>
    <mergeCell ref="B22:B24"/>
    <mergeCell ref="K22:K24"/>
    <mergeCell ref="L22:L24"/>
    <mergeCell ref="A25:A27"/>
    <mergeCell ref="B25:B27"/>
    <mergeCell ref="K25:K27"/>
    <mergeCell ref="L25:L27"/>
    <mergeCell ref="A28:A30"/>
    <mergeCell ref="B28:B30"/>
    <mergeCell ref="K28:K30"/>
    <mergeCell ref="L28:L30"/>
    <mergeCell ref="A31:A33"/>
    <mergeCell ref="B31:B33"/>
    <mergeCell ref="K31:K33"/>
    <mergeCell ref="L31:L33"/>
    <mergeCell ref="A34:A36"/>
    <mergeCell ref="B34:B36"/>
    <mergeCell ref="K34:K36"/>
    <mergeCell ref="L34:L36"/>
    <mergeCell ref="A37:A39"/>
    <mergeCell ref="B37:B39"/>
    <mergeCell ref="K37:K39"/>
    <mergeCell ref="L37:L39"/>
    <mergeCell ref="L40:L42"/>
    <mergeCell ref="A40:A42"/>
    <mergeCell ref="B40:B42"/>
    <mergeCell ref="K40:K42"/>
  </mergeCells>
  <pageMargins left="0.31496062992125984" right="0.31496062992125984" top="0.15748031496062992" bottom="0.11811023622047245" header="0.31496062992125984" footer="0.31496062992125984"/>
  <pageSetup paperSize="9" scale="48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F14" sqref="F14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103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105</v>
      </c>
      <c r="C10" s="62">
        <v>69</v>
      </c>
      <c r="D10" s="62">
        <v>39</v>
      </c>
      <c r="E10" s="63">
        <f>D10</f>
        <v>39</v>
      </c>
      <c r="F10" s="281">
        <f>MIN(C21:C85)</f>
        <v>42.18</v>
      </c>
      <c r="G10" s="117">
        <f>AVERAGE(C21:C85)</f>
        <v>45.196666666666673</v>
      </c>
      <c r="H10" s="64"/>
      <c r="I10" s="117">
        <f>G10-F10</f>
        <v>3.0166666666666728</v>
      </c>
      <c r="J10" s="132">
        <v>2.045138888888889E-2</v>
      </c>
      <c r="K10" s="132">
        <f>J10</f>
        <v>2.045138888888889E-2</v>
      </c>
      <c r="L10" s="66">
        <f>K10</f>
        <v>2.045138888888889E-2</v>
      </c>
      <c r="M10" s="67" t="s">
        <v>140</v>
      </c>
      <c r="N10" s="68"/>
      <c r="O10" s="125"/>
      <c r="P10" s="70"/>
    </row>
    <row r="11" spans="1:16" s="3" customFormat="1" ht="30" customHeight="1" thickBot="1" x14ac:dyDescent="0.3">
      <c r="A11" s="60">
        <v>2</v>
      </c>
      <c r="B11" s="61" t="s">
        <v>104</v>
      </c>
      <c r="C11" s="62">
        <v>4</v>
      </c>
      <c r="D11" s="62">
        <v>74</v>
      </c>
      <c r="E11" s="63">
        <f>D11-D10</f>
        <v>35</v>
      </c>
      <c r="F11" s="290">
        <f>MIN(D21:D85)</f>
        <v>41.44</v>
      </c>
      <c r="G11" s="280">
        <f>AVERAGE(D21:D85)</f>
        <v>42.149117647058823</v>
      </c>
      <c r="H11" s="64"/>
      <c r="I11" s="117">
        <f>G11-F11</f>
        <v>0.70911764705882518</v>
      </c>
      <c r="J11" s="132">
        <v>3.8657407407407404E-2</v>
      </c>
      <c r="K11" s="132">
        <f>J11-J10</f>
        <v>1.8206018518518514E-2</v>
      </c>
      <c r="L11" s="66">
        <f>K11</f>
        <v>1.8206018518518514E-2</v>
      </c>
      <c r="M11" s="67" t="s">
        <v>140</v>
      </c>
      <c r="N11" s="68"/>
      <c r="O11" s="69"/>
      <c r="P11" s="70"/>
    </row>
    <row r="12" spans="1:16" s="3" customFormat="1" ht="30" customHeight="1" x14ac:dyDescent="0.25">
      <c r="A12" s="60">
        <v>3</v>
      </c>
      <c r="B12" s="61" t="s">
        <v>104</v>
      </c>
      <c r="C12" s="62">
        <v>6</v>
      </c>
      <c r="D12" s="62">
        <v>134</v>
      </c>
      <c r="E12" s="63">
        <f>D12-D11</f>
        <v>60</v>
      </c>
      <c r="F12" s="278">
        <f>MIN(E19:E81)</f>
        <v>41.51</v>
      </c>
      <c r="G12" s="117">
        <f>AVERAGE(E21:E83)</f>
        <v>42.112542372881364</v>
      </c>
      <c r="H12" s="64"/>
      <c r="I12" s="117">
        <f t="shared" ref="I12:I14" si="0">G12-F12</f>
        <v>0.60254237288136636</v>
      </c>
      <c r="J12" s="132">
        <v>6.9085648148148146E-2</v>
      </c>
      <c r="K12" s="132">
        <f>J12-J11</f>
        <v>3.0428240740740742E-2</v>
      </c>
      <c r="L12" s="66">
        <f>K12+L11</f>
        <v>4.8634259259259252E-2</v>
      </c>
      <c r="M12" s="67" t="s">
        <v>239</v>
      </c>
      <c r="N12" s="68"/>
      <c r="O12" s="146"/>
      <c r="P12" s="70"/>
    </row>
    <row r="13" spans="1:16" s="3" customFormat="1" ht="30" customHeight="1" thickBot="1" x14ac:dyDescent="0.3">
      <c r="A13" s="60">
        <v>4</v>
      </c>
      <c r="B13" s="61" t="s">
        <v>105</v>
      </c>
      <c r="C13" s="62">
        <v>33</v>
      </c>
      <c r="D13" s="62">
        <v>171</v>
      </c>
      <c r="E13" s="63">
        <f>D13-D12</f>
        <v>37</v>
      </c>
      <c r="F13" s="281">
        <f>MIN(F19:F87)</f>
        <v>42.98</v>
      </c>
      <c r="G13" s="117">
        <f>AVERAGE(F21:F83)</f>
        <v>45.686666666666667</v>
      </c>
      <c r="H13" s="64"/>
      <c r="I13" s="117">
        <f t="shared" si="0"/>
        <v>2.7066666666666706</v>
      </c>
      <c r="J13" s="132">
        <v>8.9745370370370378E-2</v>
      </c>
      <c r="K13" s="132">
        <f>J13-J12</f>
        <v>2.0659722222222232E-2</v>
      </c>
      <c r="L13" s="66">
        <f>K13+L10</f>
        <v>4.1111111111111126E-2</v>
      </c>
      <c r="M13" s="67" t="s">
        <v>240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105</v>
      </c>
      <c r="C14" s="71">
        <v>6</v>
      </c>
      <c r="D14" s="62">
        <v>208</v>
      </c>
      <c r="E14" s="63">
        <f>D14-D13</f>
        <v>37</v>
      </c>
      <c r="F14" s="287">
        <f>MIN(G21:G83)</f>
        <v>41.56</v>
      </c>
      <c r="G14" s="276">
        <f>AVERAGE(G21:G85)</f>
        <v>43.5</v>
      </c>
      <c r="H14" s="64"/>
      <c r="I14" s="117">
        <f t="shared" si="0"/>
        <v>1.9399999999999977</v>
      </c>
      <c r="J14" s="132">
        <v>0.1095949074074074</v>
      </c>
      <c r="K14" s="132">
        <f>J14-J13</f>
        <v>1.9849537037037027E-2</v>
      </c>
      <c r="L14" s="65">
        <f>K14+L13</f>
        <v>6.0960648148148153E-2</v>
      </c>
      <c r="M14" s="67" t="s">
        <v>205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104</v>
      </c>
      <c r="C15" s="74">
        <v>9</v>
      </c>
      <c r="D15" s="74">
        <v>238</v>
      </c>
      <c r="E15" s="63">
        <f>D15-D14</f>
        <v>30</v>
      </c>
      <c r="F15" s="278">
        <f>MIN(H21:H89)</f>
        <v>41.49</v>
      </c>
      <c r="G15" s="117">
        <f>AVERAGE(H21:H85)</f>
        <v>41.891724137931028</v>
      </c>
      <c r="H15" s="64"/>
      <c r="I15" s="117">
        <f>G15-F15</f>
        <v>0.40172413793102635</v>
      </c>
      <c r="J15" s="132">
        <v>0.12525462962962963</v>
      </c>
      <c r="K15" s="76">
        <f>J15-J14</f>
        <v>1.5659722222222228E-2</v>
      </c>
      <c r="L15" s="75">
        <f>K15+L12</f>
        <v>6.429398148148148E-2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AVERAGE(F10,F13,F14)</f>
        <v>42.24</v>
      </c>
      <c r="G16" s="128">
        <f>AVERAGE(G10,G13,G14)</f>
        <v>44.794444444444444</v>
      </c>
      <c r="H16" s="128" t="s">
        <v>218</v>
      </c>
      <c r="I16" s="129">
        <f>AVERAGE(I10,I13,I14)</f>
        <v>2.5544444444444472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AVERAGE(F11,F12,F15)</f>
        <v>41.48</v>
      </c>
      <c r="G17" s="85">
        <f>AVERAGE(G11,G12,G15)</f>
        <v>42.051128052623739</v>
      </c>
      <c r="H17" s="85" t="s">
        <v>238</v>
      </c>
      <c r="I17" s="86">
        <f>AVERAGE(I11,I12,I15)</f>
        <v>0.57112805262373934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41.86</v>
      </c>
      <c r="G18" s="89">
        <f>AVERAGE(C21:H88)</f>
        <v>43.373218884120142</v>
      </c>
      <c r="H18" s="90"/>
      <c r="I18" s="91">
        <f>AVERAGE(I10:I17)</f>
        <v>1.5627862485340933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Шутка Виталий</v>
      </c>
      <c r="D20" s="92" t="str">
        <f>B11</f>
        <v>Фортуна Таня</v>
      </c>
      <c r="E20" s="92" t="str">
        <f>B12</f>
        <v>Фортуна Таня</v>
      </c>
      <c r="F20" s="92" t="str">
        <f>B13</f>
        <v>Шутка Виталий</v>
      </c>
      <c r="G20" s="2" t="str">
        <f>B14</f>
        <v>Шутка Виталий</v>
      </c>
      <c r="H20" s="2" t="str">
        <f>B15</f>
        <v>Фортуна Таня</v>
      </c>
    </row>
    <row r="21" spans="1:14" x14ac:dyDescent="0.25">
      <c r="B21" s="1">
        <v>1</v>
      </c>
      <c r="C21" s="93">
        <v>53.3</v>
      </c>
      <c r="D21" s="94">
        <v>42.26</v>
      </c>
      <c r="E21" s="94">
        <v>42.23</v>
      </c>
      <c r="F21" s="94">
        <v>43.62</v>
      </c>
      <c r="G21" s="94">
        <v>47.61</v>
      </c>
      <c r="H21" s="283">
        <v>42.41</v>
      </c>
      <c r="M21" s="2"/>
      <c r="N21" s="2"/>
    </row>
    <row r="22" spans="1:14" x14ac:dyDescent="0.25">
      <c r="B22" s="1">
        <v>2</v>
      </c>
      <c r="C22" s="95">
        <v>50.9</v>
      </c>
      <c r="D22" s="96">
        <v>42.44</v>
      </c>
      <c r="E22" s="96">
        <v>42.1</v>
      </c>
      <c r="F22" s="96">
        <v>43.25</v>
      </c>
      <c r="G22" s="96">
        <v>46.24</v>
      </c>
      <c r="H22" s="285">
        <v>42.03</v>
      </c>
      <c r="M22" s="3"/>
      <c r="N22" s="3"/>
    </row>
    <row r="23" spans="1:14" x14ac:dyDescent="0.25">
      <c r="B23" s="1">
        <v>3</v>
      </c>
      <c r="C23" s="95">
        <v>50</v>
      </c>
      <c r="D23" s="96">
        <v>41.91</v>
      </c>
      <c r="E23" s="96">
        <v>41.85</v>
      </c>
      <c r="F23" s="96">
        <v>42.98</v>
      </c>
      <c r="G23" s="96">
        <v>47.55</v>
      </c>
      <c r="H23" s="285">
        <v>41.81</v>
      </c>
      <c r="M23" s="3"/>
      <c r="N23" s="3"/>
    </row>
    <row r="24" spans="1:14" x14ac:dyDescent="0.25">
      <c r="B24" s="1">
        <v>4</v>
      </c>
      <c r="C24" s="95">
        <v>49.12</v>
      </c>
      <c r="D24" s="96">
        <v>41.86</v>
      </c>
      <c r="E24" s="96">
        <v>42.15</v>
      </c>
      <c r="F24" s="96">
        <v>43.09</v>
      </c>
      <c r="G24" s="96">
        <v>47.6</v>
      </c>
      <c r="H24" s="285">
        <v>41.73</v>
      </c>
      <c r="M24" s="3"/>
      <c r="N24" s="3"/>
    </row>
    <row r="25" spans="1:14" x14ac:dyDescent="0.25">
      <c r="B25" s="1">
        <v>5</v>
      </c>
      <c r="C25" s="95">
        <v>48.84</v>
      </c>
      <c r="D25" s="96">
        <v>42.58</v>
      </c>
      <c r="E25" s="96">
        <v>42.33</v>
      </c>
      <c r="F25" s="96">
        <v>43.26</v>
      </c>
      <c r="G25" s="96">
        <v>46.31</v>
      </c>
      <c r="H25" s="285">
        <v>41.94</v>
      </c>
    </row>
    <row r="26" spans="1:14" x14ac:dyDescent="0.25">
      <c r="B26" s="1">
        <v>6</v>
      </c>
      <c r="C26" s="95">
        <v>48.22</v>
      </c>
      <c r="D26" s="96">
        <v>42.09</v>
      </c>
      <c r="E26" s="96">
        <v>42.53</v>
      </c>
      <c r="F26" s="96">
        <v>43.4</v>
      </c>
      <c r="G26" s="96">
        <v>45.58</v>
      </c>
      <c r="H26" s="285">
        <v>41.86</v>
      </c>
    </row>
    <row r="27" spans="1:14" x14ac:dyDescent="0.25">
      <c r="B27" s="1">
        <v>7</v>
      </c>
      <c r="C27" s="95">
        <v>48.68</v>
      </c>
      <c r="D27" s="96">
        <v>41.58</v>
      </c>
      <c r="E27" s="96">
        <v>42.27</v>
      </c>
      <c r="F27" s="96">
        <v>43.41</v>
      </c>
      <c r="G27" s="96">
        <v>45.19</v>
      </c>
      <c r="H27" s="285">
        <v>41.75</v>
      </c>
    </row>
    <row r="28" spans="1:14" x14ac:dyDescent="0.25">
      <c r="B28" s="1">
        <v>8</v>
      </c>
      <c r="C28" s="95">
        <v>47.91</v>
      </c>
      <c r="D28" s="96">
        <v>41.87</v>
      </c>
      <c r="E28" s="96">
        <v>42.41</v>
      </c>
      <c r="F28" s="96">
        <v>44.57</v>
      </c>
      <c r="G28" s="96">
        <v>45.42</v>
      </c>
      <c r="H28" s="285">
        <v>41.69</v>
      </c>
    </row>
    <row r="29" spans="1:14" x14ac:dyDescent="0.25">
      <c r="B29" s="1">
        <v>9</v>
      </c>
      <c r="C29" s="126">
        <v>47.6</v>
      </c>
      <c r="D29" s="96">
        <v>41.58</v>
      </c>
      <c r="E29" s="96">
        <v>41.96</v>
      </c>
      <c r="F29" s="96">
        <v>43.3</v>
      </c>
      <c r="G29" s="96">
        <v>44.9</v>
      </c>
      <c r="H29" s="285">
        <v>41.58</v>
      </c>
    </row>
    <row r="30" spans="1:14" x14ac:dyDescent="0.25">
      <c r="B30" s="1">
        <v>10</v>
      </c>
      <c r="C30" s="95">
        <v>47.09</v>
      </c>
      <c r="D30" s="96">
        <v>41.74</v>
      </c>
      <c r="E30" s="96">
        <v>41.81</v>
      </c>
      <c r="F30" s="96">
        <v>43.55</v>
      </c>
      <c r="G30" s="96">
        <v>43.88</v>
      </c>
      <c r="H30" s="285">
        <v>42.52</v>
      </c>
    </row>
    <row r="31" spans="1:14" x14ac:dyDescent="0.25">
      <c r="B31" s="1">
        <v>11</v>
      </c>
      <c r="C31" s="95">
        <v>46.87</v>
      </c>
      <c r="D31" s="96">
        <v>41.73</v>
      </c>
      <c r="E31" s="96">
        <v>41.88</v>
      </c>
      <c r="F31" s="96">
        <v>44.09</v>
      </c>
      <c r="G31" s="96">
        <v>44.9</v>
      </c>
      <c r="H31" s="285">
        <v>41.49</v>
      </c>
    </row>
    <row r="32" spans="1:14" x14ac:dyDescent="0.25">
      <c r="B32" s="1">
        <v>12</v>
      </c>
      <c r="C32" s="95">
        <v>46.54</v>
      </c>
      <c r="D32" s="96">
        <v>41.57</v>
      </c>
      <c r="E32" s="96">
        <v>42.03</v>
      </c>
      <c r="F32" s="96">
        <v>44.4</v>
      </c>
      <c r="G32" s="96">
        <v>44.36</v>
      </c>
      <c r="H32" s="285">
        <v>41.6</v>
      </c>
    </row>
    <row r="33" spans="2:8" x14ac:dyDescent="0.25">
      <c r="B33" s="1">
        <v>13</v>
      </c>
      <c r="C33" s="95">
        <v>46.08</v>
      </c>
      <c r="D33" s="96">
        <v>41.76</v>
      </c>
      <c r="E33" s="96">
        <v>42.32</v>
      </c>
      <c r="F33" s="96">
        <v>45.17</v>
      </c>
      <c r="G33" s="96">
        <v>43.17</v>
      </c>
      <c r="H33" s="285">
        <v>41.6</v>
      </c>
    </row>
    <row r="34" spans="2:8" x14ac:dyDescent="0.25">
      <c r="B34" s="1">
        <v>14</v>
      </c>
      <c r="C34" s="106">
        <v>45.84</v>
      </c>
      <c r="D34" s="96">
        <v>41.71</v>
      </c>
      <c r="E34" s="96">
        <v>41.83</v>
      </c>
      <c r="F34" s="96">
        <v>45.71</v>
      </c>
      <c r="G34" s="96">
        <v>43.95</v>
      </c>
      <c r="H34" s="285">
        <v>41.67</v>
      </c>
    </row>
    <row r="35" spans="2:8" x14ac:dyDescent="0.25">
      <c r="B35" s="1">
        <v>15</v>
      </c>
      <c r="C35" s="95">
        <v>45.93</v>
      </c>
      <c r="D35" s="96">
        <v>41.79</v>
      </c>
      <c r="E35" s="96">
        <v>41.75</v>
      </c>
      <c r="F35" s="96">
        <v>45.69</v>
      </c>
      <c r="G35" s="96">
        <v>43.46</v>
      </c>
      <c r="H35" s="285">
        <v>42.53</v>
      </c>
    </row>
    <row r="36" spans="2:8" x14ac:dyDescent="0.25">
      <c r="B36" s="1">
        <v>16</v>
      </c>
      <c r="C36" s="95">
        <v>45.32</v>
      </c>
      <c r="D36" s="145">
        <v>41.71</v>
      </c>
      <c r="E36" s="96">
        <v>41.89</v>
      </c>
      <c r="F36" s="96">
        <v>45.04</v>
      </c>
      <c r="G36" s="96">
        <v>43.23</v>
      </c>
      <c r="H36" s="285">
        <v>41.94</v>
      </c>
    </row>
    <row r="37" spans="2:8" x14ac:dyDescent="0.25">
      <c r="B37" s="1">
        <v>17</v>
      </c>
      <c r="C37" s="95">
        <v>45.27</v>
      </c>
      <c r="D37" s="96">
        <v>41.67</v>
      </c>
      <c r="E37" s="96">
        <v>41.77</v>
      </c>
      <c r="F37" s="96">
        <v>45.84</v>
      </c>
      <c r="G37" s="96">
        <v>43.19</v>
      </c>
      <c r="H37" s="285">
        <v>42.53</v>
      </c>
    </row>
    <row r="38" spans="2:8" x14ac:dyDescent="0.25">
      <c r="B38" s="1">
        <v>18</v>
      </c>
      <c r="C38" s="95">
        <v>44.58</v>
      </c>
      <c r="D38" s="96">
        <v>42.54</v>
      </c>
      <c r="E38" s="96">
        <v>41.7</v>
      </c>
      <c r="F38" s="96">
        <v>45.32</v>
      </c>
      <c r="G38" s="96">
        <v>42.79</v>
      </c>
      <c r="H38" s="285">
        <v>42.94</v>
      </c>
    </row>
    <row r="39" spans="2:8" x14ac:dyDescent="0.25">
      <c r="B39" s="1">
        <v>19</v>
      </c>
      <c r="C39" s="95">
        <v>45.52</v>
      </c>
      <c r="D39" s="96">
        <v>42.16</v>
      </c>
      <c r="E39" s="96">
        <v>41.74</v>
      </c>
      <c r="F39" s="96">
        <v>44.97</v>
      </c>
      <c r="G39" s="96">
        <v>42.83</v>
      </c>
      <c r="H39" s="285">
        <v>42.15</v>
      </c>
    </row>
    <row r="40" spans="2:8" x14ac:dyDescent="0.25">
      <c r="B40" s="1">
        <v>20</v>
      </c>
      <c r="C40" s="95">
        <v>44.63</v>
      </c>
      <c r="D40" s="96">
        <v>42.83</v>
      </c>
      <c r="E40" s="96">
        <v>41.75</v>
      </c>
      <c r="F40" s="96">
        <v>47.35</v>
      </c>
      <c r="G40" s="96">
        <v>42.28</v>
      </c>
      <c r="H40" s="285">
        <v>42.09</v>
      </c>
    </row>
    <row r="41" spans="2:8" x14ac:dyDescent="0.25">
      <c r="B41" s="1">
        <v>21</v>
      </c>
      <c r="C41" s="95">
        <v>44.73</v>
      </c>
      <c r="D41" s="96">
        <v>43.25</v>
      </c>
      <c r="E41" s="96">
        <v>42.21</v>
      </c>
      <c r="F41" s="96">
        <v>47.09</v>
      </c>
      <c r="G41" s="96">
        <v>42.42</v>
      </c>
      <c r="H41" s="285">
        <v>41.77</v>
      </c>
    </row>
    <row r="42" spans="2:8" x14ac:dyDescent="0.25">
      <c r="B42" s="1">
        <v>22</v>
      </c>
      <c r="C42" s="95">
        <v>43.71</v>
      </c>
      <c r="D42" s="96">
        <v>42.87</v>
      </c>
      <c r="E42" s="96">
        <v>41.62</v>
      </c>
      <c r="F42" s="96">
        <v>47.88</v>
      </c>
      <c r="G42" s="96">
        <v>42.4</v>
      </c>
      <c r="H42" s="285">
        <v>41.63</v>
      </c>
    </row>
    <row r="43" spans="2:8" x14ac:dyDescent="0.25">
      <c r="B43" s="1">
        <v>23</v>
      </c>
      <c r="C43" s="95">
        <v>43.18</v>
      </c>
      <c r="D43" s="96">
        <v>42.69</v>
      </c>
      <c r="E43" s="96">
        <v>41.88</v>
      </c>
      <c r="F43" s="96">
        <v>47.63</v>
      </c>
      <c r="G43" s="96">
        <v>41.77</v>
      </c>
      <c r="H43" s="285">
        <v>41.74</v>
      </c>
    </row>
    <row r="44" spans="2:8" x14ac:dyDescent="0.25">
      <c r="B44" s="1">
        <v>24</v>
      </c>
      <c r="C44" s="95">
        <v>43.93</v>
      </c>
      <c r="D44" s="96">
        <v>42.27</v>
      </c>
      <c r="E44" s="96">
        <v>42.01</v>
      </c>
      <c r="F44" s="96">
        <v>48.07</v>
      </c>
      <c r="G44" s="96">
        <v>41.56</v>
      </c>
      <c r="H44" s="285">
        <v>41.59</v>
      </c>
    </row>
    <row r="45" spans="2:8" x14ac:dyDescent="0.25">
      <c r="B45" s="1">
        <v>25</v>
      </c>
      <c r="C45" s="95">
        <v>43.52</v>
      </c>
      <c r="D45" s="96">
        <v>41.59</v>
      </c>
      <c r="E45" s="96">
        <v>41.68</v>
      </c>
      <c r="F45" s="96">
        <v>47.96</v>
      </c>
      <c r="G45" s="96">
        <v>42.34</v>
      </c>
      <c r="H45" s="285">
        <v>41.59</v>
      </c>
    </row>
    <row r="46" spans="2:8" x14ac:dyDescent="0.25">
      <c r="B46" s="1">
        <v>26</v>
      </c>
      <c r="C46" s="95">
        <v>42.26</v>
      </c>
      <c r="D46" s="96">
        <v>41.77</v>
      </c>
      <c r="E46" s="96">
        <v>41.55</v>
      </c>
      <c r="F46" s="96">
        <v>47.44</v>
      </c>
      <c r="G46" s="96">
        <v>41.93</v>
      </c>
      <c r="H46" s="285">
        <v>41.61</v>
      </c>
    </row>
    <row r="47" spans="2:8" x14ac:dyDescent="0.25">
      <c r="B47" s="1">
        <v>27</v>
      </c>
      <c r="C47" s="95">
        <v>42.63</v>
      </c>
      <c r="D47" s="96">
        <v>41.44</v>
      </c>
      <c r="E47" s="96">
        <v>41.93</v>
      </c>
      <c r="F47" s="96">
        <v>47.51</v>
      </c>
      <c r="G47" s="96">
        <v>41.84</v>
      </c>
      <c r="H47" s="285">
        <v>41.67</v>
      </c>
    </row>
    <row r="48" spans="2:8" x14ac:dyDescent="0.25">
      <c r="B48" s="1">
        <v>28</v>
      </c>
      <c r="C48" s="95">
        <v>42.71</v>
      </c>
      <c r="D48" s="96">
        <v>41.97</v>
      </c>
      <c r="E48" s="96">
        <v>41.85</v>
      </c>
      <c r="F48" s="96">
        <v>46.54</v>
      </c>
      <c r="G48" s="96">
        <v>41.68</v>
      </c>
      <c r="H48" s="285">
        <v>41.49</v>
      </c>
    </row>
    <row r="49" spans="2:8" x14ac:dyDescent="0.25">
      <c r="B49" s="1">
        <v>29</v>
      </c>
      <c r="C49" s="95">
        <v>42.62</v>
      </c>
      <c r="D49" s="96">
        <v>42.32</v>
      </c>
      <c r="E49" s="96">
        <v>42.15</v>
      </c>
      <c r="F49" s="96">
        <v>46.51</v>
      </c>
      <c r="G49" s="96">
        <v>42.14</v>
      </c>
      <c r="H49" s="285">
        <v>41.91</v>
      </c>
    </row>
    <row r="50" spans="2:8" x14ac:dyDescent="0.25">
      <c r="B50" s="1">
        <v>30</v>
      </c>
      <c r="C50" s="95">
        <v>42.45</v>
      </c>
      <c r="D50" s="96">
        <v>43.31</v>
      </c>
      <c r="E50" s="96">
        <v>42.91</v>
      </c>
      <c r="F50" s="96">
        <v>46.5</v>
      </c>
      <c r="G50" s="96">
        <v>41.82</v>
      </c>
      <c r="H50" s="285"/>
    </row>
    <row r="51" spans="2:8" x14ac:dyDescent="0.25">
      <c r="B51" s="1">
        <v>31</v>
      </c>
      <c r="C51" s="95">
        <v>43.07</v>
      </c>
      <c r="D51" s="96">
        <v>42.28</v>
      </c>
      <c r="E51" s="96">
        <v>41.9</v>
      </c>
      <c r="F51" s="96">
        <v>46.84</v>
      </c>
      <c r="G51" s="96">
        <v>41.86</v>
      </c>
      <c r="H51" s="285"/>
    </row>
    <row r="52" spans="2:8" x14ac:dyDescent="0.25">
      <c r="B52" s="1">
        <v>32</v>
      </c>
      <c r="C52" s="95">
        <v>42.67</v>
      </c>
      <c r="D52" s="96">
        <v>42.48</v>
      </c>
      <c r="E52" s="96">
        <v>41.66</v>
      </c>
      <c r="F52" s="96">
        <v>46.96</v>
      </c>
      <c r="G52" s="96">
        <v>41.95</v>
      </c>
      <c r="H52" s="285"/>
    </row>
    <row r="53" spans="2:8" x14ac:dyDescent="0.25">
      <c r="B53" s="1">
        <v>33</v>
      </c>
      <c r="C53" s="95">
        <v>43.16</v>
      </c>
      <c r="D53" s="96">
        <v>42.82</v>
      </c>
      <c r="E53" s="96">
        <v>41.51</v>
      </c>
      <c r="F53" s="96">
        <v>47.93</v>
      </c>
      <c r="G53" s="96">
        <v>41.9</v>
      </c>
      <c r="H53" s="285"/>
    </row>
    <row r="54" spans="2:8" x14ac:dyDescent="0.25">
      <c r="B54" s="1">
        <v>34</v>
      </c>
      <c r="C54" s="95">
        <v>42.39</v>
      </c>
      <c r="D54" s="96">
        <v>42.63</v>
      </c>
      <c r="E54" s="96">
        <v>41.64</v>
      </c>
      <c r="F54" s="96">
        <v>47.58</v>
      </c>
      <c r="G54" s="96">
        <v>41.74</v>
      </c>
      <c r="H54" s="285"/>
    </row>
    <row r="55" spans="2:8" x14ac:dyDescent="0.25">
      <c r="B55" s="1">
        <v>35</v>
      </c>
      <c r="C55" s="95">
        <v>42.31</v>
      </c>
      <c r="D55" s="96"/>
      <c r="E55" s="96">
        <v>42.39</v>
      </c>
      <c r="F55" s="96">
        <v>47.17</v>
      </c>
      <c r="G55" s="96">
        <v>41.73</v>
      </c>
      <c r="H55" s="285"/>
    </row>
    <row r="56" spans="2:8" x14ac:dyDescent="0.25">
      <c r="B56" s="1">
        <v>36</v>
      </c>
      <c r="C56" s="95">
        <v>42.2</v>
      </c>
      <c r="D56" s="96"/>
      <c r="E56" s="96">
        <v>41.86</v>
      </c>
      <c r="F56" s="96">
        <v>47.1</v>
      </c>
      <c r="G56" s="96">
        <v>42.48</v>
      </c>
      <c r="H56" s="285"/>
    </row>
    <row r="57" spans="2:8" x14ac:dyDescent="0.25">
      <c r="B57" s="1">
        <v>37</v>
      </c>
      <c r="C57" s="95">
        <v>42.36</v>
      </c>
      <c r="D57" s="96"/>
      <c r="E57" s="96">
        <v>41.87</v>
      </c>
      <c r="F57" s="96"/>
      <c r="G57" s="139"/>
      <c r="H57" s="140"/>
    </row>
    <row r="58" spans="2:8" x14ac:dyDescent="0.25">
      <c r="B58" s="1">
        <v>38</v>
      </c>
      <c r="C58" s="95">
        <v>42.35</v>
      </c>
      <c r="D58" s="96"/>
      <c r="E58" s="96">
        <v>41.96</v>
      </c>
      <c r="F58" s="96"/>
      <c r="G58" s="139"/>
      <c r="H58" s="140"/>
    </row>
    <row r="59" spans="2:8" x14ac:dyDescent="0.25">
      <c r="B59" s="1">
        <v>39</v>
      </c>
      <c r="C59" s="95">
        <v>42.18</v>
      </c>
      <c r="D59" s="96"/>
      <c r="E59" s="96">
        <v>41.79</v>
      </c>
      <c r="F59" s="96"/>
      <c r="G59" s="139"/>
      <c r="H59" s="140"/>
    </row>
    <row r="60" spans="2:8" x14ac:dyDescent="0.25">
      <c r="B60" s="1">
        <v>40</v>
      </c>
      <c r="C60" s="95"/>
      <c r="D60" s="96"/>
      <c r="E60" s="96">
        <v>44.06</v>
      </c>
      <c r="F60" s="96"/>
      <c r="G60" s="139"/>
      <c r="H60" s="140"/>
    </row>
    <row r="61" spans="2:8" x14ac:dyDescent="0.25">
      <c r="B61" s="1">
        <v>41</v>
      </c>
      <c r="C61" s="95"/>
      <c r="D61" s="96"/>
      <c r="E61" s="96">
        <v>42.26</v>
      </c>
      <c r="F61" s="96"/>
      <c r="G61" s="139"/>
      <c r="H61" s="140"/>
    </row>
    <row r="62" spans="2:8" x14ac:dyDescent="0.25">
      <c r="B62" s="1">
        <v>42</v>
      </c>
      <c r="C62" s="95"/>
      <c r="D62" s="96"/>
      <c r="E62" s="96">
        <v>42.65</v>
      </c>
      <c r="F62" s="96"/>
      <c r="G62" s="139"/>
      <c r="H62" s="140"/>
    </row>
    <row r="63" spans="2:8" x14ac:dyDescent="0.25">
      <c r="B63" s="1">
        <v>43</v>
      </c>
      <c r="C63" s="95"/>
      <c r="D63" s="96"/>
      <c r="E63" s="96">
        <v>41.89</v>
      </c>
      <c r="F63" s="96"/>
      <c r="G63" s="139"/>
      <c r="H63" s="140"/>
    </row>
    <row r="64" spans="2:8" x14ac:dyDescent="0.25">
      <c r="B64" s="1">
        <v>44</v>
      </c>
      <c r="C64" s="95"/>
      <c r="D64" s="96"/>
      <c r="E64" s="96">
        <v>42.27</v>
      </c>
      <c r="F64" s="96"/>
      <c r="G64" s="139"/>
      <c r="H64" s="140"/>
    </row>
    <row r="65" spans="2:8" x14ac:dyDescent="0.25">
      <c r="B65" s="1">
        <v>45</v>
      </c>
      <c r="C65" s="95"/>
      <c r="D65" s="96"/>
      <c r="E65" s="96">
        <v>41.98</v>
      </c>
      <c r="F65" s="96"/>
      <c r="G65" s="139"/>
      <c r="H65" s="140"/>
    </row>
    <row r="66" spans="2:8" x14ac:dyDescent="0.25">
      <c r="B66" s="1">
        <v>46</v>
      </c>
      <c r="C66" s="95"/>
      <c r="D66" s="96"/>
      <c r="E66" s="96">
        <v>41.82</v>
      </c>
      <c r="F66" s="96"/>
      <c r="G66" s="139"/>
      <c r="H66" s="140"/>
    </row>
    <row r="67" spans="2:8" x14ac:dyDescent="0.25">
      <c r="B67" s="1">
        <v>47</v>
      </c>
      <c r="C67" s="95"/>
      <c r="D67" s="96"/>
      <c r="E67" s="96">
        <v>42.05</v>
      </c>
      <c r="F67" s="96"/>
      <c r="G67" s="139"/>
      <c r="H67" s="140"/>
    </row>
    <row r="68" spans="2:8" x14ac:dyDescent="0.25">
      <c r="B68" s="1">
        <v>48</v>
      </c>
      <c r="C68" s="95"/>
      <c r="D68" s="96"/>
      <c r="E68" s="96">
        <v>43.57</v>
      </c>
      <c r="F68" s="96"/>
      <c r="G68" s="139"/>
      <c r="H68" s="140"/>
    </row>
    <row r="69" spans="2:8" x14ac:dyDescent="0.25">
      <c r="B69" s="1">
        <v>49</v>
      </c>
      <c r="C69" s="95"/>
      <c r="D69" s="96"/>
      <c r="E69" s="96">
        <v>42.06</v>
      </c>
      <c r="F69" s="96"/>
      <c r="G69" s="139"/>
      <c r="H69" s="140"/>
    </row>
    <row r="70" spans="2:8" x14ac:dyDescent="0.25">
      <c r="B70" s="1">
        <v>50</v>
      </c>
      <c r="C70" s="95"/>
      <c r="D70" s="96"/>
      <c r="E70" s="96">
        <v>41.89</v>
      </c>
      <c r="F70" s="96"/>
      <c r="G70" s="139"/>
      <c r="H70" s="140"/>
    </row>
    <row r="71" spans="2:8" x14ac:dyDescent="0.25">
      <c r="B71" s="1">
        <v>51</v>
      </c>
      <c r="C71" s="95"/>
      <c r="D71" s="96"/>
      <c r="E71" s="96">
        <v>42.23</v>
      </c>
      <c r="F71" s="96"/>
      <c r="G71" s="139"/>
      <c r="H71" s="140"/>
    </row>
    <row r="72" spans="2:8" x14ac:dyDescent="0.25">
      <c r="B72" s="1">
        <v>52</v>
      </c>
      <c r="C72" s="95"/>
      <c r="D72" s="96"/>
      <c r="E72" s="96">
        <v>42.15</v>
      </c>
      <c r="F72" s="96"/>
      <c r="G72" s="139"/>
      <c r="H72" s="140"/>
    </row>
    <row r="73" spans="2:8" x14ac:dyDescent="0.25">
      <c r="B73" s="1">
        <v>53</v>
      </c>
      <c r="C73" s="95"/>
      <c r="D73" s="96"/>
      <c r="E73" s="96">
        <v>42.05</v>
      </c>
      <c r="F73" s="96"/>
      <c r="G73" s="139"/>
      <c r="H73" s="140"/>
    </row>
    <row r="74" spans="2:8" x14ac:dyDescent="0.25">
      <c r="B74" s="1">
        <v>54</v>
      </c>
      <c r="C74" s="95"/>
      <c r="D74" s="96"/>
      <c r="E74" s="96">
        <v>42.06</v>
      </c>
      <c r="F74" s="96"/>
      <c r="G74" s="139"/>
      <c r="H74" s="140"/>
    </row>
    <row r="75" spans="2:8" x14ac:dyDescent="0.25">
      <c r="B75" s="1">
        <v>55</v>
      </c>
      <c r="C75" s="95"/>
      <c r="D75" s="96"/>
      <c r="E75" s="96">
        <v>42.21</v>
      </c>
      <c r="F75" s="96"/>
      <c r="G75" s="139"/>
      <c r="H75" s="140"/>
    </row>
    <row r="76" spans="2:8" x14ac:dyDescent="0.25">
      <c r="B76" s="1">
        <v>56</v>
      </c>
      <c r="C76" s="95"/>
      <c r="D76" s="96"/>
      <c r="E76" s="96">
        <v>42.83</v>
      </c>
      <c r="F76" s="96"/>
      <c r="G76" s="139"/>
      <c r="H76" s="140"/>
    </row>
    <row r="77" spans="2:8" x14ac:dyDescent="0.25">
      <c r="B77" s="1">
        <v>57</v>
      </c>
      <c r="C77" s="95"/>
      <c r="D77" s="96"/>
      <c r="E77" s="96">
        <v>42.56</v>
      </c>
      <c r="F77" s="96"/>
      <c r="G77" s="139"/>
      <c r="H77" s="140"/>
    </row>
    <row r="78" spans="2:8" x14ac:dyDescent="0.25">
      <c r="B78" s="1">
        <v>58</v>
      </c>
      <c r="C78" s="95"/>
      <c r="D78" s="96"/>
      <c r="E78" s="96">
        <v>42.56</v>
      </c>
      <c r="F78" s="96"/>
      <c r="G78" s="139"/>
      <c r="H78" s="140"/>
    </row>
    <row r="79" spans="2:8" x14ac:dyDescent="0.25">
      <c r="B79" s="1">
        <v>59</v>
      </c>
      <c r="C79" s="95"/>
      <c r="D79" s="96"/>
      <c r="E79" s="96">
        <v>42.82</v>
      </c>
      <c r="F79" s="96"/>
      <c r="G79" s="139"/>
      <c r="H79" s="140"/>
    </row>
    <row r="80" spans="2:8" x14ac:dyDescent="0.25">
      <c r="B80" s="1">
        <v>60</v>
      </c>
      <c r="C80" s="95"/>
      <c r="D80" s="96"/>
      <c r="E80" s="96"/>
      <c r="F80" s="96"/>
      <c r="G80" s="139"/>
      <c r="H80" s="140"/>
    </row>
    <row r="81" spans="2:8" x14ac:dyDescent="0.25">
      <c r="B81" s="1">
        <v>61</v>
      </c>
      <c r="C81" s="95"/>
      <c r="D81" s="96"/>
      <c r="E81" s="96"/>
      <c r="F81" s="96"/>
      <c r="G81" s="139"/>
      <c r="H81" s="140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5" zoomScale="75" zoomScaleNormal="75" workbookViewId="0">
      <selection activeCell="O15" sqref="O15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121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x14ac:dyDescent="0.25">
      <c r="A10" s="60">
        <v>1</v>
      </c>
      <c r="B10" s="61" t="s">
        <v>122</v>
      </c>
      <c r="C10" s="62">
        <v>4</v>
      </c>
      <c r="D10" s="62">
        <v>34</v>
      </c>
      <c r="E10" s="63">
        <f>D10</f>
        <v>34</v>
      </c>
      <c r="F10" s="130">
        <f>MIN(C21:C85)</f>
        <v>42</v>
      </c>
      <c r="G10" s="117">
        <f>AVERAGE(C21:C85)</f>
        <v>45.543529411764702</v>
      </c>
      <c r="H10" s="64"/>
      <c r="I10" s="117">
        <f>G10-F10</f>
        <v>3.5435294117647018</v>
      </c>
      <c r="J10" s="132">
        <v>1.7986111111111109E-2</v>
      </c>
      <c r="K10" s="132">
        <f>J10</f>
        <v>1.7986111111111109E-2</v>
      </c>
      <c r="L10" s="66">
        <f>K10</f>
        <v>1.7986111111111109E-2</v>
      </c>
      <c r="M10" s="67" t="s">
        <v>138</v>
      </c>
      <c r="N10" s="68"/>
      <c r="O10" s="125"/>
      <c r="P10" s="70"/>
    </row>
    <row r="11" spans="1:16" s="3" customFormat="1" ht="30" customHeight="1" x14ac:dyDescent="0.25">
      <c r="A11" s="60">
        <v>2</v>
      </c>
      <c r="B11" s="61" t="s">
        <v>124</v>
      </c>
      <c r="C11" s="62">
        <v>2</v>
      </c>
      <c r="D11" s="62">
        <v>73</v>
      </c>
      <c r="E11" s="63">
        <f>D11-D10</f>
        <v>39</v>
      </c>
      <c r="F11" s="131">
        <f>MIN(D21:D85)</f>
        <v>42.26</v>
      </c>
      <c r="G11" s="118">
        <f>AVERAGE(D21:D85)</f>
        <v>42.662631578947376</v>
      </c>
      <c r="H11" s="64"/>
      <c r="I11" s="117">
        <f>G11-F11</f>
        <v>0.40263157894737844</v>
      </c>
      <c r="J11" s="132">
        <v>3.8379629629629632E-2</v>
      </c>
      <c r="K11" s="132">
        <f>J11-J10</f>
        <v>2.0393518518518523E-2</v>
      </c>
      <c r="L11" s="66">
        <f>K11</f>
        <v>2.0393518518518523E-2</v>
      </c>
      <c r="M11" s="67" t="s">
        <v>166</v>
      </c>
      <c r="N11" s="68"/>
      <c r="O11" s="69"/>
      <c r="P11" s="70"/>
    </row>
    <row r="12" spans="1:16" s="3" customFormat="1" ht="30" customHeight="1" x14ac:dyDescent="0.25">
      <c r="A12" s="60">
        <v>3</v>
      </c>
      <c r="B12" s="61" t="s">
        <v>124</v>
      </c>
      <c r="C12" s="62">
        <v>3</v>
      </c>
      <c r="D12" s="62">
        <v>113</v>
      </c>
      <c r="E12" s="63">
        <f>D12-D11</f>
        <v>40</v>
      </c>
      <c r="F12" s="130">
        <f>MIN(E19:E81)</f>
        <v>42.06</v>
      </c>
      <c r="G12" s="117">
        <f>AVERAGE(E21:E83)</f>
        <v>42.469230769230769</v>
      </c>
      <c r="H12" s="64"/>
      <c r="I12" s="117">
        <f t="shared" ref="I12:I14" si="0">G12-F12</f>
        <v>0.40923076923076707</v>
      </c>
      <c r="J12" s="132">
        <v>5.9166666666666666E-2</v>
      </c>
      <c r="K12" s="132">
        <f>J12-J11</f>
        <v>2.0787037037037034E-2</v>
      </c>
      <c r="L12" s="66">
        <f>K12+L11</f>
        <v>4.1180555555555554E-2</v>
      </c>
      <c r="M12" s="67" t="s">
        <v>167</v>
      </c>
      <c r="N12" s="68"/>
      <c r="O12" s="146"/>
      <c r="P12" s="70"/>
    </row>
    <row r="13" spans="1:16" s="3" customFormat="1" ht="30" customHeight="1" thickBot="1" x14ac:dyDescent="0.3">
      <c r="A13" s="60">
        <v>4</v>
      </c>
      <c r="B13" s="61" t="s">
        <v>122</v>
      </c>
      <c r="C13" s="62">
        <v>4</v>
      </c>
      <c r="D13" s="62">
        <v>170</v>
      </c>
      <c r="E13" s="63">
        <f>D13-D12</f>
        <v>57</v>
      </c>
      <c r="F13" s="281">
        <f>MIN(F19:F87)</f>
        <v>41.67</v>
      </c>
      <c r="G13" s="117">
        <f>AVERAGE(F21:F83)</f>
        <v>44.377272727272718</v>
      </c>
      <c r="H13" s="64"/>
      <c r="I13" s="117">
        <f t="shared" si="0"/>
        <v>2.7072727272727164</v>
      </c>
      <c r="J13" s="132">
        <v>8.9571759259259254E-2</v>
      </c>
      <c r="K13" s="132">
        <f>J13-J12</f>
        <v>3.0405092592592588E-2</v>
      </c>
      <c r="L13" s="66">
        <f>K13+L10</f>
        <v>4.83912037037037E-2</v>
      </c>
      <c r="M13" s="67" t="s">
        <v>168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124</v>
      </c>
      <c r="C14" s="71">
        <v>69</v>
      </c>
      <c r="D14" s="62">
        <v>199</v>
      </c>
      <c r="E14" s="63">
        <f>D14-D13</f>
        <v>29</v>
      </c>
      <c r="F14" s="287">
        <f>MIN(G21:G83)</f>
        <v>41.91</v>
      </c>
      <c r="G14" s="276">
        <f>AVERAGE(G21:G85)</f>
        <v>44.753928571428574</v>
      </c>
      <c r="H14" s="64"/>
      <c r="I14" s="117">
        <f t="shared" si="0"/>
        <v>2.8439285714285774</v>
      </c>
      <c r="J14" s="132">
        <v>0.10577546296296296</v>
      </c>
      <c r="K14" s="132">
        <f>J14-J13</f>
        <v>1.6203703703703706E-2</v>
      </c>
      <c r="L14" s="65">
        <f>K14+L12</f>
        <v>5.738425925925926E-2</v>
      </c>
      <c r="M14" s="67" t="s">
        <v>169</v>
      </c>
      <c r="N14" s="68"/>
      <c r="O14" s="19"/>
    </row>
    <row r="15" spans="1:16" s="3" customFormat="1" ht="30" customHeight="1" thickBot="1" x14ac:dyDescent="0.3">
      <c r="A15" s="72" t="s">
        <v>57</v>
      </c>
      <c r="B15" s="73" t="s">
        <v>122</v>
      </c>
      <c r="C15" s="74">
        <v>1</v>
      </c>
      <c r="D15" s="74">
        <v>238</v>
      </c>
      <c r="E15" s="63">
        <f>D15-D14</f>
        <v>39</v>
      </c>
      <c r="F15" s="279">
        <f>MIN(H21:H89)</f>
        <v>41.03</v>
      </c>
      <c r="G15" s="276">
        <f>AVERAGE(H21:H85)</f>
        <v>41.516578947368416</v>
      </c>
      <c r="H15" s="64"/>
      <c r="I15" s="117">
        <f>G15-F15</f>
        <v>0.48657894736841456</v>
      </c>
      <c r="J15" s="132">
        <v>0.12525462962962963</v>
      </c>
      <c r="K15" s="76">
        <f>J15-J14</f>
        <v>1.9479166666666672E-2</v>
      </c>
      <c r="L15" s="75">
        <f>K15+L13</f>
        <v>6.7870370370370373E-2</v>
      </c>
      <c r="M15" s="67"/>
      <c r="N15" s="68" t="s">
        <v>178</v>
      </c>
      <c r="O15" s="262" t="s">
        <v>179</v>
      </c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AVERAGE(F10,F13,F15)</f>
        <v>41.56666666666667</v>
      </c>
      <c r="G16" s="128">
        <f>AVERAGE(G10,G13,G15)</f>
        <v>43.812460362135276</v>
      </c>
      <c r="H16" s="128" t="s">
        <v>122</v>
      </c>
      <c r="I16" s="129">
        <f>AVERAGE(I10,I13,I15)</f>
        <v>2.2457936954686111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AVERAGE(F11,F12,F14)</f>
        <v>42.076666666666661</v>
      </c>
      <c r="G17" s="85">
        <f>AVERAGE(G11,G12,G14)</f>
        <v>43.295263639868914</v>
      </c>
      <c r="H17" s="85" t="s">
        <v>170</v>
      </c>
      <c r="I17" s="86">
        <f>AVERAGE(I11,I12,I14)</f>
        <v>1.218596973202241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41.821666666666665</v>
      </c>
      <c r="G18" s="89">
        <f>AVERAGE(C21:H88)</f>
        <v>43.523491379310343</v>
      </c>
      <c r="H18" s="90"/>
      <c r="I18" s="91">
        <f>AVERAGE(I10:I17)</f>
        <v>1.7321953343354259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Наум</v>
      </c>
      <c r="D20" s="92" t="str">
        <f>B11</f>
        <v>Якусик Дима</v>
      </c>
      <c r="E20" s="92" t="str">
        <f>B12</f>
        <v>Якусик Дима</v>
      </c>
      <c r="F20" s="92" t="str">
        <f>B13</f>
        <v>Наум</v>
      </c>
      <c r="G20" s="2" t="str">
        <f>B14</f>
        <v>Якусик Дима</v>
      </c>
      <c r="H20" s="2" t="str">
        <f>B15</f>
        <v>Наум</v>
      </c>
    </row>
    <row r="21" spans="1:14" x14ac:dyDescent="0.25">
      <c r="B21" s="1">
        <v>1</v>
      </c>
      <c r="C21" s="93">
        <v>54</v>
      </c>
      <c r="D21" s="94">
        <v>42.88</v>
      </c>
      <c r="E21" s="94">
        <v>42.46</v>
      </c>
      <c r="F21" s="94">
        <v>42.59</v>
      </c>
      <c r="G21" s="94">
        <v>48.46</v>
      </c>
      <c r="H21" s="283">
        <v>41.34</v>
      </c>
      <c r="M21" s="2"/>
      <c r="N21" s="2"/>
    </row>
    <row r="22" spans="1:14" x14ac:dyDescent="0.25">
      <c r="B22" s="1">
        <v>2</v>
      </c>
      <c r="C22" s="95">
        <v>53.93</v>
      </c>
      <c r="D22" s="96">
        <v>43.02</v>
      </c>
      <c r="E22" s="96">
        <v>42.92</v>
      </c>
      <c r="F22" s="96">
        <v>42.12</v>
      </c>
      <c r="G22" s="284">
        <v>49.89</v>
      </c>
      <c r="H22" s="285">
        <v>41.52</v>
      </c>
      <c r="M22" s="3"/>
      <c r="N22" s="3"/>
    </row>
    <row r="23" spans="1:14" x14ac:dyDescent="0.25">
      <c r="B23" s="1">
        <v>3</v>
      </c>
      <c r="C23" s="95">
        <v>50.44</v>
      </c>
      <c r="D23" s="96">
        <v>42.58</v>
      </c>
      <c r="E23" s="96">
        <v>42.54</v>
      </c>
      <c r="F23" s="96">
        <v>42.21</v>
      </c>
      <c r="G23" s="96">
        <v>47.75</v>
      </c>
      <c r="H23" s="285">
        <v>41.73</v>
      </c>
      <c r="M23" s="3"/>
      <c r="N23" s="3"/>
    </row>
    <row r="24" spans="1:14" x14ac:dyDescent="0.25">
      <c r="B24" s="1">
        <v>4</v>
      </c>
      <c r="C24" s="95">
        <v>50.33</v>
      </c>
      <c r="D24" s="96">
        <v>42.68</v>
      </c>
      <c r="E24" s="96">
        <v>42.5</v>
      </c>
      <c r="F24" s="96">
        <v>41.93</v>
      </c>
      <c r="G24" s="96">
        <v>47.52</v>
      </c>
      <c r="H24" s="285">
        <v>42.07</v>
      </c>
      <c r="M24" s="3"/>
      <c r="N24" s="3"/>
    </row>
    <row r="25" spans="1:14" x14ac:dyDescent="0.25">
      <c r="B25" s="1">
        <v>5</v>
      </c>
      <c r="C25" s="95">
        <v>49.79</v>
      </c>
      <c r="D25" s="96">
        <v>42.5</v>
      </c>
      <c r="E25" s="96">
        <v>42.86</v>
      </c>
      <c r="F25" s="96">
        <v>42.08</v>
      </c>
      <c r="G25" s="96">
        <v>49.49</v>
      </c>
      <c r="H25" s="285">
        <v>41.8</v>
      </c>
    </row>
    <row r="26" spans="1:14" x14ac:dyDescent="0.25">
      <c r="B26" s="1">
        <v>6</v>
      </c>
      <c r="C26" s="95">
        <v>48.68</v>
      </c>
      <c r="D26" s="96">
        <v>42.37</v>
      </c>
      <c r="E26" s="96">
        <v>42.58</v>
      </c>
      <c r="F26" s="96">
        <v>42.09</v>
      </c>
      <c r="G26" s="96">
        <v>47.85</v>
      </c>
      <c r="H26" s="285">
        <v>42.48</v>
      </c>
    </row>
    <row r="27" spans="1:14" x14ac:dyDescent="0.25">
      <c r="B27" s="1">
        <v>7</v>
      </c>
      <c r="C27" s="95">
        <v>48.1</v>
      </c>
      <c r="D27" s="96">
        <v>42.59</v>
      </c>
      <c r="E27" s="96">
        <v>42.58</v>
      </c>
      <c r="F27" s="96">
        <v>41.93</v>
      </c>
      <c r="G27" s="96">
        <v>45.98</v>
      </c>
      <c r="H27" s="285">
        <v>41.44</v>
      </c>
    </row>
    <row r="28" spans="1:14" x14ac:dyDescent="0.25">
      <c r="B28" s="1">
        <v>8</v>
      </c>
      <c r="C28" s="95">
        <v>47.18</v>
      </c>
      <c r="D28" s="96">
        <v>42.73</v>
      </c>
      <c r="E28" s="96">
        <v>42.45</v>
      </c>
      <c r="F28" s="96">
        <v>41.67</v>
      </c>
      <c r="G28" s="96">
        <v>46.26</v>
      </c>
      <c r="H28" s="285">
        <v>42.4</v>
      </c>
    </row>
    <row r="29" spans="1:14" x14ac:dyDescent="0.25">
      <c r="B29" s="1">
        <v>9</v>
      </c>
      <c r="C29" s="126">
        <v>48.68</v>
      </c>
      <c r="D29" s="96">
        <v>42.53</v>
      </c>
      <c r="E29" s="96">
        <v>42.39</v>
      </c>
      <c r="F29" s="96">
        <v>42.43</v>
      </c>
      <c r="G29" s="96">
        <v>45.57</v>
      </c>
      <c r="H29" s="285">
        <v>41.39</v>
      </c>
    </row>
    <row r="30" spans="1:14" x14ac:dyDescent="0.25">
      <c r="B30" s="1">
        <v>10</v>
      </c>
      <c r="C30" s="95">
        <v>46.83</v>
      </c>
      <c r="D30" s="96">
        <v>42.32</v>
      </c>
      <c r="E30" s="96">
        <v>42.33</v>
      </c>
      <c r="F30" s="96">
        <v>41.81</v>
      </c>
      <c r="G30" s="96">
        <v>45.32</v>
      </c>
      <c r="H30" s="285">
        <v>41.93</v>
      </c>
    </row>
    <row r="31" spans="1:14" x14ac:dyDescent="0.25">
      <c r="B31" s="1">
        <v>11</v>
      </c>
      <c r="C31" s="95">
        <v>46.08</v>
      </c>
      <c r="D31" s="96">
        <v>42.99</v>
      </c>
      <c r="E31" s="96">
        <v>42.43</v>
      </c>
      <c r="F31" s="96">
        <v>42.88</v>
      </c>
      <c r="G31" s="96">
        <v>45.04</v>
      </c>
      <c r="H31" s="285">
        <v>41.27</v>
      </c>
    </row>
    <row r="32" spans="1:14" x14ac:dyDescent="0.25">
      <c r="B32" s="1">
        <v>12</v>
      </c>
      <c r="C32" s="95">
        <v>45.91</v>
      </c>
      <c r="D32" s="96">
        <v>42.4</v>
      </c>
      <c r="E32" s="96">
        <v>42.51</v>
      </c>
      <c r="F32" s="96">
        <v>42.05</v>
      </c>
      <c r="G32" s="96">
        <v>45.76</v>
      </c>
      <c r="H32" s="285">
        <v>41.34</v>
      </c>
    </row>
    <row r="33" spans="2:8" x14ac:dyDescent="0.25">
      <c r="B33" s="1">
        <v>13</v>
      </c>
      <c r="C33" s="95">
        <v>45.43</v>
      </c>
      <c r="D33" s="96">
        <v>42.68</v>
      </c>
      <c r="E33" s="96">
        <v>42.58</v>
      </c>
      <c r="F33" s="96">
        <v>42.1</v>
      </c>
      <c r="G33" s="96">
        <v>43.87</v>
      </c>
      <c r="H33" s="285">
        <v>41.28</v>
      </c>
    </row>
    <row r="34" spans="2:8" x14ac:dyDescent="0.25">
      <c r="B34" s="1">
        <v>14</v>
      </c>
      <c r="C34" s="106">
        <v>45.45</v>
      </c>
      <c r="D34" s="96">
        <v>42.42</v>
      </c>
      <c r="E34" s="96">
        <v>42.51</v>
      </c>
      <c r="F34" s="96">
        <v>42.63</v>
      </c>
      <c r="G34" s="96">
        <v>44.32</v>
      </c>
      <c r="H34" s="285">
        <v>41.2</v>
      </c>
    </row>
    <row r="35" spans="2:8" x14ac:dyDescent="0.25">
      <c r="B35" s="1">
        <v>15</v>
      </c>
      <c r="C35" s="95">
        <v>45.35</v>
      </c>
      <c r="D35" s="96">
        <v>42.26</v>
      </c>
      <c r="E35" s="96">
        <v>42.31</v>
      </c>
      <c r="F35" s="96">
        <v>42.83</v>
      </c>
      <c r="G35" s="96">
        <v>43.77</v>
      </c>
      <c r="H35" s="285">
        <v>41.34</v>
      </c>
    </row>
    <row r="36" spans="2:8" x14ac:dyDescent="0.25">
      <c r="B36" s="1">
        <v>16</v>
      </c>
      <c r="C36" s="95">
        <v>44.94</v>
      </c>
      <c r="D36" s="145">
        <v>42.59</v>
      </c>
      <c r="E36" s="96">
        <v>42.57</v>
      </c>
      <c r="F36" s="96">
        <v>42.41</v>
      </c>
      <c r="G36" s="96">
        <v>43.58</v>
      </c>
      <c r="H36" s="285">
        <v>41.03</v>
      </c>
    </row>
    <row r="37" spans="2:8" x14ac:dyDescent="0.25">
      <c r="B37" s="1">
        <v>17</v>
      </c>
      <c r="C37" s="95">
        <v>44.69</v>
      </c>
      <c r="D37" s="96">
        <v>42.32</v>
      </c>
      <c r="E37" s="96">
        <v>42.16</v>
      </c>
      <c r="F37" s="96">
        <v>42.27</v>
      </c>
      <c r="G37" s="96">
        <v>43.19</v>
      </c>
      <c r="H37" s="285">
        <v>41.1</v>
      </c>
    </row>
    <row r="38" spans="2:8" x14ac:dyDescent="0.25">
      <c r="B38" s="1">
        <v>18</v>
      </c>
      <c r="C38" s="95">
        <v>44.29</v>
      </c>
      <c r="D38" s="96">
        <v>43</v>
      </c>
      <c r="E38" s="96">
        <v>42.31</v>
      </c>
      <c r="F38" s="96">
        <v>42.49</v>
      </c>
      <c r="G38" s="96">
        <v>43.35</v>
      </c>
      <c r="H38" s="286">
        <v>41.4</v>
      </c>
    </row>
    <row r="39" spans="2:8" x14ac:dyDescent="0.25">
      <c r="B39" s="1">
        <v>19</v>
      </c>
      <c r="C39" s="95">
        <v>44.55</v>
      </c>
      <c r="D39" s="96">
        <v>42.45</v>
      </c>
      <c r="E39" s="96">
        <v>42.45</v>
      </c>
      <c r="F39" s="96">
        <v>42.78</v>
      </c>
      <c r="G39" s="96">
        <v>43.67</v>
      </c>
      <c r="H39" s="285">
        <v>41.26</v>
      </c>
    </row>
    <row r="40" spans="2:8" x14ac:dyDescent="0.25">
      <c r="B40" s="1">
        <v>20</v>
      </c>
      <c r="C40" s="95">
        <v>43.4</v>
      </c>
      <c r="D40" s="96">
        <v>42.48</v>
      </c>
      <c r="E40" s="96">
        <v>42.06</v>
      </c>
      <c r="F40" s="96">
        <v>42.92</v>
      </c>
      <c r="G40" s="96">
        <v>43.97</v>
      </c>
      <c r="H40" s="285">
        <v>41.1</v>
      </c>
    </row>
    <row r="41" spans="2:8" x14ac:dyDescent="0.25">
      <c r="B41" s="1">
        <v>21</v>
      </c>
      <c r="C41" s="95">
        <v>43.36</v>
      </c>
      <c r="D41" s="96">
        <v>43.65</v>
      </c>
      <c r="E41" s="96">
        <v>42.3</v>
      </c>
      <c r="F41" s="96">
        <v>42.92</v>
      </c>
      <c r="G41" s="96">
        <v>42.77</v>
      </c>
      <c r="H41" s="286">
        <v>41.31</v>
      </c>
    </row>
    <row r="42" spans="2:8" x14ac:dyDescent="0.25">
      <c r="B42" s="1">
        <v>22</v>
      </c>
      <c r="C42" s="95">
        <v>43.7</v>
      </c>
      <c r="D42" s="96">
        <v>42.85</v>
      </c>
      <c r="E42" s="96">
        <v>43.36</v>
      </c>
      <c r="F42" s="96">
        <v>42.83</v>
      </c>
      <c r="G42" s="96">
        <v>42.65</v>
      </c>
      <c r="H42" s="285">
        <v>41.17</v>
      </c>
    </row>
    <row r="43" spans="2:8" x14ac:dyDescent="0.25">
      <c r="B43" s="1">
        <v>23</v>
      </c>
      <c r="C43" s="95">
        <v>43.07</v>
      </c>
      <c r="D43" s="96">
        <v>42.69</v>
      </c>
      <c r="E43" s="96">
        <v>42.27</v>
      </c>
      <c r="F43" s="96">
        <v>42.69</v>
      </c>
      <c r="G43" s="96">
        <v>42.36</v>
      </c>
      <c r="H43" s="285">
        <v>41.39</v>
      </c>
    </row>
    <row r="44" spans="2:8" x14ac:dyDescent="0.25">
      <c r="B44" s="1">
        <v>24</v>
      </c>
      <c r="C44" s="95">
        <v>43.87</v>
      </c>
      <c r="D44" s="96">
        <v>42.74</v>
      </c>
      <c r="E44" s="96">
        <v>42.19</v>
      </c>
      <c r="F44" s="96">
        <v>42.46</v>
      </c>
      <c r="G44" s="96">
        <v>42.04</v>
      </c>
      <c r="H44" s="285">
        <v>42.78</v>
      </c>
    </row>
    <row r="45" spans="2:8" x14ac:dyDescent="0.25">
      <c r="B45" s="1">
        <v>25</v>
      </c>
      <c r="C45" s="95">
        <v>43.46</v>
      </c>
      <c r="D45" s="96">
        <v>42.48</v>
      </c>
      <c r="E45" s="96">
        <v>42.4</v>
      </c>
      <c r="F45" s="96">
        <v>43.02</v>
      </c>
      <c r="G45" s="96">
        <v>42.5</v>
      </c>
      <c r="H45" s="285">
        <v>42.94</v>
      </c>
    </row>
    <row r="46" spans="2:8" x14ac:dyDescent="0.25">
      <c r="B46" s="1">
        <v>26</v>
      </c>
      <c r="C46" s="95">
        <v>43.03</v>
      </c>
      <c r="D46" s="96">
        <v>42.52</v>
      </c>
      <c r="E46" s="96">
        <v>42.41</v>
      </c>
      <c r="F46" s="96">
        <v>42.47</v>
      </c>
      <c r="G46" s="96">
        <v>42.25</v>
      </c>
      <c r="H46" s="285">
        <v>41.24</v>
      </c>
    </row>
    <row r="47" spans="2:8" x14ac:dyDescent="0.25">
      <c r="B47" s="1">
        <v>27</v>
      </c>
      <c r="C47" s="95">
        <v>43.09</v>
      </c>
      <c r="D47" s="96">
        <v>42.98</v>
      </c>
      <c r="E47" s="96">
        <v>42.46</v>
      </c>
      <c r="F47" s="96">
        <v>43.02</v>
      </c>
      <c r="G47" s="96">
        <v>41.91</v>
      </c>
      <c r="H47" s="285">
        <v>41.45</v>
      </c>
    </row>
    <row r="48" spans="2:8" x14ac:dyDescent="0.25">
      <c r="B48" s="1">
        <v>28</v>
      </c>
      <c r="C48" s="95">
        <v>42.31</v>
      </c>
      <c r="D48" s="96">
        <v>42.55</v>
      </c>
      <c r="E48" s="96">
        <v>42.25</v>
      </c>
      <c r="F48" s="96">
        <v>42.75</v>
      </c>
      <c r="G48" s="96">
        <v>42.02</v>
      </c>
      <c r="H48" s="285">
        <v>41.4</v>
      </c>
    </row>
    <row r="49" spans="2:8" x14ac:dyDescent="0.25">
      <c r="B49" s="1">
        <v>29</v>
      </c>
      <c r="C49" s="95">
        <v>42.52</v>
      </c>
      <c r="D49" s="96">
        <v>42.55</v>
      </c>
      <c r="E49" s="96">
        <v>42.77</v>
      </c>
      <c r="F49" s="96">
        <v>42.69</v>
      </c>
      <c r="G49" s="96"/>
      <c r="H49" s="285">
        <v>41.26</v>
      </c>
    </row>
    <row r="50" spans="2:8" x14ac:dyDescent="0.25">
      <c r="B50" s="1">
        <v>30</v>
      </c>
      <c r="C50" s="95">
        <v>42.42</v>
      </c>
      <c r="D50" s="96">
        <v>42.6</v>
      </c>
      <c r="E50" s="96">
        <v>42.66</v>
      </c>
      <c r="F50" s="96">
        <v>43.57</v>
      </c>
      <c r="G50" s="96"/>
      <c r="H50" s="285">
        <v>41.34</v>
      </c>
    </row>
    <row r="51" spans="2:8" x14ac:dyDescent="0.25">
      <c r="B51" s="1">
        <v>31</v>
      </c>
      <c r="C51" s="95">
        <v>42.54</v>
      </c>
      <c r="D51" s="96">
        <v>42.52</v>
      </c>
      <c r="E51" s="96">
        <v>42.5</v>
      </c>
      <c r="F51" s="96">
        <v>43.13</v>
      </c>
      <c r="G51" s="96"/>
      <c r="H51" s="285">
        <v>41.14</v>
      </c>
    </row>
    <row r="52" spans="2:8" x14ac:dyDescent="0.25">
      <c r="B52" s="1">
        <v>32</v>
      </c>
      <c r="C52" s="95">
        <v>42</v>
      </c>
      <c r="D52" s="96">
        <v>42.73</v>
      </c>
      <c r="E52" s="96">
        <v>42.65</v>
      </c>
      <c r="F52" s="96">
        <v>43.54</v>
      </c>
      <c r="G52" s="96"/>
      <c r="H52" s="285">
        <v>41.4</v>
      </c>
    </row>
    <row r="53" spans="2:8" x14ac:dyDescent="0.25">
      <c r="B53" s="1">
        <v>33</v>
      </c>
      <c r="C53" s="95">
        <v>42.2</v>
      </c>
      <c r="D53" s="96">
        <v>42.49</v>
      </c>
      <c r="E53" s="96">
        <v>42.31</v>
      </c>
      <c r="F53" s="96">
        <v>43.16</v>
      </c>
      <c r="G53" s="96"/>
      <c r="H53" s="285">
        <v>41.27</v>
      </c>
    </row>
    <row r="54" spans="2:8" x14ac:dyDescent="0.25">
      <c r="B54" s="1">
        <v>34</v>
      </c>
      <c r="C54" s="95">
        <v>42.86</v>
      </c>
      <c r="D54" s="96">
        <v>42.42</v>
      </c>
      <c r="E54" s="96">
        <v>42.46</v>
      </c>
      <c r="F54" s="96">
        <v>44.85</v>
      </c>
      <c r="G54" s="96"/>
      <c r="H54" s="285">
        <v>41.33</v>
      </c>
    </row>
    <row r="55" spans="2:8" x14ac:dyDescent="0.25">
      <c r="B55" s="1">
        <v>35</v>
      </c>
      <c r="C55" s="95"/>
      <c r="D55" s="96">
        <v>42.63</v>
      </c>
      <c r="E55" s="96">
        <v>42.57</v>
      </c>
      <c r="F55" s="96">
        <v>49.34</v>
      </c>
      <c r="G55" s="96"/>
      <c r="H55" s="285">
        <v>41.37</v>
      </c>
    </row>
    <row r="56" spans="2:8" x14ac:dyDescent="0.25">
      <c r="B56" s="1">
        <v>36</v>
      </c>
      <c r="C56" s="95"/>
      <c r="D56" s="96">
        <v>42.63</v>
      </c>
      <c r="E56" s="96">
        <v>42.24</v>
      </c>
      <c r="F56" s="96">
        <v>45.7</v>
      </c>
      <c r="G56" s="96"/>
      <c r="H56" s="285">
        <v>41.48</v>
      </c>
    </row>
    <row r="57" spans="2:8" x14ac:dyDescent="0.25">
      <c r="B57" s="1">
        <v>37</v>
      </c>
      <c r="C57" s="95"/>
      <c r="D57" s="96">
        <v>42.72</v>
      </c>
      <c r="E57" s="96">
        <v>42.26</v>
      </c>
      <c r="F57" s="96">
        <v>44.28</v>
      </c>
      <c r="G57" s="96"/>
      <c r="H57" s="285">
        <v>41.62</v>
      </c>
    </row>
    <row r="58" spans="2:8" x14ac:dyDescent="0.25">
      <c r="B58" s="1">
        <v>38</v>
      </c>
      <c r="C58" s="95"/>
      <c r="D58" s="96">
        <v>43.64</v>
      </c>
      <c r="E58" s="96">
        <v>42.34</v>
      </c>
      <c r="F58" s="96">
        <v>44.75</v>
      </c>
      <c r="G58" s="96"/>
      <c r="H58" s="285">
        <v>41.32</v>
      </c>
    </row>
    <row r="59" spans="2:8" x14ac:dyDescent="0.25">
      <c r="B59" s="1">
        <v>39</v>
      </c>
      <c r="C59" s="95"/>
      <c r="D59" s="96"/>
      <c r="E59" s="96">
        <v>42.4</v>
      </c>
      <c r="F59" s="96">
        <v>45.92</v>
      </c>
      <c r="G59" s="139"/>
      <c r="H59" s="140"/>
    </row>
    <row r="60" spans="2:8" x14ac:dyDescent="0.25">
      <c r="B60" s="1">
        <v>40</v>
      </c>
      <c r="C60" s="95"/>
      <c r="D60" s="96"/>
      <c r="E60" s="96"/>
      <c r="F60" s="96">
        <v>46.35</v>
      </c>
      <c r="G60" s="139"/>
      <c r="H60" s="140"/>
    </row>
    <row r="61" spans="2:8" x14ac:dyDescent="0.25">
      <c r="B61" s="1">
        <v>41</v>
      </c>
      <c r="C61" s="95"/>
      <c r="D61" s="96"/>
      <c r="E61" s="96"/>
      <c r="F61" s="96">
        <v>47.2</v>
      </c>
      <c r="G61" s="139"/>
      <c r="H61" s="140"/>
    </row>
    <row r="62" spans="2:8" x14ac:dyDescent="0.25">
      <c r="B62" s="1">
        <v>42</v>
      </c>
      <c r="C62" s="95"/>
      <c r="D62" s="96"/>
      <c r="E62" s="96"/>
      <c r="F62" s="96">
        <v>50.09</v>
      </c>
      <c r="G62" s="139"/>
      <c r="H62" s="140"/>
    </row>
    <row r="63" spans="2:8" x14ac:dyDescent="0.25">
      <c r="B63" s="1">
        <v>43</v>
      </c>
      <c r="C63" s="95"/>
      <c r="D63" s="96"/>
      <c r="E63" s="96"/>
      <c r="F63" s="96">
        <v>48.28</v>
      </c>
      <c r="G63" s="139"/>
      <c r="H63" s="140"/>
    </row>
    <row r="64" spans="2:8" x14ac:dyDescent="0.25">
      <c r="B64" s="1">
        <v>44</v>
      </c>
      <c r="C64" s="95"/>
      <c r="D64" s="96"/>
      <c r="E64" s="96"/>
      <c r="F64" s="96">
        <v>47.48</v>
      </c>
      <c r="G64" s="139"/>
      <c r="H64" s="140"/>
    </row>
    <row r="65" spans="2:8" x14ac:dyDescent="0.25">
      <c r="B65" s="1">
        <v>45</v>
      </c>
      <c r="C65" s="95"/>
      <c r="D65" s="96"/>
      <c r="E65" s="96"/>
      <c r="F65" s="96">
        <v>46.82</v>
      </c>
      <c r="G65" s="139"/>
      <c r="H65" s="140"/>
    </row>
    <row r="66" spans="2:8" x14ac:dyDescent="0.25">
      <c r="B66" s="1">
        <v>46</v>
      </c>
      <c r="C66" s="95"/>
      <c r="D66" s="96"/>
      <c r="E66" s="96"/>
      <c r="F66" s="96">
        <v>46.73</v>
      </c>
      <c r="G66" s="139"/>
      <c r="H66" s="140"/>
    </row>
    <row r="67" spans="2:8" x14ac:dyDescent="0.25">
      <c r="B67" s="1">
        <v>47</v>
      </c>
      <c r="C67" s="95"/>
      <c r="D67" s="96"/>
      <c r="E67" s="96"/>
      <c r="F67" s="96">
        <v>46.09</v>
      </c>
      <c r="G67" s="139"/>
      <c r="H67" s="140"/>
    </row>
    <row r="68" spans="2:8" x14ac:dyDescent="0.25">
      <c r="B68" s="1">
        <v>48</v>
      </c>
      <c r="C68" s="95"/>
      <c r="D68" s="96"/>
      <c r="E68" s="96"/>
      <c r="F68" s="96">
        <v>46.42</v>
      </c>
      <c r="G68" s="139"/>
      <c r="H68" s="140"/>
    </row>
    <row r="69" spans="2:8" x14ac:dyDescent="0.25">
      <c r="B69" s="1">
        <v>49</v>
      </c>
      <c r="C69" s="95"/>
      <c r="D69" s="96"/>
      <c r="E69" s="96"/>
      <c r="F69" s="96">
        <v>48.29</v>
      </c>
      <c r="G69" s="139"/>
      <c r="H69" s="140"/>
    </row>
    <row r="70" spans="2:8" x14ac:dyDescent="0.25">
      <c r="B70" s="1">
        <v>50</v>
      </c>
      <c r="C70" s="95"/>
      <c r="D70" s="96"/>
      <c r="E70" s="96"/>
      <c r="F70" s="96">
        <v>48.83</v>
      </c>
      <c r="G70" s="139"/>
      <c r="H70" s="140"/>
    </row>
    <row r="71" spans="2:8" x14ac:dyDescent="0.25">
      <c r="B71" s="1">
        <v>51</v>
      </c>
      <c r="C71" s="95"/>
      <c r="D71" s="96"/>
      <c r="E71" s="96"/>
      <c r="F71" s="96">
        <v>48.1</v>
      </c>
      <c r="G71" s="139"/>
      <c r="H71" s="140"/>
    </row>
    <row r="72" spans="2:8" x14ac:dyDescent="0.25">
      <c r="B72" s="1">
        <v>52</v>
      </c>
      <c r="C72" s="95"/>
      <c r="D72" s="96"/>
      <c r="E72" s="96"/>
      <c r="F72" s="96">
        <v>47.94</v>
      </c>
      <c r="G72" s="139"/>
      <c r="H72" s="140"/>
    </row>
    <row r="73" spans="2:8" x14ac:dyDescent="0.25">
      <c r="B73" s="1">
        <v>53</v>
      </c>
      <c r="C73" s="95"/>
      <c r="D73" s="96"/>
      <c r="E73" s="96"/>
      <c r="F73" s="96">
        <v>46.91</v>
      </c>
      <c r="G73" s="139"/>
      <c r="H73" s="140"/>
    </row>
    <row r="74" spans="2:8" x14ac:dyDescent="0.25">
      <c r="B74" s="1">
        <v>54</v>
      </c>
      <c r="C74" s="95"/>
      <c r="D74" s="96"/>
      <c r="E74" s="96"/>
      <c r="F74" s="96">
        <v>48.45</v>
      </c>
      <c r="G74" s="139"/>
      <c r="H74" s="140"/>
    </row>
    <row r="75" spans="2:8" x14ac:dyDescent="0.25">
      <c r="B75" s="1">
        <v>55</v>
      </c>
      <c r="C75" s="95"/>
      <c r="D75" s="96"/>
      <c r="E75" s="96"/>
      <c r="F75" s="96">
        <v>47.46</v>
      </c>
      <c r="G75" s="139"/>
      <c r="H75" s="140"/>
    </row>
    <row r="76" spans="2:8" x14ac:dyDescent="0.25">
      <c r="B76" s="1">
        <v>56</v>
      </c>
      <c r="C76" s="95"/>
      <c r="D76" s="96"/>
      <c r="E76" s="96"/>
      <c r="F76" s="96"/>
      <c r="G76" s="139"/>
      <c r="H76" s="140"/>
    </row>
    <row r="77" spans="2:8" x14ac:dyDescent="0.25">
      <c r="B77" s="1">
        <v>57</v>
      </c>
      <c r="C77" s="95"/>
      <c r="D77" s="96"/>
      <c r="E77" s="96"/>
      <c r="F77" s="96"/>
      <c r="G77" s="139"/>
      <c r="H77" s="140"/>
    </row>
    <row r="78" spans="2:8" x14ac:dyDescent="0.25">
      <c r="B78" s="1">
        <v>58</v>
      </c>
      <c r="C78" s="95"/>
      <c r="D78" s="96"/>
      <c r="E78" s="96"/>
      <c r="F78" s="96"/>
      <c r="G78" s="139"/>
      <c r="H78" s="140"/>
    </row>
    <row r="79" spans="2:8" x14ac:dyDescent="0.25">
      <c r="B79" s="1">
        <v>59</v>
      </c>
      <c r="C79" s="95"/>
      <c r="D79" s="96"/>
      <c r="E79" s="96"/>
      <c r="F79" s="96"/>
      <c r="G79" s="139"/>
      <c r="H79" s="140"/>
    </row>
    <row r="80" spans="2:8" x14ac:dyDescent="0.25">
      <c r="B80" s="1">
        <v>60</v>
      </c>
      <c r="C80" s="95"/>
      <c r="D80" s="96"/>
      <c r="E80" s="96"/>
      <c r="F80" s="96"/>
      <c r="G80" s="139"/>
      <c r="H80" s="140"/>
    </row>
    <row r="81" spans="2:8" x14ac:dyDescent="0.25">
      <c r="B81" s="1">
        <v>61</v>
      </c>
      <c r="C81" s="95"/>
      <c r="D81" s="96"/>
      <c r="E81" s="96"/>
      <c r="F81" s="96"/>
      <c r="G81" s="139"/>
      <c r="H81" s="140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6" zoomScale="75" zoomScaleNormal="75" workbookViewId="0">
      <selection activeCell="H12" sqref="H12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106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107</v>
      </c>
      <c r="C10" s="62">
        <v>6</v>
      </c>
      <c r="D10" s="62">
        <v>39</v>
      </c>
      <c r="E10" s="63">
        <f>D10</f>
        <v>39</v>
      </c>
      <c r="F10" s="281">
        <f>MIN(C21:C85)</f>
        <v>41.82</v>
      </c>
      <c r="G10" s="117">
        <f>AVERAGE(C21:C85)</f>
        <v>45.051794871794883</v>
      </c>
      <c r="H10" s="64"/>
      <c r="I10" s="117">
        <f>G10-F10</f>
        <v>3.2317948717948823</v>
      </c>
      <c r="J10" s="132">
        <v>2.0358796296296295E-2</v>
      </c>
      <c r="K10" s="132">
        <f>J10</f>
        <v>2.0358796296296295E-2</v>
      </c>
      <c r="L10" s="66">
        <f>K10</f>
        <v>2.0358796296296295E-2</v>
      </c>
      <c r="M10" s="67" t="s">
        <v>136</v>
      </c>
      <c r="N10" s="68"/>
      <c r="O10" s="125"/>
      <c r="P10" s="70"/>
    </row>
    <row r="11" spans="1:16" s="3" customFormat="1" ht="30" customHeight="1" thickBot="1" x14ac:dyDescent="0.3">
      <c r="A11" s="60">
        <v>2</v>
      </c>
      <c r="B11" s="61" t="s">
        <v>133</v>
      </c>
      <c r="C11" s="62">
        <v>13</v>
      </c>
      <c r="D11" s="62">
        <v>79</v>
      </c>
      <c r="E11" s="63">
        <f>D11-D10</f>
        <v>40</v>
      </c>
      <c r="F11" s="282">
        <f>MIN(D21:D85)</f>
        <v>41.74</v>
      </c>
      <c r="G11" s="280">
        <f>AVERAGE(D21:D85)</f>
        <v>42.287179487179486</v>
      </c>
      <c r="H11" s="64"/>
      <c r="I11" s="117">
        <f>G11-F11</f>
        <v>0.54717948717948417</v>
      </c>
      <c r="J11" s="132">
        <v>4.1099537037037039E-2</v>
      </c>
      <c r="K11" s="132">
        <f>J11-J10</f>
        <v>2.0740740740740744E-2</v>
      </c>
      <c r="L11" s="66">
        <f>K11</f>
        <v>2.0740740740740744E-2</v>
      </c>
      <c r="M11" s="67" t="s">
        <v>182</v>
      </c>
      <c r="N11" s="68"/>
      <c r="O11" s="69"/>
      <c r="P11" s="70"/>
    </row>
    <row r="12" spans="1:16" s="3" customFormat="1" ht="30" customHeight="1" x14ac:dyDescent="0.25">
      <c r="A12" s="60">
        <v>3</v>
      </c>
      <c r="B12" s="61" t="s">
        <v>107</v>
      </c>
      <c r="C12" s="62">
        <v>33</v>
      </c>
      <c r="D12" s="62">
        <v>120</v>
      </c>
      <c r="E12" s="63">
        <f>D12-D11</f>
        <v>41</v>
      </c>
      <c r="F12" s="278">
        <f>MIN(E19:E81)</f>
        <v>41.91</v>
      </c>
      <c r="G12" s="117">
        <f>AVERAGE(E21:E83)</f>
        <v>42.322500000000005</v>
      </c>
      <c r="H12" s="64"/>
      <c r="I12" s="117">
        <f t="shared" ref="I12:I14" si="0">G12-F12</f>
        <v>0.41250000000000853</v>
      </c>
      <c r="J12" s="132">
        <v>6.2314814814814816E-2</v>
      </c>
      <c r="K12" s="132">
        <f>J12-J11</f>
        <v>2.1215277777777777E-2</v>
      </c>
      <c r="L12" s="66">
        <f>K12+L10</f>
        <v>4.1574074074074069E-2</v>
      </c>
      <c r="M12" s="67" t="s">
        <v>183</v>
      </c>
      <c r="N12" s="68"/>
      <c r="O12" s="146"/>
      <c r="P12" s="70"/>
    </row>
    <row r="13" spans="1:16" s="3" customFormat="1" ht="30" customHeight="1" x14ac:dyDescent="0.25">
      <c r="A13" s="60">
        <v>4</v>
      </c>
      <c r="B13" s="61" t="s">
        <v>133</v>
      </c>
      <c r="C13" s="62">
        <v>8</v>
      </c>
      <c r="D13" s="62">
        <v>159</v>
      </c>
      <c r="E13" s="63">
        <f>D13-D12</f>
        <v>39</v>
      </c>
      <c r="F13" s="130">
        <f>MIN(F19:F87)</f>
        <v>42.12</v>
      </c>
      <c r="G13" s="117">
        <f>AVERAGE(F21:F83)</f>
        <v>44.626578947368422</v>
      </c>
      <c r="H13" s="64"/>
      <c r="I13" s="117">
        <f t="shared" si="0"/>
        <v>2.5065789473684248</v>
      </c>
      <c r="J13" s="132">
        <v>8.3611111111111122E-2</v>
      </c>
      <c r="K13" s="132">
        <f>J13-J12</f>
        <v>2.1296296296296306E-2</v>
      </c>
      <c r="L13" s="66">
        <f>K13+L11</f>
        <v>4.2037037037037053E-2</v>
      </c>
      <c r="M13" s="67" t="s">
        <v>184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133</v>
      </c>
      <c r="C14" s="71">
        <v>21</v>
      </c>
      <c r="D14" s="62">
        <v>192</v>
      </c>
      <c r="E14" s="63">
        <f>D14-D13</f>
        <v>33</v>
      </c>
      <c r="F14" s="281">
        <f>MIN(G21:G83)</f>
        <v>42.97</v>
      </c>
      <c r="G14" s="117">
        <f>AVERAGE(G21:G85)</f>
        <v>46.582499999999996</v>
      </c>
      <c r="H14" s="64"/>
      <c r="I14" s="117">
        <f t="shared" si="0"/>
        <v>3.6124999999999972</v>
      </c>
      <c r="J14" s="132">
        <v>0.10234953703703703</v>
      </c>
      <c r="K14" s="132">
        <f>J14-J13</f>
        <v>1.8738425925925908E-2</v>
      </c>
      <c r="L14" s="65">
        <f>K14+L13</f>
        <v>6.0775462962962962E-2</v>
      </c>
      <c r="M14" s="67" t="s">
        <v>185</v>
      </c>
      <c r="N14" s="68" t="s">
        <v>186</v>
      </c>
      <c r="O14" s="262" t="s">
        <v>187</v>
      </c>
    </row>
    <row r="15" spans="1:16" s="3" customFormat="1" ht="30" customHeight="1" thickBot="1" x14ac:dyDescent="0.3">
      <c r="A15" s="72" t="s">
        <v>57</v>
      </c>
      <c r="B15" s="73" t="s">
        <v>107</v>
      </c>
      <c r="C15" s="74">
        <v>5</v>
      </c>
      <c r="D15" s="74">
        <v>237</v>
      </c>
      <c r="E15" s="63">
        <f>D15-D14</f>
        <v>45</v>
      </c>
      <c r="F15" s="279">
        <f>MIN(H21:H89)</f>
        <v>41.64</v>
      </c>
      <c r="G15" s="276">
        <f>AVERAGE(H21:H85)</f>
        <v>42.175909090909094</v>
      </c>
      <c r="H15" s="64"/>
      <c r="I15" s="117">
        <f>G15-F15</f>
        <v>0.53590909090909378</v>
      </c>
      <c r="J15" s="132">
        <v>0.12525462962962963</v>
      </c>
      <c r="K15" s="76">
        <f>J15-J14</f>
        <v>2.2905092592592602E-2</v>
      </c>
      <c r="L15" s="75">
        <f>K15+L12</f>
        <v>6.4479166666666671E-2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AVERAGE(F10,F12,F15)</f>
        <v>41.79</v>
      </c>
      <c r="G16" s="128">
        <f>AVERAGE(G10,G12,G15)</f>
        <v>43.183401320901332</v>
      </c>
      <c r="H16" s="128" t="s">
        <v>188</v>
      </c>
      <c r="I16" s="129">
        <f>AVERAGE(I10,I12,I15)</f>
        <v>1.3934013209013283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AVERAGE(F11,F13,F14)</f>
        <v>42.276666666666664</v>
      </c>
      <c r="G17" s="85">
        <f>AVERAGE(G11,G13,G14)</f>
        <v>44.498752811515963</v>
      </c>
      <c r="H17" s="85" t="s">
        <v>189</v>
      </c>
      <c r="I17" s="86">
        <f>AVERAGE(I11,I13,I14)</f>
        <v>2.2220861448493019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42.033333333333331</v>
      </c>
      <c r="G18" s="89">
        <f>AVERAGE(C21:H88)</f>
        <v>43.712543103448283</v>
      </c>
      <c r="H18" s="90"/>
      <c r="I18" s="91">
        <f>AVERAGE(I10:I17)</f>
        <v>1.807743732875315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Петушков Андрей</v>
      </c>
      <c r="D20" s="92" t="str">
        <f>B11</f>
        <v>Тыщенко Миша</v>
      </c>
      <c r="E20" s="92" t="str">
        <f>B12</f>
        <v>Петушков Андрей</v>
      </c>
      <c r="F20" s="92" t="str">
        <f>B13</f>
        <v>Тыщенко Миша</v>
      </c>
      <c r="G20" s="2" t="str">
        <f>B14</f>
        <v>Тыщенко Миша</v>
      </c>
      <c r="H20" s="2" t="str">
        <f>B15</f>
        <v>Петушков Андрей</v>
      </c>
    </row>
    <row r="21" spans="1:14" x14ac:dyDescent="0.25">
      <c r="B21" s="1">
        <v>1</v>
      </c>
      <c r="C21" s="93">
        <v>54.02</v>
      </c>
      <c r="D21" s="94">
        <v>42.79</v>
      </c>
      <c r="E21" s="94">
        <v>43.28</v>
      </c>
      <c r="F21" s="94">
        <v>42.39</v>
      </c>
      <c r="G21" s="94">
        <v>48.2</v>
      </c>
      <c r="H21" s="283">
        <v>42.91</v>
      </c>
      <c r="M21" s="2"/>
      <c r="N21" s="2"/>
    </row>
    <row r="22" spans="1:14" x14ac:dyDescent="0.25">
      <c r="B22" s="1">
        <v>2</v>
      </c>
      <c r="C22" s="95">
        <v>52.09</v>
      </c>
      <c r="D22" s="96">
        <v>42.43</v>
      </c>
      <c r="E22" s="96">
        <v>42.71</v>
      </c>
      <c r="F22" s="96">
        <v>42.27</v>
      </c>
      <c r="G22" s="96">
        <v>51.1</v>
      </c>
      <c r="H22" s="285">
        <v>42.27</v>
      </c>
      <c r="M22" s="3"/>
      <c r="N22" s="3"/>
    </row>
    <row r="23" spans="1:14" x14ac:dyDescent="0.25">
      <c r="B23" s="1">
        <v>3</v>
      </c>
      <c r="C23" s="95">
        <v>51.31</v>
      </c>
      <c r="D23" s="96">
        <v>42.19</v>
      </c>
      <c r="E23" s="96">
        <v>42.5</v>
      </c>
      <c r="F23" s="96">
        <v>42.25</v>
      </c>
      <c r="G23" s="96">
        <v>49.84</v>
      </c>
      <c r="H23" s="285">
        <v>42.02</v>
      </c>
      <c r="M23" s="3"/>
      <c r="N23" s="3"/>
    </row>
    <row r="24" spans="1:14" x14ac:dyDescent="0.25">
      <c r="B24" s="1">
        <v>4</v>
      </c>
      <c r="C24" s="95">
        <v>50.14</v>
      </c>
      <c r="D24" s="96">
        <v>42.4</v>
      </c>
      <c r="E24" s="96">
        <v>42.36</v>
      </c>
      <c r="F24" s="96">
        <v>42.12</v>
      </c>
      <c r="G24" s="96">
        <v>50.53</v>
      </c>
      <c r="H24" s="285">
        <v>42.17</v>
      </c>
      <c r="M24" s="3"/>
      <c r="N24" s="3"/>
    </row>
    <row r="25" spans="1:14" x14ac:dyDescent="0.25">
      <c r="B25" s="1">
        <v>5</v>
      </c>
      <c r="C25" s="95">
        <v>49.1</v>
      </c>
      <c r="D25" s="96">
        <v>41.96</v>
      </c>
      <c r="E25" s="96">
        <v>42.2</v>
      </c>
      <c r="F25" s="96">
        <v>42.23</v>
      </c>
      <c r="G25" s="96">
        <v>49.89</v>
      </c>
      <c r="H25" s="285">
        <v>42.36</v>
      </c>
    </row>
    <row r="26" spans="1:14" x14ac:dyDescent="0.25">
      <c r="B26" s="1">
        <v>6</v>
      </c>
      <c r="C26" s="95">
        <v>48.44</v>
      </c>
      <c r="D26" s="96">
        <v>41.93</v>
      </c>
      <c r="E26" s="96">
        <v>42.09</v>
      </c>
      <c r="F26" s="96">
        <v>42.6</v>
      </c>
      <c r="G26" s="96">
        <v>47.52</v>
      </c>
      <c r="H26" s="285">
        <v>42.66</v>
      </c>
    </row>
    <row r="27" spans="1:14" x14ac:dyDescent="0.25">
      <c r="B27" s="1">
        <v>7</v>
      </c>
      <c r="C27" s="95">
        <v>47.64</v>
      </c>
      <c r="D27" s="96">
        <v>41.74</v>
      </c>
      <c r="E27" s="96">
        <v>41.91</v>
      </c>
      <c r="F27" s="96">
        <v>43.16</v>
      </c>
      <c r="G27" s="96">
        <v>48.53</v>
      </c>
      <c r="H27" s="285">
        <v>42.17</v>
      </c>
    </row>
    <row r="28" spans="1:14" x14ac:dyDescent="0.25">
      <c r="B28" s="1">
        <v>8</v>
      </c>
      <c r="C28" s="95">
        <v>47.3</v>
      </c>
      <c r="D28" s="96">
        <v>41.9</v>
      </c>
      <c r="E28" s="96">
        <v>42.13</v>
      </c>
      <c r="F28" s="96">
        <v>42.81</v>
      </c>
      <c r="G28" s="96">
        <v>47.66</v>
      </c>
      <c r="H28" s="285">
        <v>42.67</v>
      </c>
    </row>
    <row r="29" spans="1:14" x14ac:dyDescent="0.25">
      <c r="B29" s="1">
        <v>9</v>
      </c>
      <c r="C29" s="126">
        <v>47.88</v>
      </c>
      <c r="D29" s="96">
        <v>41.74</v>
      </c>
      <c r="E29" s="96">
        <v>42.23</v>
      </c>
      <c r="F29" s="96">
        <v>42.79</v>
      </c>
      <c r="G29" s="96">
        <v>52.36</v>
      </c>
      <c r="H29" s="285">
        <v>42.12</v>
      </c>
    </row>
    <row r="30" spans="1:14" x14ac:dyDescent="0.25">
      <c r="B30" s="1">
        <v>10</v>
      </c>
      <c r="C30" s="95">
        <v>47</v>
      </c>
      <c r="D30" s="96">
        <v>42.02</v>
      </c>
      <c r="E30" s="96">
        <v>42.17</v>
      </c>
      <c r="F30" s="96">
        <v>42.72</v>
      </c>
      <c r="G30" s="96">
        <v>50.55</v>
      </c>
      <c r="H30" s="285">
        <v>42.26</v>
      </c>
    </row>
    <row r="31" spans="1:14" x14ac:dyDescent="0.25">
      <c r="B31" s="1">
        <v>11</v>
      </c>
      <c r="C31" s="95">
        <v>46.03</v>
      </c>
      <c r="D31" s="96">
        <v>41.82</v>
      </c>
      <c r="E31" s="96">
        <v>42.34</v>
      </c>
      <c r="F31" s="96">
        <v>43.3</v>
      </c>
      <c r="G31" s="96">
        <v>47.62</v>
      </c>
      <c r="H31" s="285">
        <v>42.24</v>
      </c>
    </row>
    <row r="32" spans="1:14" x14ac:dyDescent="0.25">
      <c r="B32" s="1">
        <v>12</v>
      </c>
      <c r="C32" s="95">
        <v>45.64</v>
      </c>
      <c r="D32" s="96">
        <v>41.96</v>
      </c>
      <c r="E32" s="96">
        <v>42.14</v>
      </c>
      <c r="F32" s="96">
        <v>43.04</v>
      </c>
      <c r="G32" s="96">
        <v>48.17</v>
      </c>
      <c r="H32" s="285">
        <v>41.94</v>
      </c>
    </row>
    <row r="33" spans="2:8" x14ac:dyDescent="0.25">
      <c r="B33" s="1">
        <v>13</v>
      </c>
      <c r="C33" s="95">
        <v>45.97</v>
      </c>
      <c r="D33" s="96">
        <v>42.3</v>
      </c>
      <c r="E33" s="96">
        <v>42.28</v>
      </c>
      <c r="F33" s="96">
        <v>43.43</v>
      </c>
      <c r="G33" s="96">
        <v>45.97</v>
      </c>
      <c r="H33" s="285">
        <v>41.88</v>
      </c>
    </row>
    <row r="34" spans="2:8" x14ac:dyDescent="0.25">
      <c r="B34" s="1">
        <v>14</v>
      </c>
      <c r="C34" s="106">
        <v>45.78</v>
      </c>
      <c r="D34" s="96">
        <v>41.85</v>
      </c>
      <c r="E34" s="96">
        <v>42.21</v>
      </c>
      <c r="F34" s="96">
        <v>43.25</v>
      </c>
      <c r="G34" s="96">
        <v>46.02</v>
      </c>
      <c r="H34" s="285">
        <v>42.11</v>
      </c>
    </row>
    <row r="35" spans="2:8" x14ac:dyDescent="0.25">
      <c r="B35" s="1">
        <v>15</v>
      </c>
      <c r="C35" s="95">
        <v>46.23</v>
      </c>
      <c r="D35" s="96">
        <v>41.85</v>
      </c>
      <c r="E35" s="96">
        <v>42.08</v>
      </c>
      <c r="F35" s="96">
        <v>43.39</v>
      </c>
      <c r="G35" s="96">
        <v>47.79</v>
      </c>
      <c r="H35" s="285">
        <v>41.95</v>
      </c>
    </row>
    <row r="36" spans="2:8" x14ac:dyDescent="0.25">
      <c r="B36" s="1">
        <v>16</v>
      </c>
      <c r="C36" s="95">
        <v>44.87</v>
      </c>
      <c r="D36" s="145">
        <v>41.83</v>
      </c>
      <c r="E36" s="96">
        <v>42.16</v>
      </c>
      <c r="F36" s="96">
        <v>43.74</v>
      </c>
      <c r="G36" s="96">
        <v>46.53</v>
      </c>
      <c r="H36" s="285">
        <v>41.91</v>
      </c>
    </row>
    <row r="37" spans="2:8" x14ac:dyDescent="0.25">
      <c r="B37" s="1">
        <v>17</v>
      </c>
      <c r="C37" s="95">
        <v>45.51</v>
      </c>
      <c r="D37" s="96">
        <v>43.6</v>
      </c>
      <c r="E37" s="96">
        <v>42.16</v>
      </c>
      <c r="F37" s="96">
        <v>43.94</v>
      </c>
      <c r="G37" s="96">
        <v>47.39</v>
      </c>
      <c r="H37" s="285">
        <v>42.02</v>
      </c>
    </row>
    <row r="38" spans="2:8" x14ac:dyDescent="0.25">
      <c r="B38" s="1">
        <v>18</v>
      </c>
      <c r="C38" s="95">
        <v>44.52</v>
      </c>
      <c r="D38" s="96">
        <v>42.59</v>
      </c>
      <c r="E38" s="96">
        <v>41.95</v>
      </c>
      <c r="F38" s="96">
        <v>43.97</v>
      </c>
      <c r="G38" s="96">
        <v>46.61</v>
      </c>
      <c r="H38" s="285">
        <v>41.99</v>
      </c>
    </row>
    <row r="39" spans="2:8" x14ac:dyDescent="0.25">
      <c r="B39" s="1">
        <v>19</v>
      </c>
      <c r="C39" s="95">
        <v>44.7</v>
      </c>
      <c r="D39" s="96">
        <v>42.26</v>
      </c>
      <c r="E39" s="96">
        <v>42.07</v>
      </c>
      <c r="F39" s="96">
        <v>43.68</v>
      </c>
      <c r="G39" s="96">
        <v>45.77</v>
      </c>
      <c r="H39" s="285">
        <v>42.02</v>
      </c>
    </row>
    <row r="40" spans="2:8" x14ac:dyDescent="0.25">
      <c r="B40" s="1">
        <v>20</v>
      </c>
      <c r="C40" s="95">
        <v>44.53</v>
      </c>
      <c r="D40" s="96">
        <v>42.89</v>
      </c>
      <c r="E40" s="96">
        <v>42.03</v>
      </c>
      <c r="F40" s="96">
        <v>43.71</v>
      </c>
      <c r="G40" s="96">
        <v>45.6</v>
      </c>
      <c r="H40" s="285">
        <v>41.94</v>
      </c>
    </row>
    <row r="41" spans="2:8" x14ac:dyDescent="0.25">
      <c r="B41" s="1">
        <v>21</v>
      </c>
      <c r="C41" s="95">
        <v>44.68</v>
      </c>
      <c r="D41" s="96">
        <v>41.81</v>
      </c>
      <c r="E41" s="96">
        <v>41.99</v>
      </c>
      <c r="F41" s="96">
        <v>45.42</v>
      </c>
      <c r="G41" s="96">
        <v>45.5</v>
      </c>
      <c r="H41" s="285">
        <v>41.75</v>
      </c>
    </row>
    <row r="42" spans="2:8" x14ac:dyDescent="0.25">
      <c r="B42" s="1">
        <v>22</v>
      </c>
      <c r="C42" s="95">
        <v>43.83</v>
      </c>
      <c r="D42" s="96">
        <v>42.44</v>
      </c>
      <c r="E42" s="96">
        <v>42.29</v>
      </c>
      <c r="F42" s="96">
        <v>44.21</v>
      </c>
      <c r="G42" s="96">
        <v>44.89</v>
      </c>
      <c r="H42" s="285">
        <v>41.7</v>
      </c>
    </row>
    <row r="43" spans="2:8" x14ac:dyDescent="0.25">
      <c r="B43" s="1">
        <v>23</v>
      </c>
      <c r="C43" s="95">
        <v>43.16</v>
      </c>
      <c r="D43" s="96">
        <v>42.33</v>
      </c>
      <c r="E43" s="96">
        <v>42.61</v>
      </c>
      <c r="F43" s="96">
        <v>43.57</v>
      </c>
      <c r="G43" s="96">
        <v>44.88</v>
      </c>
      <c r="H43" s="285">
        <v>41.64</v>
      </c>
    </row>
    <row r="44" spans="2:8" x14ac:dyDescent="0.25">
      <c r="B44" s="1">
        <v>24</v>
      </c>
      <c r="C44" s="95">
        <v>43.65</v>
      </c>
      <c r="D44" s="96">
        <v>42.06</v>
      </c>
      <c r="E44" s="96">
        <v>42.4</v>
      </c>
      <c r="F44" s="96">
        <v>43.83</v>
      </c>
      <c r="G44" s="96">
        <v>44.02</v>
      </c>
      <c r="H44" s="285">
        <v>41.85</v>
      </c>
    </row>
    <row r="45" spans="2:8" x14ac:dyDescent="0.25">
      <c r="B45" s="1">
        <v>25</v>
      </c>
      <c r="C45" s="95">
        <v>42.74</v>
      </c>
      <c r="D45" s="96">
        <v>41.91</v>
      </c>
      <c r="E45" s="96">
        <v>42.54</v>
      </c>
      <c r="F45" s="96">
        <v>44.56</v>
      </c>
      <c r="G45" s="96">
        <v>45.11</v>
      </c>
      <c r="H45" s="285">
        <v>43.72</v>
      </c>
    </row>
    <row r="46" spans="2:8" x14ac:dyDescent="0.25">
      <c r="B46" s="1">
        <v>26</v>
      </c>
      <c r="C46" s="95">
        <v>42.64</v>
      </c>
      <c r="D46" s="96">
        <v>42.21</v>
      </c>
      <c r="E46" s="96">
        <v>42.25</v>
      </c>
      <c r="F46" s="96">
        <v>44.96</v>
      </c>
      <c r="G46" s="96">
        <v>43.51</v>
      </c>
      <c r="H46" s="285">
        <v>44.6</v>
      </c>
    </row>
    <row r="47" spans="2:8" x14ac:dyDescent="0.25">
      <c r="B47" s="1">
        <v>27</v>
      </c>
      <c r="C47" s="95">
        <v>42.17</v>
      </c>
      <c r="D47" s="96">
        <v>41.88</v>
      </c>
      <c r="E47" s="96">
        <v>42.37</v>
      </c>
      <c r="F47" s="96">
        <v>45.64</v>
      </c>
      <c r="G47" s="96">
        <v>43.09</v>
      </c>
      <c r="H47" s="285">
        <v>44.35</v>
      </c>
    </row>
    <row r="48" spans="2:8" x14ac:dyDescent="0.25">
      <c r="B48" s="1">
        <v>28</v>
      </c>
      <c r="C48" s="95">
        <v>42.42</v>
      </c>
      <c r="D48" s="96">
        <v>42.31</v>
      </c>
      <c r="E48" s="96">
        <v>42.12</v>
      </c>
      <c r="F48" s="96">
        <v>46.42</v>
      </c>
      <c r="G48" s="96">
        <v>43.24</v>
      </c>
      <c r="H48" s="285">
        <v>42.11</v>
      </c>
    </row>
    <row r="49" spans="2:8" x14ac:dyDescent="0.25">
      <c r="B49" s="1">
        <v>29</v>
      </c>
      <c r="C49" s="95">
        <v>42.04</v>
      </c>
      <c r="D49" s="96">
        <v>43.09</v>
      </c>
      <c r="E49" s="96">
        <v>42.38</v>
      </c>
      <c r="F49" s="96">
        <v>45.84</v>
      </c>
      <c r="G49" s="96">
        <v>43.03</v>
      </c>
      <c r="H49" s="285">
        <v>41.92</v>
      </c>
    </row>
    <row r="50" spans="2:8" x14ac:dyDescent="0.25">
      <c r="B50" s="1">
        <v>30</v>
      </c>
      <c r="C50" s="95">
        <v>41.82</v>
      </c>
      <c r="D50" s="96">
        <v>43.87</v>
      </c>
      <c r="E50" s="96">
        <v>42.33</v>
      </c>
      <c r="F50" s="96">
        <v>44.77</v>
      </c>
      <c r="G50" s="96">
        <v>43.57</v>
      </c>
      <c r="H50" s="285">
        <v>41.78</v>
      </c>
    </row>
    <row r="51" spans="2:8" x14ac:dyDescent="0.25">
      <c r="B51" s="1">
        <v>31</v>
      </c>
      <c r="C51" s="95">
        <v>42.15</v>
      </c>
      <c r="D51" s="96">
        <v>42.28</v>
      </c>
      <c r="E51" s="96">
        <v>42.18</v>
      </c>
      <c r="F51" s="96">
        <v>46.26</v>
      </c>
      <c r="G51" s="96">
        <v>43.18</v>
      </c>
      <c r="H51" s="285">
        <v>41.94</v>
      </c>
    </row>
    <row r="52" spans="2:8" x14ac:dyDescent="0.25">
      <c r="B52" s="1">
        <v>32</v>
      </c>
      <c r="C52" s="95">
        <v>42.15</v>
      </c>
      <c r="D52" s="96">
        <v>42.49</v>
      </c>
      <c r="E52" s="96">
        <v>42.38</v>
      </c>
      <c r="F52" s="96">
        <v>46.07</v>
      </c>
      <c r="G52" s="96">
        <v>42.97</v>
      </c>
      <c r="H52" s="285">
        <v>41.88</v>
      </c>
    </row>
    <row r="53" spans="2:8" x14ac:dyDescent="0.25">
      <c r="B53" s="1">
        <v>33</v>
      </c>
      <c r="C53" s="95">
        <v>42.1</v>
      </c>
      <c r="D53" s="96">
        <v>42.87</v>
      </c>
      <c r="E53" s="96">
        <v>42.33</v>
      </c>
      <c r="F53" s="96">
        <v>45.86</v>
      </c>
      <c r="G53" s="96"/>
      <c r="H53" s="285">
        <v>42.02</v>
      </c>
    </row>
    <row r="54" spans="2:8" x14ac:dyDescent="0.25">
      <c r="B54" s="1">
        <v>34</v>
      </c>
      <c r="C54" s="95">
        <v>41.88</v>
      </c>
      <c r="D54" s="96">
        <v>42.91</v>
      </c>
      <c r="E54" s="96">
        <v>42.41</v>
      </c>
      <c r="F54" s="96">
        <v>48.73</v>
      </c>
      <c r="G54" s="96"/>
      <c r="H54" s="285">
        <v>42</v>
      </c>
    </row>
    <row r="55" spans="2:8" x14ac:dyDescent="0.25">
      <c r="B55" s="1">
        <v>35</v>
      </c>
      <c r="C55" s="95">
        <v>42.06</v>
      </c>
      <c r="D55" s="96">
        <v>42.06</v>
      </c>
      <c r="E55" s="96">
        <v>42.38</v>
      </c>
      <c r="F55" s="96">
        <v>48.8</v>
      </c>
      <c r="G55" s="96"/>
      <c r="H55" s="285">
        <v>42.1</v>
      </c>
    </row>
    <row r="56" spans="2:8" x14ac:dyDescent="0.25">
      <c r="B56" s="1">
        <v>36</v>
      </c>
      <c r="C56" s="95">
        <v>42.42</v>
      </c>
      <c r="D56" s="96">
        <v>41.97</v>
      </c>
      <c r="E56" s="96">
        <v>42.42</v>
      </c>
      <c r="F56" s="96">
        <v>50.73</v>
      </c>
      <c r="G56" s="96"/>
      <c r="H56" s="285">
        <v>41.93</v>
      </c>
    </row>
    <row r="57" spans="2:8" x14ac:dyDescent="0.25">
      <c r="B57" s="1">
        <v>37</v>
      </c>
      <c r="C57" s="95">
        <v>41.86</v>
      </c>
      <c r="D57" s="96">
        <v>42.1</v>
      </c>
      <c r="E57" s="96">
        <v>42.77</v>
      </c>
      <c r="F57" s="96">
        <v>50.85</v>
      </c>
      <c r="G57" s="96"/>
      <c r="H57" s="285">
        <v>41.89</v>
      </c>
    </row>
    <row r="58" spans="2:8" x14ac:dyDescent="0.25">
      <c r="B58" s="1">
        <v>38</v>
      </c>
      <c r="C58" s="95">
        <v>42.37</v>
      </c>
      <c r="D58" s="96">
        <v>42.3</v>
      </c>
      <c r="E58" s="96">
        <v>42.38</v>
      </c>
      <c r="F58" s="96">
        <v>48.5</v>
      </c>
      <c r="G58" s="96"/>
      <c r="H58" s="285">
        <v>41.86</v>
      </c>
    </row>
    <row r="59" spans="2:8" x14ac:dyDescent="0.25">
      <c r="B59" s="1">
        <v>39</v>
      </c>
      <c r="C59" s="95">
        <v>42.18</v>
      </c>
      <c r="D59" s="96">
        <v>42.26</v>
      </c>
      <c r="E59" s="96">
        <v>42.34</v>
      </c>
      <c r="F59" s="96"/>
      <c r="G59" s="96"/>
      <c r="H59" s="285">
        <v>42.02</v>
      </c>
    </row>
    <row r="60" spans="2:8" x14ac:dyDescent="0.25">
      <c r="B60" s="1">
        <v>40</v>
      </c>
      <c r="C60" s="95"/>
      <c r="D60" s="96"/>
      <c r="E60" s="96">
        <v>43.03</v>
      </c>
      <c r="F60" s="96"/>
      <c r="G60" s="96"/>
      <c r="H60" s="285">
        <v>41.75</v>
      </c>
    </row>
    <row r="61" spans="2:8" x14ac:dyDescent="0.25">
      <c r="B61" s="1">
        <v>41</v>
      </c>
      <c r="C61" s="95"/>
      <c r="D61" s="96"/>
      <c r="E61" s="96"/>
      <c r="F61" s="96"/>
      <c r="G61" s="96"/>
      <c r="H61" s="285">
        <v>41.9</v>
      </c>
    </row>
    <row r="62" spans="2:8" x14ac:dyDescent="0.25">
      <c r="B62" s="1">
        <v>42</v>
      </c>
      <c r="C62" s="95"/>
      <c r="D62" s="96"/>
      <c r="E62" s="96"/>
      <c r="F62" s="96"/>
      <c r="G62" s="96"/>
      <c r="H62" s="285">
        <v>41.75</v>
      </c>
    </row>
    <row r="63" spans="2:8" x14ac:dyDescent="0.25">
      <c r="B63" s="1">
        <v>43</v>
      </c>
      <c r="C63" s="95"/>
      <c r="D63" s="96"/>
      <c r="E63" s="96"/>
      <c r="F63" s="96"/>
      <c r="G63" s="96"/>
      <c r="H63" s="285">
        <v>41.78</v>
      </c>
    </row>
    <row r="64" spans="2:8" x14ac:dyDescent="0.25">
      <c r="B64" s="1">
        <v>44</v>
      </c>
      <c r="C64" s="95"/>
      <c r="D64" s="96"/>
      <c r="E64" s="96"/>
      <c r="F64" s="96"/>
      <c r="G64" s="96"/>
      <c r="H64" s="285">
        <v>41.89</v>
      </c>
    </row>
    <row r="65" spans="2:8" x14ac:dyDescent="0.25">
      <c r="B65" s="1">
        <v>45</v>
      </c>
      <c r="C65" s="95"/>
      <c r="D65" s="96"/>
      <c r="E65" s="96"/>
      <c r="F65" s="96"/>
      <c r="G65" s="139"/>
      <c r="H65" s="140"/>
    </row>
    <row r="66" spans="2:8" x14ac:dyDescent="0.25">
      <c r="B66" s="1">
        <v>46</v>
      </c>
      <c r="C66" s="95"/>
      <c r="D66" s="96"/>
      <c r="E66" s="96"/>
      <c r="F66" s="96"/>
      <c r="G66" s="139"/>
      <c r="H66" s="140"/>
    </row>
    <row r="67" spans="2:8" x14ac:dyDescent="0.25">
      <c r="B67" s="1">
        <v>47</v>
      </c>
      <c r="C67" s="95"/>
      <c r="D67" s="96"/>
      <c r="E67" s="96"/>
      <c r="F67" s="96"/>
      <c r="G67" s="139"/>
      <c r="H67" s="140"/>
    </row>
    <row r="68" spans="2:8" x14ac:dyDescent="0.25">
      <c r="B68" s="1">
        <v>48</v>
      </c>
      <c r="C68" s="95"/>
      <c r="D68" s="96"/>
      <c r="E68" s="96"/>
      <c r="F68" s="96"/>
      <c r="G68" s="139"/>
      <c r="H68" s="140"/>
    </row>
    <row r="69" spans="2:8" x14ac:dyDescent="0.25">
      <c r="B69" s="1">
        <v>49</v>
      </c>
      <c r="C69" s="95"/>
      <c r="D69" s="96"/>
      <c r="E69" s="96"/>
      <c r="F69" s="96"/>
      <c r="G69" s="139"/>
      <c r="H69" s="140"/>
    </row>
    <row r="70" spans="2:8" x14ac:dyDescent="0.25">
      <c r="B70" s="1">
        <v>50</v>
      </c>
      <c r="C70" s="95"/>
      <c r="D70" s="96"/>
      <c r="E70" s="96"/>
      <c r="F70" s="96"/>
      <c r="G70" s="139"/>
      <c r="H70" s="140"/>
    </row>
    <row r="71" spans="2:8" x14ac:dyDescent="0.25">
      <c r="B71" s="1">
        <v>51</v>
      </c>
      <c r="C71" s="95"/>
      <c r="D71" s="96"/>
      <c r="E71" s="96"/>
      <c r="F71" s="96"/>
      <c r="G71" s="139"/>
      <c r="H71" s="140"/>
    </row>
    <row r="72" spans="2:8" x14ac:dyDescent="0.25">
      <c r="B72" s="1">
        <v>52</v>
      </c>
      <c r="C72" s="95"/>
      <c r="D72" s="96"/>
      <c r="E72" s="96"/>
      <c r="F72" s="96"/>
      <c r="G72" s="139"/>
      <c r="H72" s="140"/>
    </row>
    <row r="73" spans="2:8" x14ac:dyDescent="0.25">
      <c r="B73" s="1">
        <v>53</v>
      </c>
      <c r="C73" s="95"/>
      <c r="D73" s="96"/>
      <c r="E73" s="96"/>
      <c r="F73" s="96"/>
      <c r="G73" s="139"/>
      <c r="H73" s="140"/>
    </row>
    <row r="74" spans="2:8" x14ac:dyDescent="0.25">
      <c r="B74" s="1">
        <v>54</v>
      </c>
      <c r="C74" s="95"/>
      <c r="D74" s="96"/>
      <c r="E74" s="96"/>
      <c r="F74" s="96"/>
      <c r="G74" s="139"/>
      <c r="H74" s="140"/>
    </row>
    <row r="75" spans="2:8" x14ac:dyDescent="0.25">
      <c r="B75" s="1">
        <v>55</v>
      </c>
      <c r="C75" s="95"/>
      <c r="D75" s="96"/>
      <c r="E75" s="96"/>
      <c r="F75" s="96"/>
      <c r="G75" s="139"/>
      <c r="H75" s="140"/>
    </row>
    <row r="76" spans="2:8" x14ac:dyDescent="0.25">
      <c r="B76" s="1">
        <v>56</v>
      </c>
      <c r="C76" s="95"/>
      <c r="D76" s="96"/>
      <c r="E76" s="96"/>
      <c r="F76" s="96"/>
      <c r="G76" s="139"/>
      <c r="H76" s="140"/>
    </row>
    <row r="77" spans="2:8" x14ac:dyDescent="0.25">
      <c r="B77" s="1">
        <v>57</v>
      </c>
      <c r="C77" s="95"/>
      <c r="D77" s="96"/>
      <c r="E77" s="96"/>
      <c r="F77" s="96"/>
      <c r="G77" s="139"/>
      <c r="H77" s="140"/>
    </row>
    <row r="78" spans="2:8" x14ac:dyDescent="0.25">
      <c r="B78" s="1">
        <v>58</v>
      </c>
      <c r="C78" s="95"/>
      <c r="D78" s="96"/>
      <c r="E78" s="96"/>
      <c r="F78" s="96"/>
      <c r="G78" s="139"/>
      <c r="H78" s="140"/>
    </row>
    <row r="79" spans="2:8" x14ac:dyDescent="0.25">
      <c r="B79" s="1">
        <v>59</v>
      </c>
      <c r="C79" s="95"/>
      <c r="D79" s="96"/>
      <c r="E79" s="96"/>
      <c r="F79" s="96"/>
      <c r="G79" s="139"/>
      <c r="H79" s="140"/>
    </row>
    <row r="80" spans="2:8" x14ac:dyDescent="0.25">
      <c r="B80" s="1">
        <v>60</v>
      </c>
      <c r="C80" s="95"/>
      <c r="D80" s="96"/>
      <c r="E80" s="96"/>
      <c r="F80" s="96"/>
      <c r="G80" s="139"/>
      <c r="H80" s="140"/>
    </row>
    <row r="81" spans="2:8" x14ac:dyDescent="0.25">
      <c r="B81" s="1">
        <v>61</v>
      </c>
      <c r="C81" s="95"/>
      <c r="D81" s="96"/>
      <c r="E81" s="96"/>
      <c r="F81" s="96"/>
      <c r="G81" s="139"/>
      <c r="H81" s="140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2" zoomScale="75" zoomScaleNormal="75" workbookViewId="0">
      <selection activeCell="O16" sqref="O16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83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x14ac:dyDescent="0.25">
      <c r="A10" s="60">
        <v>1</v>
      </c>
      <c r="B10" s="61" t="s">
        <v>125</v>
      </c>
      <c r="C10" s="62">
        <v>5</v>
      </c>
      <c r="D10" s="62">
        <v>18</v>
      </c>
      <c r="E10" s="63">
        <f>D10</f>
        <v>18</v>
      </c>
      <c r="F10" s="130">
        <f>MIN(C21:C85)</f>
        <v>45.11</v>
      </c>
      <c r="G10" s="117">
        <f>AVERAGE(C21:C85)</f>
        <v>47.723888888888894</v>
      </c>
      <c r="H10" s="64"/>
      <c r="I10" s="117">
        <f>G10-F10</f>
        <v>2.6138888888888943</v>
      </c>
      <c r="J10" s="132">
        <v>9.9884259259259266E-3</v>
      </c>
      <c r="K10" s="259">
        <f>J10</f>
        <v>9.9884259259259266E-3</v>
      </c>
      <c r="L10" s="66">
        <f>K10</f>
        <v>9.9884259259259266E-3</v>
      </c>
      <c r="M10" s="67" t="s">
        <v>139</v>
      </c>
      <c r="N10" s="68" t="s">
        <v>162</v>
      </c>
      <c r="O10" s="288" t="s">
        <v>177</v>
      </c>
      <c r="P10" s="70"/>
    </row>
    <row r="11" spans="1:16" s="3" customFormat="1" ht="30" customHeight="1" x14ac:dyDescent="0.25">
      <c r="A11" s="60">
        <v>2</v>
      </c>
      <c r="B11" s="61" t="s">
        <v>85</v>
      </c>
      <c r="C11" s="62">
        <v>3</v>
      </c>
      <c r="D11" s="62">
        <v>66</v>
      </c>
      <c r="E11" s="63">
        <f>D11-D10</f>
        <v>48</v>
      </c>
      <c r="F11" s="131">
        <f>MIN(D21:D85)</f>
        <v>41.97</v>
      </c>
      <c r="G11" s="118">
        <f>AVERAGE(D21:D85)</f>
        <v>42.518085106382969</v>
      </c>
      <c r="H11" s="64"/>
      <c r="I11" s="117">
        <f>G11-F11</f>
        <v>0.54808510638297037</v>
      </c>
      <c r="J11" s="132">
        <v>3.4849537037037033E-2</v>
      </c>
      <c r="K11" s="132">
        <f>J11-J10</f>
        <v>2.4861111111111105E-2</v>
      </c>
      <c r="L11" s="66">
        <f>K11</f>
        <v>2.4861111111111105E-2</v>
      </c>
      <c r="M11" s="67" t="s">
        <v>173</v>
      </c>
      <c r="N11" s="68"/>
      <c r="O11" s="69"/>
      <c r="P11" s="70"/>
    </row>
    <row r="12" spans="1:16" s="3" customFormat="1" ht="30" customHeight="1" x14ac:dyDescent="0.25">
      <c r="A12" s="60">
        <v>3</v>
      </c>
      <c r="B12" s="61" t="s">
        <v>125</v>
      </c>
      <c r="C12" s="62">
        <v>69</v>
      </c>
      <c r="D12" s="62">
        <v>116</v>
      </c>
      <c r="E12" s="63">
        <f>D12-D11</f>
        <v>50</v>
      </c>
      <c r="F12" s="130">
        <f>MIN(E19:E81)</f>
        <v>41.9</v>
      </c>
      <c r="G12" s="117">
        <f>AVERAGE(E21:E83)</f>
        <v>42.397755102040811</v>
      </c>
      <c r="H12" s="64"/>
      <c r="I12" s="117">
        <f t="shared" ref="I12:I14" si="0">G12-F12</f>
        <v>0.49775510204081286</v>
      </c>
      <c r="J12" s="132">
        <v>6.0532407407407403E-2</v>
      </c>
      <c r="K12" s="132">
        <f>J12-J11</f>
        <v>2.568287037037037E-2</v>
      </c>
      <c r="L12" s="66">
        <f>K12+L10</f>
        <v>3.5671296296296298E-2</v>
      </c>
      <c r="M12" s="67" t="s">
        <v>174</v>
      </c>
      <c r="N12" s="68"/>
      <c r="O12" s="146"/>
      <c r="P12" s="70"/>
    </row>
    <row r="13" spans="1:16" s="3" customFormat="1" ht="30" customHeight="1" thickBot="1" x14ac:dyDescent="0.3">
      <c r="A13" s="60">
        <v>4</v>
      </c>
      <c r="B13" s="61" t="s">
        <v>85</v>
      </c>
      <c r="C13" s="62">
        <v>2</v>
      </c>
      <c r="D13" s="62">
        <v>136</v>
      </c>
      <c r="E13" s="63">
        <f>D13-D12</f>
        <v>20</v>
      </c>
      <c r="F13" s="281">
        <f>MIN(F19:F87)</f>
        <v>42.57</v>
      </c>
      <c r="G13" s="117">
        <f>AVERAGE(F21:F83)</f>
        <v>43.229473684210532</v>
      </c>
      <c r="H13" s="64"/>
      <c r="I13" s="117">
        <f t="shared" si="0"/>
        <v>0.65947368421053199</v>
      </c>
      <c r="J13" s="132">
        <v>7.166666666666667E-2</v>
      </c>
      <c r="K13" s="132">
        <f>J13-J12</f>
        <v>1.1134259259259267E-2</v>
      </c>
      <c r="L13" s="66">
        <f>K13+L11</f>
        <v>3.5995370370370372E-2</v>
      </c>
      <c r="M13" s="67" t="s">
        <v>175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125</v>
      </c>
      <c r="C14" s="71">
        <v>1</v>
      </c>
      <c r="D14" s="62">
        <v>198</v>
      </c>
      <c r="E14" s="63">
        <f>D14-D13</f>
        <v>62</v>
      </c>
      <c r="F14" s="287">
        <f>MIN(G21:G83)</f>
        <v>41.88</v>
      </c>
      <c r="G14" s="276">
        <f>AVERAGE(G21:G85)</f>
        <v>45.185573770491821</v>
      </c>
      <c r="H14" s="64"/>
      <c r="I14" s="117">
        <f t="shared" si="0"/>
        <v>3.3055737704918187</v>
      </c>
      <c r="J14" s="132">
        <v>0.10520833333333333</v>
      </c>
      <c r="K14" s="260">
        <f>J14-J13</f>
        <v>3.3541666666666664E-2</v>
      </c>
      <c r="L14" s="65">
        <f>K14+L12</f>
        <v>6.9212962962962962E-2</v>
      </c>
      <c r="M14" s="67" t="s">
        <v>176</v>
      </c>
      <c r="N14" s="68"/>
      <c r="O14" s="19"/>
    </row>
    <row r="15" spans="1:16" s="3" customFormat="1" ht="30" customHeight="1" thickBot="1" x14ac:dyDescent="0.3">
      <c r="A15" s="72" t="s">
        <v>57</v>
      </c>
      <c r="B15" s="73" t="s">
        <v>85</v>
      </c>
      <c r="C15" s="74">
        <v>21</v>
      </c>
      <c r="D15" s="74">
        <v>238</v>
      </c>
      <c r="E15" s="63">
        <f>D15-D14</f>
        <v>40</v>
      </c>
      <c r="F15" s="279">
        <f>MIN(H21:H89)</f>
        <v>41.53</v>
      </c>
      <c r="G15" s="276">
        <f>AVERAGE(H21:H85)</f>
        <v>41.968461538461547</v>
      </c>
      <c r="H15" s="64"/>
      <c r="I15" s="117">
        <f>G15-F15</f>
        <v>0.43846153846154579</v>
      </c>
      <c r="J15" s="132">
        <v>0.12525462962962963</v>
      </c>
      <c r="K15" s="76">
        <f>J15-J14</f>
        <v>2.0046296296296298E-2</v>
      </c>
      <c r="L15" s="75">
        <f>K15+L13</f>
        <v>5.604166666666667E-2</v>
      </c>
      <c r="M15" s="67"/>
      <c r="N15" s="68" t="s">
        <v>180</v>
      </c>
      <c r="O15" s="262" t="s">
        <v>181</v>
      </c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AVERAGE(F10,F12,F14)</f>
        <v>42.963333333333331</v>
      </c>
      <c r="G16" s="128">
        <f>AVERAGE(G10,G12,G14)</f>
        <v>45.102405920473842</v>
      </c>
      <c r="H16" s="128" t="s">
        <v>171</v>
      </c>
      <c r="I16" s="129">
        <f>AVERAGE(I10,I12,I14)</f>
        <v>2.1390725871405087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AVERAGE(F11,F13,F15)</f>
        <v>42.023333333333333</v>
      </c>
      <c r="G17" s="85">
        <f>AVERAGE(G11,G13,G15)</f>
        <v>42.572006776351685</v>
      </c>
      <c r="H17" s="85" t="s">
        <v>172</v>
      </c>
      <c r="I17" s="86">
        <f>AVERAGE(I11,I13,I15)</f>
        <v>0.54867344301834942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42.493333333333332</v>
      </c>
      <c r="G18" s="89">
        <f>AVERAGE(C21:H88)</f>
        <v>43.55931330472103</v>
      </c>
      <c r="H18" s="90"/>
      <c r="I18" s="91">
        <f>AVERAGE(I10:I17)</f>
        <v>1.3438730150794291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Звягин Григорий</v>
      </c>
      <c r="D20" s="92" t="str">
        <f>B11</f>
        <v>Коруз Вадим</v>
      </c>
      <c r="E20" s="92" t="str">
        <f>B12</f>
        <v>Звягин Григорий</v>
      </c>
      <c r="F20" s="92" t="str">
        <f>B13</f>
        <v>Коруз Вадим</v>
      </c>
      <c r="G20" s="2" t="str">
        <f>B14</f>
        <v>Звягин Григорий</v>
      </c>
      <c r="H20" s="2" t="str">
        <f>B15</f>
        <v>Коруз Вадим</v>
      </c>
    </row>
    <row r="21" spans="1:14" x14ac:dyDescent="0.25">
      <c r="B21" s="1">
        <v>1</v>
      </c>
      <c r="C21" s="261">
        <v>53.67</v>
      </c>
      <c r="D21" s="94">
        <v>44.16</v>
      </c>
      <c r="E21" s="94">
        <v>42.39</v>
      </c>
      <c r="F21" s="94">
        <v>43.42</v>
      </c>
      <c r="G21" s="94">
        <v>43.27</v>
      </c>
      <c r="H21" s="283">
        <v>42.18</v>
      </c>
      <c r="M21" s="2"/>
      <c r="N21" s="2"/>
    </row>
    <row r="22" spans="1:14" x14ac:dyDescent="0.25">
      <c r="B22" s="1">
        <v>2</v>
      </c>
      <c r="C22" s="95">
        <v>51.17</v>
      </c>
      <c r="D22" s="96">
        <v>43.64</v>
      </c>
      <c r="E22" s="96">
        <v>42.27</v>
      </c>
      <c r="F22" s="96">
        <v>42.8</v>
      </c>
      <c r="G22" s="96">
        <v>42.93</v>
      </c>
      <c r="H22" s="285">
        <v>42.04</v>
      </c>
      <c r="M22" s="3"/>
      <c r="N22" s="3"/>
    </row>
    <row r="23" spans="1:14" x14ac:dyDescent="0.25">
      <c r="B23" s="1">
        <v>3</v>
      </c>
      <c r="C23" s="95">
        <v>50.39</v>
      </c>
      <c r="D23" s="96">
        <v>43.05</v>
      </c>
      <c r="E23" s="96">
        <v>42.35</v>
      </c>
      <c r="F23" s="96">
        <v>44.43</v>
      </c>
      <c r="G23" s="96">
        <v>43.57</v>
      </c>
      <c r="H23" s="285">
        <v>42.05</v>
      </c>
      <c r="M23" s="3"/>
      <c r="N23" s="3"/>
    </row>
    <row r="24" spans="1:14" x14ac:dyDescent="0.25">
      <c r="B24" s="1">
        <v>4</v>
      </c>
      <c r="C24" s="95">
        <v>50.17</v>
      </c>
      <c r="D24" s="96">
        <v>43.15</v>
      </c>
      <c r="E24" s="96">
        <v>42.11</v>
      </c>
      <c r="F24" s="96">
        <v>42.71</v>
      </c>
      <c r="G24" s="96">
        <v>43.1</v>
      </c>
      <c r="H24" s="285">
        <v>41.94</v>
      </c>
      <c r="M24" s="3"/>
      <c r="N24" s="3"/>
    </row>
    <row r="25" spans="1:14" x14ac:dyDescent="0.25">
      <c r="B25" s="1">
        <v>5</v>
      </c>
      <c r="C25" s="95">
        <v>48.73</v>
      </c>
      <c r="D25" s="96">
        <v>44.3</v>
      </c>
      <c r="E25" s="96">
        <v>42.39</v>
      </c>
      <c r="F25" s="96">
        <v>43.09</v>
      </c>
      <c r="G25" s="96">
        <v>43.3</v>
      </c>
      <c r="H25" s="285">
        <v>41.85</v>
      </c>
    </row>
    <row r="26" spans="1:14" x14ac:dyDescent="0.25">
      <c r="B26" s="1">
        <v>6</v>
      </c>
      <c r="C26" s="95">
        <v>48.28</v>
      </c>
      <c r="D26" s="96">
        <v>43.29</v>
      </c>
      <c r="E26" s="96">
        <v>42.39</v>
      </c>
      <c r="F26" s="96">
        <v>43.43</v>
      </c>
      <c r="G26" s="96">
        <v>43.25</v>
      </c>
      <c r="H26" s="285">
        <v>41.74</v>
      </c>
    </row>
    <row r="27" spans="1:14" x14ac:dyDescent="0.25">
      <c r="B27" s="1">
        <v>7</v>
      </c>
      <c r="C27" s="95">
        <v>47.97</v>
      </c>
      <c r="D27" s="96">
        <v>43.39</v>
      </c>
      <c r="E27" s="96">
        <v>43.21</v>
      </c>
      <c r="F27" s="96">
        <v>42.59</v>
      </c>
      <c r="G27" s="96">
        <v>43.32</v>
      </c>
      <c r="H27" s="285">
        <v>41.81</v>
      </c>
    </row>
    <row r="28" spans="1:14" x14ac:dyDescent="0.25">
      <c r="B28" s="1">
        <v>8</v>
      </c>
      <c r="C28" s="95">
        <v>47.5</v>
      </c>
      <c r="D28" s="96">
        <v>43.48</v>
      </c>
      <c r="E28" s="96">
        <v>42.61</v>
      </c>
      <c r="F28" s="96">
        <v>43.39</v>
      </c>
      <c r="G28" s="96">
        <v>44.75</v>
      </c>
      <c r="H28" s="285">
        <v>41.84</v>
      </c>
    </row>
    <row r="29" spans="1:14" x14ac:dyDescent="0.25">
      <c r="B29" s="1">
        <v>9</v>
      </c>
      <c r="C29" s="126">
        <v>48.73</v>
      </c>
      <c r="D29" s="96">
        <v>42.57</v>
      </c>
      <c r="E29" s="96">
        <v>42.26</v>
      </c>
      <c r="F29" s="96">
        <v>43.4</v>
      </c>
      <c r="G29" s="96">
        <v>44.58</v>
      </c>
      <c r="H29" s="285">
        <v>41.87</v>
      </c>
    </row>
    <row r="30" spans="1:14" x14ac:dyDescent="0.25">
      <c r="B30" s="1">
        <v>10</v>
      </c>
      <c r="C30" s="95">
        <v>47.81</v>
      </c>
      <c r="D30" s="96">
        <v>42.33</v>
      </c>
      <c r="E30" s="96">
        <v>42.75</v>
      </c>
      <c r="F30" s="96">
        <v>42.57</v>
      </c>
      <c r="G30" s="96">
        <v>44.46</v>
      </c>
      <c r="H30" s="285">
        <v>42.3</v>
      </c>
    </row>
    <row r="31" spans="1:14" x14ac:dyDescent="0.25">
      <c r="B31" s="1">
        <v>11</v>
      </c>
      <c r="C31" s="95">
        <v>46.05</v>
      </c>
      <c r="D31" s="96">
        <v>42</v>
      </c>
      <c r="E31" s="96">
        <v>42.46</v>
      </c>
      <c r="F31" s="96">
        <v>42.87</v>
      </c>
      <c r="G31" s="96">
        <v>44.8</v>
      </c>
      <c r="H31" s="285">
        <v>41.98</v>
      </c>
    </row>
    <row r="32" spans="1:14" x14ac:dyDescent="0.25">
      <c r="B32" s="1">
        <v>12</v>
      </c>
      <c r="C32" s="95">
        <v>46.17</v>
      </c>
      <c r="D32" s="96">
        <v>42.21</v>
      </c>
      <c r="E32" s="96">
        <v>42.56</v>
      </c>
      <c r="F32" s="96">
        <v>42.9</v>
      </c>
      <c r="G32" s="96">
        <v>44.9</v>
      </c>
      <c r="H32" s="285">
        <v>41.82</v>
      </c>
    </row>
    <row r="33" spans="2:8" x14ac:dyDescent="0.25">
      <c r="B33" s="1">
        <v>13</v>
      </c>
      <c r="C33" s="95">
        <v>45.98</v>
      </c>
      <c r="D33" s="96">
        <v>42.29</v>
      </c>
      <c r="E33" s="96">
        <v>42.22</v>
      </c>
      <c r="F33" s="96">
        <v>43.14</v>
      </c>
      <c r="G33" s="96">
        <v>44.51</v>
      </c>
      <c r="H33" s="285">
        <v>41.84</v>
      </c>
    </row>
    <row r="34" spans="2:8" x14ac:dyDescent="0.25">
      <c r="B34" s="1">
        <v>14</v>
      </c>
      <c r="C34" s="106">
        <v>45.5</v>
      </c>
      <c r="D34" s="96">
        <v>42.73</v>
      </c>
      <c r="E34" s="96">
        <v>43.1</v>
      </c>
      <c r="F34" s="96">
        <v>43.82</v>
      </c>
      <c r="G34" s="96">
        <v>46</v>
      </c>
      <c r="H34" s="285">
        <v>41.82</v>
      </c>
    </row>
    <row r="35" spans="2:8" x14ac:dyDescent="0.25">
      <c r="B35" s="1">
        <v>15</v>
      </c>
      <c r="C35" s="95">
        <v>45.46</v>
      </c>
      <c r="D35" s="96">
        <v>42.55</v>
      </c>
      <c r="E35" s="96">
        <v>42.76</v>
      </c>
      <c r="F35" s="96">
        <v>42.99</v>
      </c>
      <c r="G35" s="96">
        <v>46.57</v>
      </c>
      <c r="H35" s="285">
        <v>41.58</v>
      </c>
    </row>
    <row r="36" spans="2:8" x14ac:dyDescent="0.25">
      <c r="B36" s="1">
        <v>16</v>
      </c>
      <c r="C36" s="95">
        <v>45.11</v>
      </c>
      <c r="D36" s="145">
        <v>42.56</v>
      </c>
      <c r="E36" s="96">
        <v>42.39</v>
      </c>
      <c r="F36" s="96">
        <v>43.31</v>
      </c>
      <c r="G36" s="96">
        <v>47.17</v>
      </c>
      <c r="H36" s="285">
        <v>41.77</v>
      </c>
    </row>
    <row r="37" spans="2:8" x14ac:dyDescent="0.25">
      <c r="B37" s="1">
        <v>17</v>
      </c>
      <c r="C37" s="95">
        <v>45.2</v>
      </c>
      <c r="D37" s="96">
        <v>42.41</v>
      </c>
      <c r="E37" s="96">
        <v>42.42</v>
      </c>
      <c r="F37" s="96">
        <v>43.17</v>
      </c>
      <c r="G37" s="96">
        <v>48.25</v>
      </c>
      <c r="H37" s="285">
        <v>41.67</v>
      </c>
    </row>
    <row r="38" spans="2:8" x14ac:dyDescent="0.25">
      <c r="B38" s="1">
        <v>18</v>
      </c>
      <c r="C38" s="95">
        <v>45.14</v>
      </c>
      <c r="D38" s="96">
        <v>42.66</v>
      </c>
      <c r="E38" s="96">
        <v>42.4</v>
      </c>
      <c r="F38" s="96">
        <v>43.27</v>
      </c>
      <c r="G38" s="96">
        <v>47.85</v>
      </c>
      <c r="H38" s="285">
        <v>41.75</v>
      </c>
    </row>
    <row r="39" spans="2:8" x14ac:dyDescent="0.25">
      <c r="B39" s="1">
        <v>19</v>
      </c>
      <c r="C39" s="95"/>
      <c r="D39" s="96">
        <v>42.3</v>
      </c>
      <c r="E39" s="96">
        <v>42.21</v>
      </c>
      <c r="F39" s="96">
        <v>44.06</v>
      </c>
      <c r="G39" s="96">
        <v>48.14</v>
      </c>
      <c r="H39" s="285">
        <v>41.73</v>
      </c>
    </row>
    <row r="40" spans="2:8" x14ac:dyDescent="0.25">
      <c r="B40" s="1">
        <v>20</v>
      </c>
      <c r="C40" s="95"/>
      <c r="D40" s="96">
        <v>42.48</v>
      </c>
      <c r="E40" s="96">
        <v>42.17</v>
      </c>
      <c r="F40" s="96"/>
      <c r="G40" s="96">
        <v>48.76</v>
      </c>
      <c r="H40" s="285">
        <v>41.53</v>
      </c>
    </row>
    <row r="41" spans="2:8" x14ac:dyDescent="0.25">
      <c r="B41" s="1">
        <v>21</v>
      </c>
      <c r="C41" s="95"/>
      <c r="D41" s="96">
        <v>42.57</v>
      </c>
      <c r="E41" s="96">
        <v>42.22</v>
      </c>
      <c r="F41" s="96"/>
      <c r="G41" s="96">
        <v>47.16</v>
      </c>
      <c r="H41" s="285">
        <v>41.71</v>
      </c>
    </row>
    <row r="42" spans="2:8" x14ac:dyDescent="0.25">
      <c r="B42" s="1">
        <v>22</v>
      </c>
      <c r="C42" s="95"/>
      <c r="D42" s="96">
        <v>42.39</v>
      </c>
      <c r="E42" s="96">
        <v>42.39</v>
      </c>
      <c r="F42" s="96"/>
      <c r="G42" s="96">
        <v>47.71</v>
      </c>
      <c r="H42" s="285">
        <v>41.79</v>
      </c>
    </row>
    <row r="43" spans="2:8" x14ac:dyDescent="0.25">
      <c r="B43" s="1">
        <v>23</v>
      </c>
      <c r="C43" s="95"/>
      <c r="D43" s="96">
        <v>42.18</v>
      </c>
      <c r="E43" s="96">
        <v>41.9</v>
      </c>
      <c r="F43" s="96"/>
      <c r="G43" s="96">
        <v>46.47</v>
      </c>
      <c r="H43" s="285">
        <v>41.92</v>
      </c>
    </row>
    <row r="44" spans="2:8" x14ac:dyDescent="0.25">
      <c r="B44" s="1">
        <v>24</v>
      </c>
      <c r="C44" s="95"/>
      <c r="D44" s="96">
        <v>42.35</v>
      </c>
      <c r="E44" s="96">
        <v>42.87</v>
      </c>
      <c r="F44" s="96"/>
      <c r="G44" s="96">
        <v>46.4</v>
      </c>
      <c r="H44" s="285">
        <v>42.01</v>
      </c>
    </row>
    <row r="45" spans="2:8" x14ac:dyDescent="0.25">
      <c r="B45" s="1">
        <v>25</v>
      </c>
      <c r="C45" s="95"/>
      <c r="D45" s="96">
        <v>42.07</v>
      </c>
      <c r="E45" s="96">
        <v>42.38</v>
      </c>
      <c r="F45" s="96"/>
      <c r="G45" s="96">
        <v>46.61</v>
      </c>
      <c r="H45" s="285">
        <v>44.59</v>
      </c>
    </row>
    <row r="46" spans="2:8" x14ac:dyDescent="0.25">
      <c r="B46" s="1">
        <v>26</v>
      </c>
      <c r="C46" s="95"/>
      <c r="D46" s="96">
        <v>42.08</v>
      </c>
      <c r="E46" s="96">
        <v>42.83</v>
      </c>
      <c r="F46" s="96"/>
      <c r="G46" s="96">
        <v>46.79</v>
      </c>
      <c r="H46" s="285">
        <v>43.15</v>
      </c>
    </row>
    <row r="47" spans="2:8" x14ac:dyDescent="0.25">
      <c r="B47" s="1">
        <v>27</v>
      </c>
      <c r="C47" s="95"/>
      <c r="D47" s="96">
        <v>41.99</v>
      </c>
      <c r="E47" s="96">
        <v>42.27</v>
      </c>
      <c r="F47" s="96"/>
      <c r="G47" s="96">
        <v>47.09</v>
      </c>
      <c r="H47" s="285">
        <v>42.96</v>
      </c>
    </row>
    <row r="48" spans="2:8" x14ac:dyDescent="0.25">
      <c r="B48" s="1">
        <v>28</v>
      </c>
      <c r="C48" s="95"/>
      <c r="D48" s="96">
        <v>42.22</v>
      </c>
      <c r="E48" s="96">
        <v>42.38</v>
      </c>
      <c r="F48" s="96"/>
      <c r="G48" s="96">
        <v>48.33</v>
      </c>
      <c r="H48" s="285">
        <v>41.69</v>
      </c>
    </row>
    <row r="49" spans="2:8" x14ac:dyDescent="0.25">
      <c r="B49" s="1">
        <v>29</v>
      </c>
      <c r="C49" s="95"/>
      <c r="D49" s="96">
        <v>42.08</v>
      </c>
      <c r="E49" s="96">
        <v>42.34</v>
      </c>
      <c r="F49" s="96"/>
      <c r="G49" s="96">
        <v>47.15</v>
      </c>
      <c r="H49" s="285">
        <v>41.8</v>
      </c>
    </row>
    <row r="50" spans="2:8" x14ac:dyDescent="0.25">
      <c r="B50" s="1">
        <v>30</v>
      </c>
      <c r="C50" s="95"/>
      <c r="D50" s="96">
        <v>42.3</v>
      </c>
      <c r="E50" s="96">
        <v>42.13</v>
      </c>
      <c r="F50" s="96"/>
      <c r="G50" s="96">
        <v>47.78</v>
      </c>
      <c r="H50" s="285">
        <v>41.8</v>
      </c>
    </row>
    <row r="51" spans="2:8" x14ac:dyDescent="0.25">
      <c r="B51" s="1">
        <v>31</v>
      </c>
      <c r="C51" s="95"/>
      <c r="D51" s="96">
        <v>42.32</v>
      </c>
      <c r="E51" s="96">
        <v>42.32</v>
      </c>
      <c r="F51" s="96"/>
      <c r="G51" s="96">
        <v>46.66</v>
      </c>
      <c r="H51" s="285">
        <v>41.74</v>
      </c>
    </row>
    <row r="52" spans="2:8" x14ac:dyDescent="0.25">
      <c r="B52" s="1">
        <v>32</v>
      </c>
      <c r="C52" s="95"/>
      <c r="D52" s="96">
        <v>42.49</v>
      </c>
      <c r="E52" s="96">
        <v>42.17</v>
      </c>
      <c r="F52" s="96"/>
      <c r="G52" s="96">
        <v>46.04</v>
      </c>
      <c r="H52" s="285">
        <v>41.59</v>
      </c>
    </row>
    <row r="53" spans="2:8" x14ac:dyDescent="0.25">
      <c r="B53" s="1">
        <v>33</v>
      </c>
      <c r="C53" s="95"/>
      <c r="D53" s="96">
        <v>42.42</v>
      </c>
      <c r="E53" s="96">
        <v>43.02</v>
      </c>
      <c r="F53" s="96"/>
      <c r="G53" s="96">
        <v>48.07</v>
      </c>
      <c r="H53" s="285">
        <v>41.9</v>
      </c>
    </row>
    <row r="54" spans="2:8" x14ac:dyDescent="0.25">
      <c r="B54" s="1">
        <v>34</v>
      </c>
      <c r="C54" s="95"/>
      <c r="D54" s="96">
        <v>42.14</v>
      </c>
      <c r="E54" s="96">
        <v>42.17</v>
      </c>
      <c r="F54" s="96"/>
      <c r="G54" s="96">
        <v>46.94</v>
      </c>
      <c r="H54" s="285">
        <v>41.93</v>
      </c>
    </row>
    <row r="55" spans="2:8" x14ac:dyDescent="0.25">
      <c r="B55" s="1">
        <v>35</v>
      </c>
      <c r="C55" s="95"/>
      <c r="D55" s="96">
        <v>42.05</v>
      </c>
      <c r="E55" s="96">
        <v>42.05</v>
      </c>
      <c r="F55" s="96"/>
      <c r="G55" s="96">
        <v>46.97</v>
      </c>
      <c r="H55" s="285">
        <v>41.68</v>
      </c>
    </row>
    <row r="56" spans="2:8" x14ac:dyDescent="0.25">
      <c r="B56" s="1">
        <v>36</v>
      </c>
      <c r="C56" s="95"/>
      <c r="D56" s="96">
        <v>42.45</v>
      </c>
      <c r="E56" s="96">
        <v>42.24</v>
      </c>
      <c r="F56" s="96"/>
      <c r="G56" s="96">
        <v>45.38</v>
      </c>
      <c r="H56" s="285">
        <v>41.74</v>
      </c>
    </row>
    <row r="57" spans="2:8" x14ac:dyDescent="0.25">
      <c r="B57" s="1">
        <v>37</v>
      </c>
      <c r="C57" s="95"/>
      <c r="D57" s="96">
        <v>42.75</v>
      </c>
      <c r="E57" s="96">
        <v>42.23</v>
      </c>
      <c r="F57" s="96"/>
      <c r="G57" s="96">
        <v>46.14</v>
      </c>
      <c r="H57" s="285">
        <v>41.72</v>
      </c>
    </row>
    <row r="58" spans="2:8" x14ac:dyDescent="0.25">
      <c r="B58" s="1">
        <v>38</v>
      </c>
      <c r="C58" s="95"/>
      <c r="D58" s="96">
        <v>42.13</v>
      </c>
      <c r="E58" s="96">
        <v>42.45</v>
      </c>
      <c r="F58" s="96"/>
      <c r="G58" s="96">
        <v>46.49</v>
      </c>
      <c r="H58" s="285">
        <v>41.92</v>
      </c>
    </row>
    <row r="59" spans="2:8" x14ac:dyDescent="0.25">
      <c r="B59" s="1">
        <v>39</v>
      </c>
      <c r="C59" s="95"/>
      <c r="D59" s="96">
        <v>42.11</v>
      </c>
      <c r="E59" s="96">
        <v>42.17</v>
      </c>
      <c r="F59" s="96"/>
      <c r="G59" s="96">
        <v>46.88</v>
      </c>
      <c r="H59" s="285">
        <v>42.02</v>
      </c>
    </row>
    <row r="60" spans="2:8" x14ac:dyDescent="0.25">
      <c r="B60" s="1">
        <v>40</v>
      </c>
      <c r="C60" s="95"/>
      <c r="D60" s="96">
        <v>42.35</v>
      </c>
      <c r="E60" s="96">
        <v>42.26</v>
      </c>
      <c r="F60" s="96"/>
      <c r="G60" s="96">
        <v>46.73</v>
      </c>
      <c r="H60" s="285"/>
    </row>
    <row r="61" spans="2:8" x14ac:dyDescent="0.25">
      <c r="B61" s="1">
        <v>41</v>
      </c>
      <c r="C61" s="95"/>
      <c r="D61" s="96">
        <v>42.45</v>
      </c>
      <c r="E61" s="96">
        <v>42.05</v>
      </c>
      <c r="F61" s="96"/>
      <c r="G61" s="96">
        <v>45.08</v>
      </c>
      <c r="H61" s="285"/>
    </row>
    <row r="62" spans="2:8" x14ac:dyDescent="0.25">
      <c r="B62" s="1">
        <v>42</v>
      </c>
      <c r="C62" s="95"/>
      <c r="D62" s="96">
        <v>42.23</v>
      </c>
      <c r="E62" s="96">
        <v>42.29</v>
      </c>
      <c r="F62" s="96"/>
      <c r="G62" s="96">
        <v>44.97</v>
      </c>
      <c r="H62" s="285"/>
    </row>
    <row r="63" spans="2:8" x14ac:dyDescent="0.25">
      <c r="B63" s="1">
        <v>43</v>
      </c>
      <c r="C63" s="95"/>
      <c r="D63" s="96">
        <v>42.22</v>
      </c>
      <c r="E63" s="96">
        <v>42.58</v>
      </c>
      <c r="F63" s="96"/>
      <c r="G63" s="96">
        <v>44.39</v>
      </c>
      <c r="H63" s="285"/>
    </row>
    <row r="64" spans="2:8" x14ac:dyDescent="0.25">
      <c r="B64" s="1">
        <v>44</v>
      </c>
      <c r="C64" s="95"/>
      <c r="D64" s="96">
        <v>41.97</v>
      </c>
      <c r="E64" s="96">
        <v>42.63</v>
      </c>
      <c r="F64" s="96"/>
      <c r="G64" s="96">
        <v>44.41</v>
      </c>
      <c r="H64" s="285"/>
    </row>
    <row r="65" spans="2:8" x14ac:dyDescent="0.25">
      <c r="B65" s="1">
        <v>45</v>
      </c>
      <c r="C65" s="95"/>
      <c r="D65" s="96">
        <v>42.06</v>
      </c>
      <c r="E65" s="96">
        <v>42.24</v>
      </c>
      <c r="F65" s="96"/>
      <c r="G65" s="96">
        <v>44.59</v>
      </c>
      <c r="H65" s="285"/>
    </row>
    <row r="66" spans="2:8" x14ac:dyDescent="0.25">
      <c r="B66" s="1">
        <v>46</v>
      </c>
      <c r="C66" s="95"/>
      <c r="D66" s="96">
        <v>42.11</v>
      </c>
      <c r="E66" s="96">
        <v>42.18</v>
      </c>
      <c r="F66" s="96"/>
      <c r="G66" s="96">
        <v>43.82</v>
      </c>
      <c r="H66" s="285"/>
    </row>
    <row r="67" spans="2:8" x14ac:dyDescent="0.25">
      <c r="B67" s="1">
        <v>47</v>
      </c>
      <c r="C67" s="95"/>
      <c r="D67" s="96">
        <v>42.32</v>
      </c>
      <c r="E67" s="96">
        <v>42.34</v>
      </c>
      <c r="F67" s="96"/>
      <c r="G67" s="96">
        <v>43.54</v>
      </c>
      <c r="H67" s="285"/>
    </row>
    <row r="68" spans="2:8" x14ac:dyDescent="0.25">
      <c r="B68" s="1">
        <v>48</v>
      </c>
      <c r="C68" s="95"/>
      <c r="D68" s="96"/>
      <c r="E68" s="96">
        <v>42.52</v>
      </c>
      <c r="F68" s="96"/>
      <c r="G68" s="96">
        <v>45.26</v>
      </c>
      <c r="H68" s="285"/>
    </row>
    <row r="69" spans="2:8" x14ac:dyDescent="0.25">
      <c r="B69" s="1">
        <v>49</v>
      </c>
      <c r="C69" s="95"/>
      <c r="D69" s="96"/>
      <c r="E69" s="96">
        <v>42.45</v>
      </c>
      <c r="F69" s="96"/>
      <c r="G69" s="96">
        <v>45.16</v>
      </c>
      <c r="H69" s="285"/>
    </row>
    <row r="70" spans="2:8" x14ac:dyDescent="0.25">
      <c r="B70" s="1">
        <v>50</v>
      </c>
      <c r="C70" s="95"/>
      <c r="D70" s="96"/>
      <c r="E70" s="96"/>
      <c r="F70" s="96"/>
      <c r="G70" s="96">
        <v>43.55</v>
      </c>
      <c r="H70" s="285"/>
    </row>
    <row r="71" spans="2:8" x14ac:dyDescent="0.25">
      <c r="B71" s="1">
        <v>51</v>
      </c>
      <c r="C71" s="95"/>
      <c r="D71" s="96"/>
      <c r="E71" s="96"/>
      <c r="F71" s="96"/>
      <c r="G71" s="96">
        <v>43.31</v>
      </c>
      <c r="H71" s="285"/>
    </row>
    <row r="72" spans="2:8" x14ac:dyDescent="0.25">
      <c r="B72" s="1">
        <v>52</v>
      </c>
      <c r="C72" s="95"/>
      <c r="D72" s="96"/>
      <c r="E72" s="96"/>
      <c r="F72" s="96"/>
      <c r="G72" s="96">
        <v>44.05</v>
      </c>
      <c r="H72" s="285"/>
    </row>
    <row r="73" spans="2:8" x14ac:dyDescent="0.25">
      <c r="B73" s="1">
        <v>53</v>
      </c>
      <c r="C73" s="95"/>
      <c r="D73" s="96"/>
      <c r="E73" s="96"/>
      <c r="F73" s="96"/>
      <c r="G73" s="96">
        <v>42.76</v>
      </c>
      <c r="H73" s="285"/>
    </row>
    <row r="74" spans="2:8" x14ac:dyDescent="0.25">
      <c r="B74" s="1">
        <v>54</v>
      </c>
      <c r="C74" s="95"/>
      <c r="D74" s="96"/>
      <c r="E74" s="96"/>
      <c r="F74" s="96"/>
      <c r="G74" s="96">
        <v>42.9</v>
      </c>
      <c r="H74" s="285"/>
    </row>
    <row r="75" spans="2:8" x14ac:dyDescent="0.25">
      <c r="B75" s="1">
        <v>55</v>
      </c>
      <c r="C75" s="95"/>
      <c r="D75" s="96"/>
      <c r="E75" s="96"/>
      <c r="F75" s="96"/>
      <c r="G75" s="96">
        <v>43.99</v>
      </c>
      <c r="H75" s="285"/>
    </row>
    <row r="76" spans="2:8" x14ac:dyDescent="0.25">
      <c r="B76" s="1">
        <v>56</v>
      </c>
      <c r="C76" s="95"/>
      <c r="D76" s="96"/>
      <c r="E76" s="96"/>
      <c r="F76" s="96"/>
      <c r="G76" s="96">
        <v>42.53</v>
      </c>
      <c r="H76" s="285"/>
    </row>
    <row r="77" spans="2:8" x14ac:dyDescent="0.25">
      <c r="B77" s="1">
        <v>57</v>
      </c>
      <c r="C77" s="95"/>
      <c r="D77" s="96"/>
      <c r="E77" s="96"/>
      <c r="F77" s="96"/>
      <c r="G77" s="96">
        <v>42.16</v>
      </c>
      <c r="H77" s="285"/>
    </row>
    <row r="78" spans="2:8" x14ac:dyDescent="0.25">
      <c r="B78" s="1">
        <v>58</v>
      </c>
      <c r="C78" s="95"/>
      <c r="D78" s="96"/>
      <c r="E78" s="96"/>
      <c r="F78" s="96"/>
      <c r="G78" s="96">
        <v>41.88</v>
      </c>
      <c r="H78" s="285"/>
    </row>
    <row r="79" spans="2:8" x14ac:dyDescent="0.25">
      <c r="B79" s="1">
        <v>59</v>
      </c>
      <c r="C79" s="95"/>
      <c r="D79" s="96"/>
      <c r="E79" s="96"/>
      <c r="F79" s="96"/>
      <c r="G79" s="96">
        <v>42.29</v>
      </c>
      <c r="H79" s="285"/>
    </row>
    <row r="80" spans="2:8" x14ac:dyDescent="0.25">
      <c r="B80" s="1">
        <v>60</v>
      </c>
      <c r="C80" s="95"/>
      <c r="D80" s="96"/>
      <c r="E80" s="96"/>
      <c r="F80" s="96"/>
      <c r="G80" s="96">
        <v>42.39</v>
      </c>
      <c r="H80" s="285"/>
    </row>
    <row r="81" spans="2:8" x14ac:dyDescent="0.25">
      <c r="B81" s="1">
        <v>61</v>
      </c>
      <c r="C81" s="95"/>
      <c r="D81" s="96"/>
      <c r="E81" s="96"/>
      <c r="F81" s="96"/>
      <c r="G81" s="96">
        <v>42.02</v>
      </c>
      <c r="H81" s="285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M15" sqref="M15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126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x14ac:dyDescent="0.25">
      <c r="A10" s="60">
        <v>1</v>
      </c>
      <c r="B10" s="61" t="s">
        <v>95</v>
      </c>
      <c r="C10" s="62">
        <v>9</v>
      </c>
      <c r="D10" s="62">
        <v>30</v>
      </c>
      <c r="E10" s="63">
        <f>D10</f>
        <v>30</v>
      </c>
      <c r="F10" s="130">
        <f>MIN(C21:C85)</f>
        <v>42.93</v>
      </c>
      <c r="G10" s="117">
        <f>AVERAGE(C21:C85)</f>
        <v>46.888999999999996</v>
      </c>
      <c r="H10" s="64"/>
      <c r="I10" s="117">
        <f>G10-F10</f>
        <v>3.9589999999999961</v>
      </c>
      <c r="J10" s="132">
        <v>1.6331018518518519E-2</v>
      </c>
      <c r="K10" s="132">
        <f>J10</f>
        <v>1.6331018518518519E-2</v>
      </c>
      <c r="L10" s="66">
        <f>K10</f>
        <v>1.6331018518518519E-2</v>
      </c>
      <c r="M10" s="67" t="s">
        <v>137</v>
      </c>
      <c r="N10" s="68"/>
      <c r="O10" s="125"/>
      <c r="P10" s="70"/>
    </row>
    <row r="11" spans="1:16" s="3" customFormat="1" ht="30" customHeight="1" x14ac:dyDescent="0.25">
      <c r="A11" s="60">
        <v>2</v>
      </c>
      <c r="B11" s="61" t="s">
        <v>134</v>
      </c>
      <c r="C11" s="62">
        <v>33</v>
      </c>
      <c r="D11" s="62">
        <v>75</v>
      </c>
      <c r="E11" s="63">
        <f>D11-D10</f>
        <v>45</v>
      </c>
      <c r="F11" s="131">
        <f>MIN(D21:D85)</f>
        <v>41.85</v>
      </c>
      <c r="G11" s="118">
        <f>AVERAGE(D21:D85)</f>
        <v>42.440681818181808</v>
      </c>
      <c r="H11" s="64"/>
      <c r="I11" s="117">
        <f>G11-F11</f>
        <v>0.59068181818180676</v>
      </c>
      <c r="J11" s="132">
        <v>3.9594907407407405E-2</v>
      </c>
      <c r="K11" s="132">
        <f>J11-J10</f>
        <v>2.3263888888888886E-2</v>
      </c>
      <c r="L11" s="66">
        <f>K11</f>
        <v>2.3263888888888886E-2</v>
      </c>
      <c r="M11" s="67" t="s">
        <v>205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95</v>
      </c>
      <c r="C12" s="62">
        <v>4</v>
      </c>
      <c r="D12" s="62">
        <v>101</v>
      </c>
      <c r="E12" s="63">
        <f>D12-D11</f>
        <v>26</v>
      </c>
      <c r="F12" s="281">
        <f>MIN(E19:E81)</f>
        <v>41.82</v>
      </c>
      <c r="G12" s="117">
        <f>AVERAGE(E21:E83)</f>
        <v>42.305200000000006</v>
      </c>
      <c r="H12" s="64"/>
      <c r="I12" s="117">
        <f t="shared" ref="I12:I14" si="0">G12-F12</f>
        <v>0.48520000000000607</v>
      </c>
      <c r="J12" s="132">
        <v>5.3460648148148153E-2</v>
      </c>
      <c r="K12" s="132">
        <f>J12-J11</f>
        <v>1.3865740740740748E-2</v>
      </c>
      <c r="L12" s="66">
        <f>K12+L10</f>
        <v>3.0196759259259267E-2</v>
      </c>
      <c r="M12" s="67" t="s">
        <v>206</v>
      </c>
      <c r="N12" s="68"/>
      <c r="O12" s="146"/>
      <c r="P12" s="70"/>
    </row>
    <row r="13" spans="1:16" s="3" customFormat="1" ht="30" customHeight="1" thickBot="1" x14ac:dyDescent="0.3">
      <c r="A13" s="60">
        <v>4</v>
      </c>
      <c r="B13" s="61" t="s">
        <v>95</v>
      </c>
      <c r="C13" s="62">
        <v>21</v>
      </c>
      <c r="D13" s="62">
        <v>158</v>
      </c>
      <c r="E13" s="63">
        <f>D13-D12</f>
        <v>57</v>
      </c>
      <c r="F13" s="287">
        <f>MIN(F19:F87)</f>
        <v>41.64</v>
      </c>
      <c r="G13" s="276">
        <f>AVERAGE(F21:F83)</f>
        <v>43.362321428571427</v>
      </c>
      <c r="H13" s="64"/>
      <c r="I13" s="117">
        <f t="shared" si="0"/>
        <v>1.7223214285714263</v>
      </c>
      <c r="J13" s="132">
        <v>8.3194444444444446E-2</v>
      </c>
      <c r="K13" s="132">
        <f>J13-J12</f>
        <v>2.9733796296296293E-2</v>
      </c>
      <c r="L13" s="65">
        <f>K13+L12</f>
        <v>5.9930555555555556E-2</v>
      </c>
      <c r="M13" s="67" t="s">
        <v>207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134</v>
      </c>
      <c r="C14" s="71">
        <v>13</v>
      </c>
      <c r="D14" s="62">
        <v>198</v>
      </c>
      <c r="E14" s="63">
        <f>D14-D13</f>
        <v>40</v>
      </c>
      <c r="F14" s="289">
        <f>MIN(G21:G83)</f>
        <v>42.1</v>
      </c>
      <c r="G14" s="117">
        <f>AVERAGE(G21:G85)</f>
        <v>46.081282051282059</v>
      </c>
      <c r="H14" s="64"/>
      <c r="I14" s="117">
        <f t="shared" si="0"/>
        <v>3.9812820512820579</v>
      </c>
      <c r="J14" s="132">
        <v>0.10570601851851852</v>
      </c>
      <c r="K14" s="132">
        <f>J14-J13</f>
        <v>2.2511574074074073E-2</v>
      </c>
      <c r="L14" s="66">
        <f>K14+L11</f>
        <v>4.5775462962962962E-2</v>
      </c>
      <c r="M14" s="67" t="s">
        <v>210</v>
      </c>
      <c r="N14" s="68"/>
      <c r="O14" s="19"/>
    </row>
    <row r="15" spans="1:16" s="3" customFormat="1" ht="30" customHeight="1" thickBot="1" x14ac:dyDescent="0.3">
      <c r="A15" s="72" t="s">
        <v>57</v>
      </c>
      <c r="B15" s="73" t="s">
        <v>134</v>
      </c>
      <c r="C15" s="74">
        <v>2</v>
      </c>
      <c r="D15" s="74">
        <v>236</v>
      </c>
      <c r="E15" s="63">
        <f>D15-D14</f>
        <v>38</v>
      </c>
      <c r="F15" s="279">
        <f>MIN(H21:H89)</f>
        <v>41.02</v>
      </c>
      <c r="G15" s="276">
        <f>AVERAGE(H21:H85)</f>
        <v>42.041351351351352</v>
      </c>
      <c r="H15" s="64"/>
      <c r="I15" s="117">
        <f>G15-F15</f>
        <v>1.021351351351349</v>
      </c>
      <c r="J15" s="132">
        <v>0.12525462962962963</v>
      </c>
      <c r="K15" s="76">
        <f>J15-J14</f>
        <v>1.9548611111111114E-2</v>
      </c>
      <c r="L15" s="75">
        <f>K15+L14</f>
        <v>6.5324074074074076E-2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AVERAGE(F10,F12,F13)</f>
        <v>42.13</v>
      </c>
      <c r="G16" s="128">
        <f>AVERAGE(G10,G12,G13)</f>
        <v>44.185507142857141</v>
      </c>
      <c r="H16" s="128" t="s">
        <v>208</v>
      </c>
      <c r="I16" s="129">
        <f>AVERAGE(I10,I12,I13)</f>
        <v>2.055507142857143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AVERAGE(F11,F14,F15)</f>
        <v>41.656666666666666</v>
      </c>
      <c r="G17" s="85">
        <f>AVERAGE(G11,G14,G15)</f>
        <v>43.521105073605071</v>
      </c>
      <c r="H17" s="85" t="s">
        <v>209</v>
      </c>
      <c r="I17" s="86">
        <f>AVERAGE(I11,I14,I15)</f>
        <v>1.8644384069384046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41.893333333333338</v>
      </c>
      <c r="G18" s="89">
        <f>AVERAGE(C21:H88)</f>
        <v>43.77783549783554</v>
      </c>
      <c r="H18" s="90"/>
      <c r="I18" s="91">
        <f>AVERAGE(I10:I17)</f>
        <v>1.9599727748977738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Соколан Артем</v>
      </c>
      <c r="D20" s="92" t="str">
        <f>B11</f>
        <v>Манило Денис</v>
      </c>
      <c r="E20" s="92" t="str">
        <f>B12</f>
        <v>Соколан Артем</v>
      </c>
      <c r="F20" s="92" t="str">
        <f>B13</f>
        <v>Соколан Артем</v>
      </c>
      <c r="G20" s="2" t="str">
        <f>B14</f>
        <v>Манило Денис</v>
      </c>
      <c r="H20" s="2" t="str">
        <f>B15</f>
        <v>Манило Денис</v>
      </c>
    </row>
    <row r="21" spans="1:14" x14ac:dyDescent="0.25">
      <c r="B21" s="1">
        <v>1</v>
      </c>
      <c r="C21" s="93">
        <v>58.43</v>
      </c>
      <c r="D21" s="94">
        <v>43.29</v>
      </c>
      <c r="E21" s="94">
        <v>43.13</v>
      </c>
      <c r="F21" s="94">
        <v>42.22</v>
      </c>
      <c r="G21" s="94">
        <v>49.93</v>
      </c>
      <c r="H21" s="283">
        <v>42.37</v>
      </c>
      <c r="M21" s="2"/>
      <c r="N21" s="2"/>
    </row>
    <row r="22" spans="1:14" x14ac:dyDescent="0.25">
      <c r="B22" s="1">
        <v>2</v>
      </c>
      <c r="C22" s="95">
        <v>54.49</v>
      </c>
      <c r="D22" s="96">
        <v>42.5</v>
      </c>
      <c r="E22" s="96">
        <v>42.74</v>
      </c>
      <c r="F22" s="96">
        <v>42.11</v>
      </c>
      <c r="G22" s="96">
        <v>49</v>
      </c>
      <c r="H22" s="285">
        <v>42.05</v>
      </c>
      <c r="M22" s="3"/>
      <c r="N22" s="3"/>
    </row>
    <row r="23" spans="1:14" x14ac:dyDescent="0.25">
      <c r="B23" s="1">
        <v>3</v>
      </c>
      <c r="C23" s="95">
        <v>52.29</v>
      </c>
      <c r="D23" s="96">
        <v>42.29</v>
      </c>
      <c r="E23" s="96">
        <v>42.6</v>
      </c>
      <c r="F23" s="96">
        <v>41.75</v>
      </c>
      <c r="G23" s="96">
        <v>49.36</v>
      </c>
      <c r="H23" s="285">
        <v>42.04</v>
      </c>
      <c r="M23" s="3"/>
      <c r="N23" s="3"/>
    </row>
    <row r="24" spans="1:14" x14ac:dyDescent="0.25">
      <c r="B24" s="1">
        <v>4</v>
      </c>
      <c r="C24" s="95">
        <v>52.14</v>
      </c>
      <c r="D24" s="96">
        <v>42.58</v>
      </c>
      <c r="E24" s="96">
        <v>42.88</v>
      </c>
      <c r="F24" s="96">
        <v>41.92</v>
      </c>
      <c r="G24" s="96">
        <v>49.54</v>
      </c>
      <c r="H24" s="285">
        <v>42.09</v>
      </c>
      <c r="M24" s="3"/>
      <c r="N24" s="3"/>
    </row>
    <row r="25" spans="1:14" x14ac:dyDescent="0.25">
      <c r="B25" s="1">
        <v>5</v>
      </c>
      <c r="C25" s="95">
        <v>51.33</v>
      </c>
      <c r="D25" s="96">
        <v>41.98</v>
      </c>
      <c r="E25" s="96">
        <v>42.69</v>
      </c>
      <c r="F25" s="96">
        <v>41.64</v>
      </c>
      <c r="G25" s="96">
        <v>51.49</v>
      </c>
      <c r="H25" s="285">
        <v>42.94</v>
      </c>
    </row>
    <row r="26" spans="1:14" x14ac:dyDescent="0.25">
      <c r="B26" s="1">
        <v>6</v>
      </c>
      <c r="C26" s="95">
        <v>52.29</v>
      </c>
      <c r="D26" s="96">
        <v>41.99</v>
      </c>
      <c r="E26" s="96">
        <v>42.94</v>
      </c>
      <c r="F26" s="96">
        <v>41.99</v>
      </c>
      <c r="G26" s="96">
        <v>48.88</v>
      </c>
      <c r="H26" s="285">
        <v>42.02</v>
      </c>
    </row>
    <row r="27" spans="1:14" x14ac:dyDescent="0.25">
      <c r="B27" s="1">
        <v>7</v>
      </c>
      <c r="C27" s="95">
        <v>50.83</v>
      </c>
      <c r="D27" s="96">
        <v>42.01</v>
      </c>
      <c r="E27" s="96">
        <v>42.28</v>
      </c>
      <c r="F27" s="96">
        <v>41.75</v>
      </c>
      <c r="G27" s="96">
        <v>48.45</v>
      </c>
      <c r="H27" s="285">
        <v>41.85</v>
      </c>
    </row>
    <row r="28" spans="1:14" x14ac:dyDescent="0.25">
      <c r="B28" s="1">
        <v>8</v>
      </c>
      <c r="C28" s="95">
        <v>49.25</v>
      </c>
      <c r="D28" s="96">
        <v>42.95</v>
      </c>
      <c r="E28" s="96">
        <v>42.33</v>
      </c>
      <c r="F28" s="96">
        <v>41.86</v>
      </c>
      <c r="G28" s="96">
        <v>48.62</v>
      </c>
      <c r="H28" s="285">
        <v>41.82</v>
      </c>
    </row>
    <row r="29" spans="1:14" x14ac:dyDescent="0.25">
      <c r="B29" s="1">
        <v>9</v>
      </c>
      <c r="C29" s="126">
        <v>48.84</v>
      </c>
      <c r="D29" s="96">
        <v>42.45</v>
      </c>
      <c r="E29" s="96">
        <v>41.9</v>
      </c>
      <c r="F29" s="96">
        <v>42.52</v>
      </c>
      <c r="G29" s="96">
        <v>49.5</v>
      </c>
      <c r="H29" s="285">
        <v>41.83</v>
      </c>
    </row>
    <row r="30" spans="1:14" x14ac:dyDescent="0.25">
      <c r="B30" s="1">
        <v>10</v>
      </c>
      <c r="C30" s="95">
        <v>46.94</v>
      </c>
      <c r="D30" s="96">
        <v>42.55</v>
      </c>
      <c r="E30" s="96">
        <v>42</v>
      </c>
      <c r="F30" s="96">
        <v>42.03</v>
      </c>
      <c r="G30" s="96">
        <v>49.17</v>
      </c>
      <c r="H30" s="285">
        <v>41.02</v>
      </c>
    </row>
    <row r="31" spans="1:14" x14ac:dyDescent="0.25">
      <c r="B31" s="1">
        <v>11</v>
      </c>
      <c r="C31" s="95">
        <v>47.32</v>
      </c>
      <c r="D31" s="96">
        <v>41.96</v>
      </c>
      <c r="E31" s="96">
        <v>42.07</v>
      </c>
      <c r="F31" s="96">
        <v>41.98</v>
      </c>
      <c r="G31" s="96">
        <v>48.11</v>
      </c>
      <c r="H31" s="285">
        <v>41.9</v>
      </c>
    </row>
    <row r="32" spans="1:14" x14ac:dyDescent="0.25">
      <c r="B32" s="1">
        <v>12</v>
      </c>
      <c r="C32" s="95">
        <v>46.43</v>
      </c>
      <c r="D32" s="96">
        <v>41.85</v>
      </c>
      <c r="E32" s="96">
        <v>42.01</v>
      </c>
      <c r="F32" s="96">
        <v>42.26</v>
      </c>
      <c r="G32" s="96">
        <v>48.77</v>
      </c>
      <c r="H32" s="285">
        <v>41.83</v>
      </c>
    </row>
    <row r="33" spans="2:8" x14ac:dyDescent="0.25">
      <c r="B33" s="1">
        <v>13</v>
      </c>
      <c r="C33" s="95">
        <v>46.32</v>
      </c>
      <c r="D33" s="96">
        <v>42.6</v>
      </c>
      <c r="E33" s="96">
        <v>41.83</v>
      </c>
      <c r="F33" s="96">
        <v>41.94</v>
      </c>
      <c r="G33" s="96">
        <v>47.26</v>
      </c>
      <c r="H33" s="285">
        <v>42.01</v>
      </c>
    </row>
    <row r="34" spans="2:8" x14ac:dyDescent="0.25">
      <c r="B34" s="1">
        <v>14</v>
      </c>
      <c r="C34" s="106">
        <v>45.82</v>
      </c>
      <c r="D34" s="96">
        <v>41.98</v>
      </c>
      <c r="E34" s="96">
        <v>41.82</v>
      </c>
      <c r="F34" s="96">
        <v>42.22</v>
      </c>
      <c r="G34" s="96">
        <v>47.84</v>
      </c>
      <c r="H34" s="285">
        <v>41.79</v>
      </c>
    </row>
    <row r="35" spans="2:8" x14ac:dyDescent="0.25">
      <c r="B35" s="1">
        <v>15</v>
      </c>
      <c r="C35" s="95">
        <v>45.67</v>
      </c>
      <c r="D35" s="96">
        <v>42.04</v>
      </c>
      <c r="E35" s="96">
        <v>42.26</v>
      </c>
      <c r="F35" s="96">
        <v>42.15</v>
      </c>
      <c r="G35" s="96">
        <v>48.06</v>
      </c>
      <c r="H35" s="285">
        <v>41.85</v>
      </c>
    </row>
    <row r="36" spans="2:8" x14ac:dyDescent="0.25">
      <c r="B36" s="1">
        <v>16</v>
      </c>
      <c r="C36" s="95">
        <v>45.07</v>
      </c>
      <c r="D36" s="145">
        <v>42.23</v>
      </c>
      <c r="E36" s="96">
        <v>42.51</v>
      </c>
      <c r="F36" s="96">
        <v>41.84</v>
      </c>
      <c r="G36" s="96">
        <v>47.86</v>
      </c>
      <c r="H36" s="285">
        <v>41.98</v>
      </c>
    </row>
    <row r="37" spans="2:8" x14ac:dyDescent="0.25">
      <c r="B37" s="1">
        <v>17</v>
      </c>
      <c r="C37" s="95">
        <v>45.07</v>
      </c>
      <c r="D37" s="96">
        <v>42.07</v>
      </c>
      <c r="E37" s="96">
        <v>42.1</v>
      </c>
      <c r="F37" s="96">
        <v>42.14</v>
      </c>
      <c r="G37" s="96">
        <v>47.2</v>
      </c>
      <c r="H37" s="285">
        <v>41.93</v>
      </c>
    </row>
    <row r="38" spans="2:8" x14ac:dyDescent="0.25">
      <c r="B38" s="1">
        <v>18</v>
      </c>
      <c r="C38" s="95">
        <v>44.52</v>
      </c>
      <c r="D38" s="96">
        <v>42.8</v>
      </c>
      <c r="E38" s="96">
        <v>42.18</v>
      </c>
      <c r="F38" s="96">
        <v>42.78</v>
      </c>
      <c r="G38" s="96">
        <v>46.92</v>
      </c>
      <c r="H38" s="285">
        <v>41.91</v>
      </c>
    </row>
    <row r="39" spans="2:8" x14ac:dyDescent="0.25">
      <c r="B39" s="1">
        <v>19</v>
      </c>
      <c r="C39" s="95">
        <v>44.53</v>
      </c>
      <c r="D39" s="96">
        <v>43.44</v>
      </c>
      <c r="E39" s="96">
        <v>42.01</v>
      </c>
      <c r="F39" s="96">
        <v>41.87</v>
      </c>
      <c r="G39" s="96">
        <v>46.6</v>
      </c>
      <c r="H39" s="285">
        <v>41.92</v>
      </c>
    </row>
    <row r="40" spans="2:8" x14ac:dyDescent="0.25">
      <c r="B40" s="1">
        <v>20</v>
      </c>
      <c r="C40" s="95">
        <v>44.27</v>
      </c>
      <c r="D40" s="96">
        <v>42.21</v>
      </c>
      <c r="E40" s="96">
        <v>42.12</v>
      </c>
      <c r="F40" s="96">
        <v>41.86</v>
      </c>
      <c r="G40" s="96">
        <v>45.88</v>
      </c>
      <c r="H40" s="285">
        <v>42.1</v>
      </c>
    </row>
    <row r="41" spans="2:8" x14ac:dyDescent="0.25">
      <c r="B41" s="1">
        <v>21</v>
      </c>
      <c r="C41" s="95">
        <v>44.39</v>
      </c>
      <c r="D41" s="96">
        <v>42.17</v>
      </c>
      <c r="E41" s="96">
        <v>42.22</v>
      </c>
      <c r="F41" s="96">
        <v>42.08</v>
      </c>
      <c r="G41" s="96">
        <v>45.86</v>
      </c>
      <c r="H41" s="285">
        <v>41.71</v>
      </c>
    </row>
    <row r="42" spans="2:8" x14ac:dyDescent="0.25">
      <c r="B42" s="1">
        <v>22</v>
      </c>
      <c r="C42" s="95">
        <v>43.86</v>
      </c>
      <c r="D42" s="96">
        <v>42.89</v>
      </c>
      <c r="E42" s="96">
        <v>42.33</v>
      </c>
      <c r="F42" s="96">
        <v>41.98</v>
      </c>
      <c r="G42" s="96">
        <v>45.27</v>
      </c>
      <c r="H42" s="285">
        <v>41.98</v>
      </c>
    </row>
    <row r="43" spans="2:8" x14ac:dyDescent="0.25">
      <c r="B43" s="1">
        <v>23</v>
      </c>
      <c r="C43" s="95">
        <v>43.54</v>
      </c>
      <c r="D43" s="96">
        <v>42.76</v>
      </c>
      <c r="E43" s="96">
        <v>42.34</v>
      </c>
      <c r="F43" s="96">
        <v>42.18</v>
      </c>
      <c r="G43" s="96">
        <v>44.88</v>
      </c>
      <c r="H43" s="285">
        <v>41.7</v>
      </c>
    </row>
    <row r="44" spans="2:8" x14ac:dyDescent="0.25">
      <c r="B44" s="1">
        <v>24</v>
      </c>
      <c r="C44" s="95">
        <v>43.55</v>
      </c>
      <c r="D44" s="96">
        <v>42.66</v>
      </c>
      <c r="E44" s="96">
        <v>42.09</v>
      </c>
      <c r="F44" s="96">
        <v>42.3</v>
      </c>
      <c r="G44" s="96">
        <v>44.77</v>
      </c>
      <c r="H44" s="285">
        <v>42.19</v>
      </c>
    </row>
    <row r="45" spans="2:8" x14ac:dyDescent="0.25">
      <c r="B45" s="1">
        <v>25</v>
      </c>
      <c r="C45" s="95">
        <v>43.87</v>
      </c>
      <c r="D45" s="96">
        <v>45.28</v>
      </c>
      <c r="E45" s="96">
        <v>42.25</v>
      </c>
      <c r="F45" s="96">
        <v>42.06</v>
      </c>
      <c r="G45" s="96">
        <v>44.67</v>
      </c>
      <c r="H45" s="285">
        <v>42.07</v>
      </c>
    </row>
    <row r="46" spans="2:8" x14ac:dyDescent="0.25">
      <c r="B46" s="1">
        <v>26</v>
      </c>
      <c r="C46" s="95">
        <v>43.2</v>
      </c>
      <c r="D46" s="96">
        <v>42.83</v>
      </c>
      <c r="E46" s="96"/>
      <c r="F46" s="96">
        <v>41.76</v>
      </c>
      <c r="G46" s="96">
        <v>45.93</v>
      </c>
      <c r="H46" s="285">
        <v>43.72</v>
      </c>
    </row>
    <row r="47" spans="2:8" x14ac:dyDescent="0.25">
      <c r="B47" s="1">
        <v>27</v>
      </c>
      <c r="C47" s="95">
        <v>43.29</v>
      </c>
      <c r="D47" s="96">
        <v>42.12</v>
      </c>
      <c r="E47" s="96"/>
      <c r="F47" s="96">
        <v>42.57</v>
      </c>
      <c r="G47" s="96">
        <v>43.52</v>
      </c>
      <c r="H47" s="285">
        <v>42</v>
      </c>
    </row>
    <row r="48" spans="2:8" x14ac:dyDescent="0.25">
      <c r="B48" s="1">
        <v>28</v>
      </c>
      <c r="C48" s="95">
        <v>42.93</v>
      </c>
      <c r="D48" s="96">
        <v>43.08</v>
      </c>
      <c r="E48" s="96"/>
      <c r="F48" s="96">
        <v>42.4</v>
      </c>
      <c r="G48" s="96">
        <v>43.32</v>
      </c>
      <c r="H48" s="285">
        <v>41.92</v>
      </c>
    </row>
    <row r="49" spans="2:8" x14ac:dyDescent="0.25">
      <c r="B49" s="1">
        <v>29</v>
      </c>
      <c r="C49" s="95">
        <v>43.05</v>
      </c>
      <c r="D49" s="96">
        <v>42.24</v>
      </c>
      <c r="E49" s="96"/>
      <c r="F49" s="96">
        <v>42.64</v>
      </c>
      <c r="G49" s="96">
        <v>43.24</v>
      </c>
      <c r="H49" s="285">
        <v>42.89</v>
      </c>
    </row>
    <row r="50" spans="2:8" x14ac:dyDescent="0.25">
      <c r="B50" s="1">
        <v>30</v>
      </c>
      <c r="C50" s="95">
        <v>43.14</v>
      </c>
      <c r="D50" s="96">
        <v>42.45</v>
      </c>
      <c r="E50" s="96"/>
      <c r="F50" s="96">
        <v>42.54</v>
      </c>
      <c r="G50" s="96">
        <v>43.25</v>
      </c>
      <c r="H50" s="285">
        <v>41.89</v>
      </c>
    </row>
    <row r="51" spans="2:8" x14ac:dyDescent="0.25">
      <c r="B51" s="1">
        <v>31</v>
      </c>
      <c r="C51" s="95"/>
      <c r="D51" s="96">
        <v>42.26</v>
      </c>
      <c r="E51" s="96"/>
      <c r="F51" s="96">
        <v>42.54</v>
      </c>
      <c r="G51" s="96">
        <v>43.04</v>
      </c>
      <c r="H51" s="285">
        <v>41.96</v>
      </c>
    </row>
    <row r="52" spans="2:8" x14ac:dyDescent="0.25">
      <c r="B52" s="1">
        <v>32</v>
      </c>
      <c r="C52" s="95"/>
      <c r="D52" s="96">
        <v>42.01</v>
      </c>
      <c r="E52" s="96"/>
      <c r="F52" s="96">
        <v>43.58</v>
      </c>
      <c r="G52" s="96">
        <v>44.7</v>
      </c>
      <c r="H52" s="285">
        <v>42.31</v>
      </c>
    </row>
    <row r="53" spans="2:8" x14ac:dyDescent="0.25">
      <c r="B53" s="1">
        <v>33</v>
      </c>
      <c r="C53" s="95"/>
      <c r="D53" s="96">
        <v>42</v>
      </c>
      <c r="E53" s="96"/>
      <c r="F53" s="96">
        <v>42.7</v>
      </c>
      <c r="G53" s="96">
        <v>42.72</v>
      </c>
      <c r="H53" s="285">
        <v>42.06</v>
      </c>
    </row>
    <row r="54" spans="2:8" x14ac:dyDescent="0.25">
      <c r="B54" s="1">
        <v>34</v>
      </c>
      <c r="C54" s="95"/>
      <c r="D54" s="96">
        <v>42.7</v>
      </c>
      <c r="E54" s="96"/>
      <c r="F54" s="96">
        <v>42.93</v>
      </c>
      <c r="G54" s="96">
        <v>42.34</v>
      </c>
      <c r="H54" s="285">
        <v>42.04</v>
      </c>
    </row>
    <row r="55" spans="2:8" x14ac:dyDescent="0.25">
      <c r="B55" s="1">
        <v>35</v>
      </c>
      <c r="C55" s="95"/>
      <c r="D55" s="96">
        <v>41.91</v>
      </c>
      <c r="E55" s="96"/>
      <c r="F55" s="96">
        <v>42.8</v>
      </c>
      <c r="G55" s="96">
        <v>42.4</v>
      </c>
      <c r="H55" s="285">
        <v>41.86</v>
      </c>
    </row>
    <row r="56" spans="2:8" x14ac:dyDescent="0.25">
      <c r="B56" s="1">
        <v>36</v>
      </c>
      <c r="C56" s="95"/>
      <c r="D56" s="96">
        <v>42.32</v>
      </c>
      <c r="E56" s="96"/>
      <c r="F56" s="96">
        <v>43.1</v>
      </c>
      <c r="G56" s="96">
        <v>42.18</v>
      </c>
      <c r="H56" s="285">
        <v>42.02</v>
      </c>
    </row>
    <row r="57" spans="2:8" x14ac:dyDescent="0.25">
      <c r="B57" s="1">
        <v>37</v>
      </c>
      <c r="C57" s="95"/>
      <c r="D57" s="96">
        <v>42.56</v>
      </c>
      <c r="E57" s="96"/>
      <c r="F57" s="96">
        <v>43.13</v>
      </c>
      <c r="G57" s="96">
        <v>42.33</v>
      </c>
      <c r="H57" s="285">
        <v>41.96</v>
      </c>
    </row>
    <row r="58" spans="2:8" x14ac:dyDescent="0.25">
      <c r="B58" s="1">
        <v>38</v>
      </c>
      <c r="C58" s="95"/>
      <c r="D58" s="96">
        <v>42.12</v>
      </c>
      <c r="E58" s="96"/>
      <c r="F58" s="96">
        <v>43.2</v>
      </c>
      <c r="G58" s="96">
        <v>42.1</v>
      </c>
      <c r="H58" s="285"/>
    </row>
    <row r="59" spans="2:8" x14ac:dyDescent="0.25">
      <c r="B59" s="1">
        <v>39</v>
      </c>
      <c r="C59" s="95"/>
      <c r="D59" s="96">
        <v>42.13</v>
      </c>
      <c r="E59" s="96"/>
      <c r="F59" s="96">
        <v>44.29</v>
      </c>
      <c r="G59" s="96">
        <v>42.21</v>
      </c>
      <c r="H59" s="285"/>
    </row>
    <row r="60" spans="2:8" x14ac:dyDescent="0.25">
      <c r="B60" s="1">
        <v>40</v>
      </c>
      <c r="C60" s="95"/>
      <c r="D60" s="96">
        <v>42.23</v>
      </c>
      <c r="E60" s="96"/>
      <c r="F60" s="96">
        <v>44.75</v>
      </c>
      <c r="G60" s="139"/>
      <c r="H60" s="140"/>
    </row>
    <row r="61" spans="2:8" x14ac:dyDescent="0.25">
      <c r="B61" s="1">
        <v>41</v>
      </c>
      <c r="C61" s="95"/>
      <c r="D61" s="96">
        <v>42.2</v>
      </c>
      <c r="E61" s="96"/>
      <c r="F61" s="96">
        <v>43.35</v>
      </c>
      <c r="G61" s="139"/>
      <c r="H61" s="140"/>
    </row>
    <row r="62" spans="2:8" x14ac:dyDescent="0.25">
      <c r="B62" s="1">
        <v>42</v>
      </c>
      <c r="C62" s="95"/>
      <c r="D62" s="96">
        <v>42.1</v>
      </c>
      <c r="E62" s="96"/>
      <c r="F62" s="96">
        <v>43.46</v>
      </c>
      <c r="G62" s="139"/>
      <c r="H62" s="140"/>
    </row>
    <row r="63" spans="2:8" x14ac:dyDescent="0.25">
      <c r="B63" s="1">
        <v>43</v>
      </c>
      <c r="C63" s="95"/>
      <c r="D63" s="96">
        <v>42.27</v>
      </c>
      <c r="E63" s="96"/>
      <c r="F63" s="96">
        <v>42.98</v>
      </c>
      <c r="G63" s="139"/>
      <c r="H63" s="140"/>
    </row>
    <row r="64" spans="2:8" x14ac:dyDescent="0.25">
      <c r="B64" s="1">
        <v>44</v>
      </c>
      <c r="C64" s="95"/>
      <c r="D64" s="96">
        <v>42.33</v>
      </c>
      <c r="E64" s="96"/>
      <c r="F64" s="96">
        <v>43.55</v>
      </c>
      <c r="G64" s="139"/>
      <c r="H64" s="140"/>
    </row>
    <row r="65" spans="2:8" x14ac:dyDescent="0.25">
      <c r="B65" s="1">
        <v>45</v>
      </c>
      <c r="C65" s="95"/>
      <c r="D65" s="96"/>
      <c r="E65" s="96"/>
      <c r="F65" s="96">
        <v>44.04</v>
      </c>
      <c r="G65" s="139"/>
      <c r="H65" s="140"/>
    </row>
    <row r="66" spans="2:8" x14ac:dyDescent="0.25">
      <c r="B66" s="1">
        <v>46</v>
      </c>
      <c r="C66" s="95"/>
      <c r="D66" s="96"/>
      <c r="E66" s="96"/>
      <c r="F66" s="96">
        <v>45.53</v>
      </c>
      <c r="G66" s="139"/>
      <c r="H66" s="140"/>
    </row>
    <row r="67" spans="2:8" x14ac:dyDescent="0.25">
      <c r="B67" s="1">
        <v>47</v>
      </c>
      <c r="C67" s="95"/>
      <c r="D67" s="96"/>
      <c r="E67" s="96"/>
      <c r="F67" s="96">
        <v>45.78</v>
      </c>
      <c r="G67" s="139"/>
      <c r="H67" s="140"/>
    </row>
    <row r="68" spans="2:8" x14ac:dyDescent="0.25">
      <c r="B68" s="1">
        <v>48</v>
      </c>
      <c r="C68" s="95"/>
      <c r="D68" s="96"/>
      <c r="E68" s="96"/>
      <c r="F68" s="96">
        <v>45.06</v>
      </c>
      <c r="G68" s="139"/>
      <c r="H68" s="140"/>
    </row>
    <row r="69" spans="2:8" x14ac:dyDescent="0.25">
      <c r="B69" s="1">
        <v>49</v>
      </c>
      <c r="C69" s="95"/>
      <c r="D69" s="96"/>
      <c r="E69" s="96"/>
      <c r="F69" s="96">
        <v>44.51</v>
      </c>
      <c r="G69" s="139"/>
      <c r="H69" s="140"/>
    </row>
    <row r="70" spans="2:8" x14ac:dyDescent="0.25">
      <c r="B70" s="1">
        <v>50</v>
      </c>
      <c r="C70" s="95"/>
      <c r="D70" s="96"/>
      <c r="E70" s="96"/>
      <c r="F70" s="96">
        <v>46.9</v>
      </c>
      <c r="G70" s="139"/>
      <c r="H70" s="140"/>
    </row>
    <row r="71" spans="2:8" x14ac:dyDescent="0.25">
      <c r="B71" s="1">
        <v>51</v>
      </c>
      <c r="C71" s="95"/>
      <c r="D71" s="96"/>
      <c r="E71" s="96"/>
      <c r="F71" s="96">
        <v>46.7</v>
      </c>
      <c r="G71" s="139"/>
      <c r="H71" s="140"/>
    </row>
    <row r="72" spans="2:8" x14ac:dyDescent="0.25">
      <c r="B72" s="1">
        <v>52</v>
      </c>
      <c r="C72" s="95"/>
      <c r="D72" s="96"/>
      <c r="E72" s="96"/>
      <c r="F72" s="96">
        <v>47.52</v>
      </c>
      <c r="G72" s="139"/>
      <c r="H72" s="140"/>
    </row>
    <row r="73" spans="2:8" x14ac:dyDescent="0.25">
      <c r="B73" s="1">
        <v>53</v>
      </c>
      <c r="C73" s="95"/>
      <c r="D73" s="96"/>
      <c r="E73" s="96"/>
      <c r="F73" s="96">
        <v>47.35</v>
      </c>
      <c r="G73" s="139"/>
      <c r="H73" s="140"/>
    </row>
    <row r="74" spans="2:8" x14ac:dyDescent="0.25">
      <c r="B74" s="1">
        <v>54</v>
      </c>
      <c r="C74" s="95"/>
      <c r="D74" s="96"/>
      <c r="E74" s="96"/>
      <c r="F74" s="96">
        <v>47.19</v>
      </c>
      <c r="G74" s="139"/>
      <c r="H74" s="140"/>
    </row>
    <row r="75" spans="2:8" x14ac:dyDescent="0.25">
      <c r="B75" s="1">
        <v>55</v>
      </c>
      <c r="C75" s="95"/>
      <c r="D75" s="96"/>
      <c r="E75" s="96"/>
      <c r="F75" s="96">
        <v>48.04</v>
      </c>
      <c r="G75" s="139"/>
      <c r="H75" s="140"/>
    </row>
    <row r="76" spans="2:8" x14ac:dyDescent="0.25">
      <c r="B76" s="1">
        <v>56</v>
      </c>
      <c r="C76" s="95"/>
      <c r="D76" s="96"/>
      <c r="E76" s="96"/>
      <c r="F76" s="96">
        <v>49.97</v>
      </c>
      <c r="G76" s="139"/>
      <c r="H76" s="140"/>
    </row>
    <row r="77" spans="2:8" x14ac:dyDescent="0.25">
      <c r="B77" s="1">
        <v>57</v>
      </c>
      <c r="C77" s="95"/>
      <c r="D77" s="96"/>
      <c r="E77" s="96"/>
      <c r="F77" s="96"/>
      <c r="G77" s="139"/>
      <c r="H77" s="140"/>
    </row>
    <row r="78" spans="2:8" x14ac:dyDescent="0.25">
      <c r="B78" s="1">
        <v>58</v>
      </c>
      <c r="C78" s="95"/>
      <c r="D78" s="96"/>
      <c r="E78" s="96"/>
      <c r="F78" s="96"/>
      <c r="G78" s="139"/>
      <c r="H78" s="140"/>
    </row>
    <row r="79" spans="2:8" x14ac:dyDescent="0.25">
      <c r="B79" s="1">
        <v>59</v>
      </c>
      <c r="C79" s="95"/>
      <c r="D79" s="96"/>
      <c r="E79" s="96"/>
      <c r="F79" s="96"/>
      <c r="G79" s="139"/>
      <c r="H79" s="140"/>
    </row>
    <row r="80" spans="2:8" x14ac:dyDescent="0.25">
      <c r="B80" s="1">
        <v>60</v>
      </c>
      <c r="C80" s="95"/>
      <c r="D80" s="96"/>
      <c r="E80" s="96"/>
      <c r="F80" s="96"/>
      <c r="G80" s="139"/>
      <c r="H80" s="140"/>
    </row>
    <row r="81" spans="2:8" x14ac:dyDescent="0.25">
      <c r="B81" s="1">
        <v>61</v>
      </c>
      <c r="C81" s="95"/>
      <c r="D81" s="96"/>
      <c r="E81" s="96"/>
      <c r="F81" s="96"/>
      <c r="G81" s="139"/>
      <c r="H81" s="140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F15" sqref="F15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111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x14ac:dyDescent="0.25">
      <c r="A10" s="60">
        <v>1</v>
      </c>
      <c r="B10" s="61" t="s">
        <v>113</v>
      </c>
      <c r="C10" s="62">
        <v>10</v>
      </c>
      <c r="D10" s="62">
        <v>39</v>
      </c>
      <c r="E10" s="63">
        <f>D10</f>
        <v>39</v>
      </c>
      <c r="F10" s="130">
        <f>MIN(C21:C85)</f>
        <v>42.29</v>
      </c>
      <c r="G10" s="117">
        <f>AVERAGE(C21:C85)</f>
        <v>45.7128205128205</v>
      </c>
      <c r="H10" s="64"/>
      <c r="I10" s="117">
        <f>G10-F10</f>
        <v>3.4228205128205005</v>
      </c>
      <c r="J10" s="132">
        <v>2.0706018518518519E-2</v>
      </c>
      <c r="K10" s="132">
        <f>J10</f>
        <v>2.0706018518518519E-2</v>
      </c>
      <c r="L10" s="66">
        <f>K10</f>
        <v>2.0706018518518519E-2</v>
      </c>
      <c r="M10" s="67" t="s">
        <v>142</v>
      </c>
      <c r="N10" s="68"/>
      <c r="O10" s="125"/>
      <c r="P10" s="70"/>
    </row>
    <row r="11" spans="1:16" s="3" customFormat="1" ht="30" customHeight="1" thickBot="1" x14ac:dyDescent="0.3">
      <c r="A11" s="60">
        <v>2</v>
      </c>
      <c r="B11" s="61" t="s">
        <v>112</v>
      </c>
      <c r="C11" s="62">
        <v>69</v>
      </c>
      <c r="D11" s="62">
        <v>59</v>
      </c>
      <c r="E11" s="63">
        <f>D11-D10</f>
        <v>20</v>
      </c>
      <c r="F11" s="277">
        <f>MIN(D21:D85)</f>
        <v>42.28</v>
      </c>
      <c r="G11" s="118">
        <f>AVERAGE(D21:D85)</f>
        <v>43.054210526315785</v>
      </c>
      <c r="H11" s="64"/>
      <c r="I11" s="117">
        <f>G11-F11</f>
        <v>0.77421052631578391</v>
      </c>
      <c r="J11" s="132">
        <v>3.1817129629629633E-2</v>
      </c>
      <c r="K11" s="132">
        <f>J11-J10</f>
        <v>1.1111111111111113E-2</v>
      </c>
      <c r="L11" s="66">
        <f>K11</f>
        <v>1.1111111111111113E-2</v>
      </c>
      <c r="M11" s="67" t="s">
        <v>211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113</v>
      </c>
      <c r="C12" s="62">
        <v>8</v>
      </c>
      <c r="D12" s="62">
        <v>113</v>
      </c>
      <c r="E12" s="63">
        <f>D12-D11</f>
        <v>54</v>
      </c>
      <c r="F12" s="279">
        <f>MIN(E19:E81)</f>
        <v>41.8</v>
      </c>
      <c r="G12" s="276">
        <f>AVERAGE(E21:E83)</f>
        <v>42.416792452830194</v>
      </c>
      <c r="H12" s="64"/>
      <c r="I12" s="117">
        <f t="shared" ref="I12:I14" si="0">G12-F12</f>
        <v>0.61679245283019668</v>
      </c>
      <c r="J12" s="132">
        <v>5.9479166666666666E-2</v>
      </c>
      <c r="K12" s="132">
        <f>J12-J11</f>
        <v>2.7662037037037034E-2</v>
      </c>
      <c r="L12" s="66">
        <f>K12+L10</f>
        <v>4.8368055555555553E-2</v>
      </c>
      <c r="M12" s="67" t="s">
        <v>212</v>
      </c>
      <c r="N12" s="68"/>
      <c r="O12" s="146"/>
      <c r="P12" s="70"/>
    </row>
    <row r="13" spans="1:16" s="3" customFormat="1" ht="30" customHeight="1" x14ac:dyDescent="0.25">
      <c r="A13" s="60">
        <v>4</v>
      </c>
      <c r="B13" s="61" t="s">
        <v>112</v>
      </c>
      <c r="C13" s="62">
        <v>3</v>
      </c>
      <c r="D13" s="62">
        <v>158</v>
      </c>
      <c r="E13" s="63">
        <f>D13-D12</f>
        <v>45</v>
      </c>
      <c r="F13" s="278">
        <f>MIN(F19:F87)</f>
        <v>42.2</v>
      </c>
      <c r="G13" s="117">
        <f>AVERAGE(F21:F83)</f>
        <v>44.441136363636367</v>
      </c>
      <c r="H13" s="64"/>
      <c r="I13" s="117">
        <f t="shared" si="0"/>
        <v>2.2411363636363646</v>
      </c>
      <c r="J13" s="132">
        <v>8.3761574074074072E-2</v>
      </c>
      <c r="K13" s="132">
        <f>J13-J12</f>
        <v>2.4282407407407405E-2</v>
      </c>
      <c r="L13" s="66">
        <f>K13+L11</f>
        <v>3.5393518518518519E-2</v>
      </c>
      <c r="M13" s="67" t="s">
        <v>213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113</v>
      </c>
      <c r="C14" s="71">
        <v>5</v>
      </c>
      <c r="D14" s="62">
        <v>190</v>
      </c>
      <c r="E14" s="63">
        <f>D14-D13</f>
        <v>32</v>
      </c>
      <c r="F14" s="281">
        <f>MIN(G21:G83)</f>
        <v>42.69</v>
      </c>
      <c r="G14" s="117">
        <f>AVERAGE(G21:G85)</f>
        <v>46.233225806451607</v>
      </c>
      <c r="H14" s="64"/>
      <c r="I14" s="117">
        <f t="shared" si="0"/>
        <v>3.5432258064516091</v>
      </c>
      <c r="J14" s="132">
        <v>0.10188657407407407</v>
      </c>
      <c r="K14" s="132">
        <f>J14-J13</f>
        <v>1.8125000000000002E-2</v>
      </c>
      <c r="L14" s="65">
        <f>K14+L12</f>
        <v>6.6493055555555555E-2</v>
      </c>
      <c r="M14" s="67" t="s">
        <v>214</v>
      </c>
      <c r="N14" s="68" t="s">
        <v>215</v>
      </c>
      <c r="O14" s="262" t="s">
        <v>216</v>
      </c>
    </row>
    <row r="15" spans="1:16" s="3" customFormat="1" ht="30" customHeight="1" thickBot="1" x14ac:dyDescent="0.3">
      <c r="A15" s="72" t="s">
        <v>57</v>
      </c>
      <c r="B15" s="73" t="s">
        <v>112</v>
      </c>
      <c r="C15" s="74">
        <v>7</v>
      </c>
      <c r="D15" s="74">
        <v>235</v>
      </c>
      <c r="E15" s="63">
        <f>D15-D14</f>
        <v>45</v>
      </c>
      <c r="F15" s="287">
        <f>MIN(H21:H89)</f>
        <v>42</v>
      </c>
      <c r="G15" s="276">
        <f>AVERAGE(H21:H85)</f>
        <v>42.61727272727272</v>
      </c>
      <c r="H15" s="64"/>
      <c r="I15" s="117">
        <f>G15-F15</f>
        <v>0.61727272727272009</v>
      </c>
      <c r="J15" s="132">
        <v>0.12525462962962963</v>
      </c>
      <c r="K15" s="76">
        <f>J15-J14</f>
        <v>2.3368055555555559E-2</v>
      </c>
      <c r="L15" s="75">
        <f>K15+L13</f>
        <v>5.8761574074074077E-2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AVERAGE(F10,F12,F14)</f>
        <v>42.26</v>
      </c>
      <c r="G16" s="128">
        <f>AVERAGE(G10,G12,G14)</f>
        <v>44.7876129240341</v>
      </c>
      <c r="H16" s="128" t="s">
        <v>217</v>
      </c>
      <c r="I16" s="129">
        <f>AVERAGE(I10,I12,I14)</f>
        <v>2.5276129240341021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AVERAGE(F11,F13,F15)</f>
        <v>42.160000000000004</v>
      </c>
      <c r="G17" s="85">
        <f>AVERAGE(G11,G13,G15)</f>
        <v>43.370873205741624</v>
      </c>
      <c r="H17" s="85" t="s">
        <v>218</v>
      </c>
      <c r="I17" s="86">
        <f>AVERAGE(I11,I13,I15)</f>
        <v>1.2108732057416229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42.21</v>
      </c>
      <c r="G18" s="89">
        <f>AVERAGE(C21:H88)</f>
        <v>43.968347826086948</v>
      </c>
      <c r="H18" s="90"/>
      <c r="I18" s="91">
        <f>AVERAGE(I10:I17)</f>
        <v>1.8692430648878624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Лихошерст Алексей</v>
      </c>
      <c r="D20" s="92" t="str">
        <f>B11</f>
        <v>Таволжан Виталий</v>
      </c>
      <c r="E20" s="92" t="str">
        <f>B12</f>
        <v>Лихошерст Алексей</v>
      </c>
      <c r="F20" s="92" t="str">
        <f>B13</f>
        <v>Таволжан Виталий</v>
      </c>
      <c r="G20" s="2" t="str">
        <f>B14</f>
        <v>Лихошерст Алексей</v>
      </c>
      <c r="H20" s="2" t="str">
        <f>B15</f>
        <v>Таволжан Виталий</v>
      </c>
    </row>
    <row r="21" spans="1:14" x14ac:dyDescent="0.25">
      <c r="B21" s="1">
        <v>1</v>
      </c>
      <c r="C21" s="93">
        <v>55.31</v>
      </c>
      <c r="D21" s="94">
        <v>43.29</v>
      </c>
      <c r="E21" s="94">
        <v>42.8</v>
      </c>
      <c r="F21" s="94">
        <v>42.64</v>
      </c>
      <c r="G21" s="94">
        <v>49.1</v>
      </c>
      <c r="H21" s="283">
        <v>43.52</v>
      </c>
      <c r="M21" s="2"/>
      <c r="N21" s="2"/>
    </row>
    <row r="22" spans="1:14" x14ac:dyDescent="0.25">
      <c r="B22" s="1">
        <v>2</v>
      </c>
      <c r="C22" s="95">
        <v>53.39</v>
      </c>
      <c r="D22" s="96">
        <v>42.78</v>
      </c>
      <c r="E22" s="96">
        <v>42.24</v>
      </c>
      <c r="F22" s="96">
        <v>42.52</v>
      </c>
      <c r="G22" s="96">
        <v>48.26</v>
      </c>
      <c r="H22" s="285">
        <v>42.85</v>
      </c>
      <c r="M22" s="3"/>
      <c r="N22" s="3"/>
    </row>
    <row r="23" spans="1:14" x14ac:dyDescent="0.25">
      <c r="B23" s="1">
        <v>3</v>
      </c>
      <c r="C23" s="95">
        <v>52.47</v>
      </c>
      <c r="D23" s="96">
        <v>42.71</v>
      </c>
      <c r="E23" s="96">
        <v>43.18</v>
      </c>
      <c r="F23" s="96">
        <v>42.33</v>
      </c>
      <c r="G23" s="96">
        <v>48.28</v>
      </c>
      <c r="H23" s="285">
        <v>42.37</v>
      </c>
      <c r="M23" s="3"/>
      <c r="N23" s="3"/>
    </row>
    <row r="24" spans="1:14" x14ac:dyDescent="0.25">
      <c r="B24" s="1">
        <v>4</v>
      </c>
      <c r="C24" s="95">
        <v>51.7</v>
      </c>
      <c r="D24" s="96">
        <v>42.28</v>
      </c>
      <c r="E24" s="96">
        <v>42.15</v>
      </c>
      <c r="F24" s="96">
        <v>42.48</v>
      </c>
      <c r="G24" s="96">
        <v>50.05</v>
      </c>
      <c r="H24" s="285">
        <v>42.06</v>
      </c>
      <c r="M24" s="3"/>
      <c r="N24" s="3"/>
    </row>
    <row r="25" spans="1:14" x14ac:dyDescent="0.25">
      <c r="B25" s="1">
        <v>5</v>
      </c>
      <c r="C25" s="95">
        <v>50.49</v>
      </c>
      <c r="D25" s="96">
        <v>42.63</v>
      </c>
      <c r="E25" s="96">
        <v>42.38</v>
      </c>
      <c r="F25" s="96">
        <v>42.74</v>
      </c>
      <c r="G25" s="96">
        <v>48.91</v>
      </c>
      <c r="H25" s="285">
        <v>42.33</v>
      </c>
    </row>
    <row r="26" spans="1:14" x14ac:dyDescent="0.25">
      <c r="B26" s="1">
        <v>6</v>
      </c>
      <c r="C26" s="95">
        <v>49.73</v>
      </c>
      <c r="D26" s="96">
        <v>42.63</v>
      </c>
      <c r="E26" s="96">
        <v>44.04</v>
      </c>
      <c r="F26" s="96">
        <v>42.33</v>
      </c>
      <c r="G26" s="96">
        <v>48.25</v>
      </c>
      <c r="H26" s="285">
        <v>42.49</v>
      </c>
    </row>
    <row r="27" spans="1:14" x14ac:dyDescent="0.25">
      <c r="B27" s="1">
        <v>7</v>
      </c>
      <c r="C27" s="95">
        <v>48.54</v>
      </c>
      <c r="D27" s="96">
        <v>42.32</v>
      </c>
      <c r="E27" s="96">
        <v>41.98</v>
      </c>
      <c r="F27" s="96">
        <v>42.4</v>
      </c>
      <c r="G27" s="96">
        <v>46.77</v>
      </c>
      <c r="H27" s="285">
        <v>42.28</v>
      </c>
    </row>
    <row r="28" spans="1:14" x14ac:dyDescent="0.25">
      <c r="B28" s="1">
        <v>8</v>
      </c>
      <c r="C28" s="95">
        <v>48.46</v>
      </c>
      <c r="D28" s="96">
        <v>42.65</v>
      </c>
      <c r="E28" s="96">
        <v>42.16</v>
      </c>
      <c r="F28" s="96">
        <v>42.66</v>
      </c>
      <c r="G28" s="96">
        <v>47.04</v>
      </c>
      <c r="H28" s="285">
        <v>42.39</v>
      </c>
    </row>
    <row r="29" spans="1:14" x14ac:dyDescent="0.25">
      <c r="B29" s="1">
        <v>9</v>
      </c>
      <c r="C29" s="126">
        <v>47.8</v>
      </c>
      <c r="D29" s="96">
        <v>43.72</v>
      </c>
      <c r="E29" s="96">
        <v>42.11</v>
      </c>
      <c r="F29" s="96">
        <v>42.33</v>
      </c>
      <c r="G29" s="96">
        <v>46.99</v>
      </c>
      <c r="H29" s="285">
        <v>42.27</v>
      </c>
    </row>
    <row r="30" spans="1:14" x14ac:dyDescent="0.25">
      <c r="B30" s="1">
        <v>10</v>
      </c>
      <c r="C30" s="95">
        <v>47.31</v>
      </c>
      <c r="D30" s="96">
        <v>43.35</v>
      </c>
      <c r="E30" s="96">
        <v>42.83</v>
      </c>
      <c r="F30" s="96">
        <v>42.35</v>
      </c>
      <c r="G30" s="96">
        <v>47.79</v>
      </c>
      <c r="H30" s="285">
        <v>42.41</v>
      </c>
    </row>
    <row r="31" spans="1:14" x14ac:dyDescent="0.25">
      <c r="B31" s="1">
        <v>11</v>
      </c>
      <c r="C31" s="95">
        <v>47.47</v>
      </c>
      <c r="D31" s="96">
        <v>42.5</v>
      </c>
      <c r="E31" s="96">
        <v>42.33</v>
      </c>
      <c r="F31" s="96">
        <v>42.2</v>
      </c>
      <c r="G31" s="96">
        <v>48.06</v>
      </c>
      <c r="H31" s="285">
        <v>42.45</v>
      </c>
    </row>
    <row r="32" spans="1:14" x14ac:dyDescent="0.25">
      <c r="B32" s="1">
        <v>12</v>
      </c>
      <c r="C32" s="95">
        <v>46.9</v>
      </c>
      <c r="D32" s="96">
        <v>42.28</v>
      </c>
      <c r="E32" s="96">
        <v>42.09</v>
      </c>
      <c r="F32" s="96">
        <v>42.31</v>
      </c>
      <c r="G32" s="96">
        <v>46.56</v>
      </c>
      <c r="H32" s="285">
        <v>42.78</v>
      </c>
    </row>
    <row r="33" spans="2:8" x14ac:dyDescent="0.25">
      <c r="B33" s="1">
        <v>13</v>
      </c>
      <c r="C33" s="95">
        <v>46.17</v>
      </c>
      <c r="D33" s="96">
        <v>42.88</v>
      </c>
      <c r="E33" s="96">
        <v>42</v>
      </c>
      <c r="F33" s="96">
        <v>43.03</v>
      </c>
      <c r="G33" s="96">
        <v>46.86</v>
      </c>
      <c r="H33" s="285">
        <v>42.52</v>
      </c>
    </row>
    <row r="34" spans="2:8" x14ac:dyDescent="0.25">
      <c r="B34" s="1">
        <v>14</v>
      </c>
      <c r="C34" s="106">
        <v>45.66</v>
      </c>
      <c r="D34" s="284">
        <v>42.68</v>
      </c>
      <c r="E34" s="96">
        <v>42.96</v>
      </c>
      <c r="F34" s="96">
        <v>42.95</v>
      </c>
      <c r="G34" s="96">
        <v>46.41</v>
      </c>
      <c r="H34" s="285">
        <v>42.72</v>
      </c>
    </row>
    <row r="35" spans="2:8" x14ac:dyDescent="0.25">
      <c r="B35" s="1">
        <v>15</v>
      </c>
      <c r="C35" s="95">
        <v>45.37</v>
      </c>
      <c r="D35" s="96">
        <v>42.62</v>
      </c>
      <c r="E35" s="96">
        <v>42.4</v>
      </c>
      <c r="F35" s="96">
        <v>43.14</v>
      </c>
      <c r="G35" s="96">
        <v>49.18</v>
      </c>
      <c r="H35" s="285">
        <v>42.52</v>
      </c>
    </row>
    <row r="36" spans="2:8" x14ac:dyDescent="0.25">
      <c r="B36" s="1">
        <v>16</v>
      </c>
      <c r="C36" s="95">
        <v>45.21</v>
      </c>
      <c r="D36" s="145">
        <v>45.12</v>
      </c>
      <c r="E36" s="96">
        <v>42.24</v>
      </c>
      <c r="F36" s="96">
        <v>42.65</v>
      </c>
      <c r="G36" s="96">
        <v>46.58</v>
      </c>
      <c r="H36" s="285">
        <v>42.51</v>
      </c>
    </row>
    <row r="37" spans="2:8" x14ac:dyDescent="0.25">
      <c r="B37" s="1">
        <v>17</v>
      </c>
      <c r="C37" s="95">
        <v>45.04</v>
      </c>
      <c r="D37" s="96">
        <v>43.56</v>
      </c>
      <c r="E37" s="96">
        <v>42.5</v>
      </c>
      <c r="F37" s="96">
        <v>42.71</v>
      </c>
      <c r="G37" s="96">
        <v>46.05</v>
      </c>
      <c r="H37" s="285">
        <v>42.59</v>
      </c>
    </row>
    <row r="38" spans="2:8" x14ac:dyDescent="0.25">
      <c r="B38" s="1">
        <v>18</v>
      </c>
      <c r="C38" s="95">
        <v>45.09</v>
      </c>
      <c r="D38" s="96">
        <v>43.15</v>
      </c>
      <c r="E38" s="96">
        <v>42.49</v>
      </c>
      <c r="F38" s="96">
        <v>43.71</v>
      </c>
      <c r="G38" s="96">
        <v>49.34</v>
      </c>
      <c r="H38" s="285">
        <v>42.33</v>
      </c>
    </row>
    <row r="39" spans="2:8" x14ac:dyDescent="0.25">
      <c r="B39" s="1">
        <v>19</v>
      </c>
      <c r="C39" s="95">
        <v>44.3</v>
      </c>
      <c r="D39" s="96">
        <v>44.88</v>
      </c>
      <c r="E39" s="96">
        <v>42.49</v>
      </c>
      <c r="F39" s="96">
        <v>45.08</v>
      </c>
      <c r="G39" s="96">
        <v>45.66</v>
      </c>
      <c r="H39" s="285">
        <v>42.35</v>
      </c>
    </row>
    <row r="40" spans="2:8" x14ac:dyDescent="0.25">
      <c r="B40" s="1">
        <v>20</v>
      </c>
      <c r="C40" s="95">
        <v>44.17</v>
      </c>
      <c r="D40" s="96"/>
      <c r="E40" s="96">
        <v>42.42</v>
      </c>
      <c r="F40" s="96">
        <v>43.58</v>
      </c>
      <c r="G40" s="96">
        <v>44.93</v>
      </c>
      <c r="H40" s="285">
        <v>42.11</v>
      </c>
    </row>
    <row r="41" spans="2:8" x14ac:dyDescent="0.25">
      <c r="B41" s="1">
        <v>21</v>
      </c>
      <c r="C41" s="95">
        <v>44.34</v>
      </c>
      <c r="D41" s="96"/>
      <c r="E41" s="96">
        <v>42.64</v>
      </c>
      <c r="F41" s="96">
        <v>43.32</v>
      </c>
      <c r="G41" s="96">
        <v>46.03</v>
      </c>
      <c r="H41" s="285">
        <v>42.56</v>
      </c>
    </row>
    <row r="42" spans="2:8" x14ac:dyDescent="0.25">
      <c r="B42" s="1">
        <v>22</v>
      </c>
      <c r="C42" s="95">
        <v>44.76</v>
      </c>
      <c r="D42" s="96"/>
      <c r="E42" s="96">
        <v>42.45</v>
      </c>
      <c r="F42" s="96">
        <v>43.36</v>
      </c>
      <c r="G42" s="96">
        <v>44.63</v>
      </c>
      <c r="H42" s="285">
        <v>42.68</v>
      </c>
    </row>
    <row r="43" spans="2:8" x14ac:dyDescent="0.25">
      <c r="B43" s="1">
        <v>23</v>
      </c>
      <c r="C43" s="95">
        <v>43.59</v>
      </c>
      <c r="D43" s="96"/>
      <c r="E43" s="96">
        <v>42.8</v>
      </c>
      <c r="F43" s="96">
        <v>42.73</v>
      </c>
      <c r="G43" s="96">
        <v>44.11</v>
      </c>
      <c r="H43" s="285">
        <v>42.53</v>
      </c>
    </row>
    <row r="44" spans="2:8" x14ac:dyDescent="0.25">
      <c r="B44" s="1">
        <v>24</v>
      </c>
      <c r="C44" s="95">
        <v>43.62</v>
      </c>
      <c r="D44" s="96"/>
      <c r="E44" s="96">
        <v>42.24</v>
      </c>
      <c r="F44" s="96">
        <v>43.34</v>
      </c>
      <c r="G44" s="96">
        <v>43.75</v>
      </c>
      <c r="H44" s="285">
        <v>42</v>
      </c>
    </row>
    <row r="45" spans="2:8" x14ac:dyDescent="0.25">
      <c r="B45" s="1">
        <v>25</v>
      </c>
      <c r="C45" s="95">
        <v>43.64</v>
      </c>
      <c r="D45" s="96"/>
      <c r="E45" s="96">
        <v>42.13</v>
      </c>
      <c r="F45" s="96">
        <v>42.91</v>
      </c>
      <c r="G45" s="96">
        <v>43.67</v>
      </c>
      <c r="H45" s="285">
        <v>42.44</v>
      </c>
    </row>
    <row r="46" spans="2:8" x14ac:dyDescent="0.25">
      <c r="B46" s="1">
        <v>26</v>
      </c>
      <c r="C46" s="95">
        <v>44.03</v>
      </c>
      <c r="D46" s="96"/>
      <c r="E46" s="96">
        <v>42.85</v>
      </c>
      <c r="F46" s="96">
        <v>43.1</v>
      </c>
      <c r="G46" s="96">
        <v>44.8</v>
      </c>
      <c r="H46" s="285">
        <v>42.29</v>
      </c>
    </row>
    <row r="47" spans="2:8" x14ac:dyDescent="0.25">
      <c r="B47" s="1">
        <v>27</v>
      </c>
      <c r="C47" s="95">
        <v>43.23</v>
      </c>
      <c r="D47" s="96"/>
      <c r="E47" s="96">
        <v>42.52</v>
      </c>
      <c r="F47" s="96">
        <v>43.29</v>
      </c>
      <c r="G47" s="96">
        <v>43.78</v>
      </c>
      <c r="H47" s="285">
        <v>42.23</v>
      </c>
    </row>
    <row r="48" spans="2:8" x14ac:dyDescent="0.25">
      <c r="B48" s="1">
        <v>28</v>
      </c>
      <c r="C48" s="95">
        <v>44.31</v>
      </c>
      <c r="D48" s="96"/>
      <c r="E48" s="96">
        <v>42.25</v>
      </c>
      <c r="F48" s="96">
        <v>43.88</v>
      </c>
      <c r="G48" s="96">
        <v>43.1</v>
      </c>
      <c r="H48" s="285">
        <v>42.32</v>
      </c>
    </row>
    <row r="49" spans="2:8" x14ac:dyDescent="0.25">
      <c r="B49" s="1">
        <v>29</v>
      </c>
      <c r="C49" s="95">
        <v>43.35</v>
      </c>
      <c r="D49" s="96"/>
      <c r="E49" s="96">
        <v>42.42</v>
      </c>
      <c r="F49" s="96">
        <v>44.88</v>
      </c>
      <c r="G49" s="96">
        <v>42.69</v>
      </c>
      <c r="H49" s="285">
        <v>44.24</v>
      </c>
    </row>
    <row r="50" spans="2:8" x14ac:dyDescent="0.25">
      <c r="B50" s="1">
        <v>30</v>
      </c>
      <c r="C50" s="95">
        <v>43.55</v>
      </c>
      <c r="D50" s="96"/>
      <c r="E50" s="96">
        <v>42.19</v>
      </c>
      <c r="F50" s="96">
        <v>43.47</v>
      </c>
      <c r="G50" s="96">
        <v>42.72</v>
      </c>
      <c r="H50" s="285">
        <v>43.11</v>
      </c>
    </row>
    <row r="51" spans="2:8" x14ac:dyDescent="0.25">
      <c r="B51" s="1">
        <v>31</v>
      </c>
      <c r="C51" s="95">
        <v>43.08</v>
      </c>
      <c r="D51" s="96"/>
      <c r="E51" s="96">
        <v>42.13</v>
      </c>
      <c r="F51" s="96">
        <v>44.39</v>
      </c>
      <c r="G51" s="96">
        <v>42.88</v>
      </c>
      <c r="H51" s="285">
        <v>44.77</v>
      </c>
    </row>
    <row r="52" spans="2:8" x14ac:dyDescent="0.25">
      <c r="B52" s="1">
        <v>32</v>
      </c>
      <c r="C52" s="95">
        <v>42.49</v>
      </c>
      <c r="D52" s="96"/>
      <c r="E52" s="96">
        <v>42.24</v>
      </c>
      <c r="F52" s="96">
        <v>45.74</v>
      </c>
      <c r="G52" s="96"/>
      <c r="H52" s="285">
        <v>42.93</v>
      </c>
    </row>
    <row r="53" spans="2:8" x14ac:dyDescent="0.25">
      <c r="B53" s="1">
        <v>33</v>
      </c>
      <c r="C53" s="95">
        <v>42.29</v>
      </c>
      <c r="D53" s="96"/>
      <c r="E53" s="96">
        <v>42.13</v>
      </c>
      <c r="F53" s="96">
        <v>45.56</v>
      </c>
      <c r="G53" s="96"/>
      <c r="H53" s="285">
        <v>42.96</v>
      </c>
    </row>
    <row r="54" spans="2:8" x14ac:dyDescent="0.25">
      <c r="B54" s="1">
        <v>34</v>
      </c>
      <c r="C54" s="95">
        <v>42.56</v>
      </c>
      <c r="D54" s="96"/>
      <c r="E54" s="96">
        <v>42.41</v>
      </c>
      <c r="F54" s="96">
        <v>47.12</v>
      </c>
      <c r="G54" s="96"/>
      <c r="H54" s="285">
        <v>42.22</v>
      </c>
    </row>
    <row r="55" spans="2:8" x14ac:dyDescent="0.25">
      <c r="B55" s="1">
        <v>35</v>
      </c>
      <c r="C55" s="95">
        <v>42.6</v>
      </c>
      <c r="D55" s="96"/>
      <c r="E55" s="96">
        <v>42.14</v>
      </c>
      <c r="F55" s="96">
        <v>47.02</v>
      </c>
      <c r="G55" s="96"/>
      <c r="H55" s="285">
        <v>42.1</v>
      </c>
    </row>
    <row r="56" spans="2:8" x14ac:dyDescent="0.25">
      <c r="B56" s="1">
        <v>36</v>
      </c>
      <c r="C56" s="95">
        <v>42.4</v>
      </c>
      <c r="D56" s="96"/>
      <c r="E56" s="96">
        <v>42.38</v>
      </c>
      <c r="F56" s="96">
        <v>45.52</v>
      </c>
      <c r="G56" s="96"/>
      <c r="H56" s="285">
        <v>43.15</v>
      </c>
    </row>
    <row r="57" spans="2:8" x14ac:dyDescent="0.25">
      <c r="B57" s="1">
        <v>37</v>
      </c>
      <c r="C57" s="95">
        <v>42.47</v>
      </c>
      <c r="D57" s="96"/>
      <c r="E57" s="96">
        <v>42.2</v>
      </c>
      <c r="F57" s="96">
        <v>46.22</v>
      </c>
      <c r="G57" s="96"/>
      <c r="H57" s="285">
        <v>43.72</v>
      </c>
    </row>
    <row r="58" spans="2:8" x14ac:dyDescent="0.25">
      <c r="B58" s="1">
        <v>38</v>
      </c>
      <c r="C58" s="95">
        <v>42.59</v>
      </c>
      <c r="D58" s="96"/>
      <c r="E58" s="96">
        <v>42.42</v>
      </c>
      <c r="F58" s="96">
        <v>45.84</v>
      </c>
      <c r="G58" s="96"/>
      <c r="H58" s="285">
        <v>42.25</v>
      </c>
    </row>
    <row r="59" spans="2:8" x14ac:dyDescent="0.25">
      <c r="B59" s="1">
        <v>39</v>
      </c>
      <c r="C59" s="95">
        <v>43.32</v>
      </c>
      <c r="D59" s="96"/>
      <c r="E59" s="96">
        <v>42.33</v>
      </c>
      <c r="F59" s="96">
        <v>49.24</v>
      </c>
      <c r="G59" s="96"/>
      <c r="H59" s="285">
        <v>42.34</v>
      </c>
    </row>
    <row r="60" spans="2:8" x14ac:dyDescent="0.25">
      <c r="B60" s="1">
        <v>40</v>
      </c>
      <c r="C60" s="95"/>
      <c r="D60" s="96"/>
      <c r="E60" s="96">
        <v>42.16</v>
      </c>
      <c r="F60" s="96">
        <v>48.74</v>
      </c>
      <c r="G60" s="96"/>
      <c r="H60" s="285">
        <v>42.87</v>
      </c>
    </row>
    <row r="61" spans="2:8" x14ac:dyDescent="0.25">
      <c r="B61" s="1">
        <v>41</v>
      </c>
      <c r="C61" s="95"/>
      <c r="D61" s="96"/>
      <c r="E61" s="96">
        <v>42.16</v>
      </c>
      <c r="F61" s="96">
        <v>50.89</v>
      </c>
      <c r="G61" s="96"/>
      <c r="H61" s="285">
        <v>42.36</v>
      </c>
    </row>
    <row r="62" spans="2:8" x14ac:dyDescent="0.25">
      <c r="B62" s="1">
        <v>42</v>
      </c>
      <c r="C62" s="95"/>
      <c r="D62" s="96"/>
      <c r="E62" s="96">
        <v>42.62</v>
      </c>
      <c r="F62" s="96">
        <v>50.32</v>
      </c>
      <c r="G62" s="96"/>
      <c r="H62" s="285">
        <v>42.21</v>
      </c>
    </row>
    <row r="63" spans="2:8" x14ac:dyDescent="0.25">
      <c r="B63" s="1">
        <v>43</v>
      </c>
      <c r="C63" s="95"/>
      <c r="D63" s="96"/>
      <c r="E63" s="96">
        <v>41.8</v>
      </c>
      <c r="F63" s="96">
        <v>50.12</v>
      </c>
      <c r="G63" s="96"/>
      <c r="H63" s="285">
        <v>42.21</v>
      </c>
    </row>
    <row r="64" spans="2:8" x14ac:dyDescent="0.25">
      <c r="B64" s="1">
        <v>44</v>
      </c>
      <c r="C64" s="95"/>
      <c r="D64" s="96"/>
      <c r="E64" s="96">
        <v>42.2</v>
      </c>
      <c r="F64" s="96">
        <v>48.27</v>
      </c>
      <c r="G64" s="96"/>
      <c r="H64" s="285">
        <v>42.82</v>
      </c>
    </row>
    <row r="65" spans="2:8" x14ac:dyDescent="0.25">
      <c r="B65" s="1">
        <v>45</v>
      </c>
      <c r="C65" s="95"/>
      <c r="D65" s="96"/>
      <c r="E65" s="96">
        <v>43.26</v>
      </c>
      <c r="F65" s="96"/>
      <c r="G65" s="139"/>
      <c r="H65" s="140"/>
    </row>
    <row r="66" spans="2:8" x14ac:dyDescent="0.25">
      <c r="B66" s="1">
        <v>46</v>
      </c>
      <c r="C66" s="95"/>
      <c r="D66" s="96"/>
      <c r="E66" s="96">
        <v>42.39</v>
      </c>
      <c r="F66" s="96"/>
      <c r="G66" s="139"/>
      <c r="H66" s="140"/>
    </row>
    <row r="67" spans="2:8" x14ac:dyDescent="0.25">
      <c r="B67" s="1">
        <v>47</v>
      </c>
      <c r="C67" s="95"/>
      <c r="D67" s="96"/>
      <c r="E67" s="96">
        <v>42.32</v>
      </c>
      <c r="F67" s="96"/>
      <c r="G67" s="139"/>
      <c r="H67" s="140"/>
    </row>
    <row r="68" spans="2:8" x14ac:dyDescent="0.25">
      <c r="B68" s="1">
        <v>48</v>
      </c>
      <c r="C68" s="95"/>
      <c r="D68" s="96"/>
      <c r="E68" s="96">
        <v>42.48</v>
      </c>
      <c r="F68" s="96"/>
      <c r="G68" s="139"/>
      <c r="H68" s="140"/>
    </row>
    <row r="69" spans="2:8" x14ac:dyDescent="0.25">
      <c r="B69" s="1">
        <v>49</v>
      </c>
      <c r="C69" s="95"/>
      <c r="D69" s="96"/>
      <c r="E69" s="96">
        <v>41.98</v>
      </c>
      <c r="F69" s="96"/>
      <c r="G69" s="139"/>
      <c r="H69" s="140"/>
    </row>
    <row r="70" spans="2:8" x14ac:dyDescent="0.25">
      <c r="B70" s="1">
        <v>50</v>
      </c>
      <c r="C70" s="95"/>
      <c r="D70" s="96"/>
      <c r="E70" s="96">
        <v>42.99</v>
      </c>
      <c r="F70" s="96"/>
      <c r="G70" s="139"/>
      <c r="H70" s="140"/>
    </row>
    <row r="71" spans="2:8" x14ac:dyDescent="0.25">
      <c r="B71" s="1">
        <v>51</v>
      </c>
      <c r="C71" s="95"/>
      <c r="D71" s="96"/>
      <c r="E71" s="96">
        <v>42.37</v>
      </c>
      <c r="F71" s="96"/>
      <c r="G71" s="139"/>
      <c r="H71" s="140"/>
    </row>
    <row r="72" spans="2:8" x14ac:dyDescent="0.25">
      <c r="B72" s="1">
        <v>52</v>
      </c>
      <c r="C72" s="95"/>
      <c r="D72" s="96"/>
      <c r="E72" s="96">
        <v>42.25</v>
      </c>
      <c r="F72" s="96"/>
      <c r="G72" s="139"/>
      <c r="H72" s="140"/>
    </row>
    <row r="73" spans="2:8" x14ac:dyDescent="0.25">
      <c r="B73" s="1">
        <v>53</v>
      </c>
      <c r="C73" s="95"/>
      <c r="D73" s="96"/>
      <c r="E73" s="96">
        <v>42.45</v>
      </c>
      <c r="F73" s="96"/>
      <c r="G73" s="139"/>
      <c r="H73" s="140"/>
    </row>
    <row r="74" spans="2:8" x14ac:dyDescent="0.25">
      <c r="B74" s="1">
        <v>54</v>
      </c>
      <c r="C74" s="95"/>
      <c r="D74" s="96"/>
      <c r="E74" s="96"/>
      <c r="F74" s="96"/>
      <c r="G74" s="139"/>
      <c r="H74" s="140"/>
    </row>
    <row r="75" spans="2:8" x14ac:dyDescent="0.25">
      <c r="B75" s="1">
        <v>55</v>
      </c>
      <c r="C75" s="95"/>
      <c r="D75" s="96"/>
      <c r="E75" s="96"/>
      <c r="F75" s="96"/>
      <c r="G75" s="139"/>
      <c r="H75" s="140"/>
    </row>
    <row r="76" spans="2:8" x14ac:dyDescent="0.25">
      <c r="B76" s="1">
        <v>56</v>
      </c>
      <c r="C76" s="95"/>
      <c r="D76" s="96"/>
      <c r="E76" s="96"/>
      <c r="F76" s="96"/>
      <c r="G76" s="139"/>
      <c r="H76" s="140"/>
    </row>
    <row r="77" spans="2:8" x14ac:dyDescent="0.25">
      <c r="B77" s="1">
        <v>57</v>
      </c>
      <c r="C77" s="95"/>
      <c r="D77" s="96"/>
      <c r="E77" s="96"/>
      <c r="F77" s="96"/>
      <c r="G77" s="139"/>
      <c r="H77" s="140"/>
    </row>
    <row r="78" spans="2:8" x14ac:dyDescent="0.25">
      <c r="B78" s="1">
        <v>58</v>
      </c>
      <c r="C78" s="95"/>
      <c r="D78" s="96"/>
      <c r="E78" s="96"/>
      <c r="F78" s="96"/>
      <c r="G78" s="139"/>
      <c r="H78" s="140"/>
    </row>
    <row r="79" spans="2:8" x14ac:dyDescent="0.25">
      <c r="B79" s="1">
        <v>59</v>
      </c>
      <c r="C79" s="95"/>
      <c r="D79" s="96"/>
      <c r="E79" s="96"/>
      <c r="F79" s="96"/>
      <c r="G79" s="139"/>
      <c r="H79" s="140"/>
    </row>
    <row r="80" spans="2:8" x14ac:dyDescent="0.25">
      <c r="B80" s="1">
        <v>60</v>
      </c>
      <c r="C80" s="95"/>
      <c r="D80" s="96"/>
      <c r="E80" s="96"/>
      <c r="F80" s="96"/>
      <c r="G80" s="139"/>
      <c r="H80" s="140"/>
    </row>
    <row r="81" spans="2:8" x14ac:dyDescent="0.25">
      <c r="B81" s="1">
        <v>61</v>
      </c>
      <c r="C81" s="95"/>
      <c r="D81" s="96"/>
      <c r="E81" s="96"/>
      <c r="F81" s="96"/>
      <c r="G81" s="139"/>
      <c r="H81" s="140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F14" sqref="F14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131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117</v>
      </c>
      <c r="C10" s="62">
        <v>33</v>
      </c>
      <c r="D10" s="62">
        <v>18</v>
      </c>
      <c r="E10" s="63">
        <f>D10</f>
        <v>18</v>
      </c>
      <c r="F10" s="281">
        <f>MIN(C21:C85)</f>
        <v>44.59</v>
      </c>
      <c r="G10" s="117">
        <f>AVERAGE(C21:C85)</f>
        <v>49.281666666666666</v>
      </c>
      <c r="H10" s="64"/>
      <c r="I10" s="117">
        <f>G10-F10</f>
        <v>4.6916666666666629</v>
      </c>
      <c r="J10" s="132">
        <v>1.0358796296296295E-2</v>
      </c>
      <c r="K10" s="260">
        <f>J10</f>
        <v>1.0358796296296295E-2</v>
      </c>
      <c r="L10" s="66">
        <f>K10</f>
        <v>1.0358796296296295E-2</v>
      </c>
      <c r="M10" s="67" t="s">
        <v>135</v>
      </c>
      <c r="N10" s="68"/>
      <c r="O10" s="125"/>
      <c r="P10" s="70"/>
    </row>
    <row r="11" spans="1:16" s="3" customFormat="1" ht="30" customHeight="1" thickBot="1" x14ac:dyDescent="0.3">
      <c r="A11" s="60">
        <v>2</v>
      </c>
      <c r="B11" s="61" t="s">
        <v>116</v>
      </c>
      <c r="C11" s="62">
        <v>1</v>
      </c>
      <c r="D11" s="62">
        <v>78</v>
      </c>
      <c r="E11" s="63">
        <f>D11-D10</f>
        <v>60</v>
      </c>
      <c r="F11" s="290">
        <f>MIN(D21:D85)</f>
        <v>41.42</v>
      </c>
      <c r="G11" s="280">
        <f>AVERAGE(D21:D85)</f>
        <v>42.205254237288159</v>
      </c>
      <c r="H11" s="64"/>
      <c r="I11" s="117">
        <f>G11-F11</f>
        <v>0.78525423728815724</v>
      </c>
      <c r="J11" s="132">
        <v>4.0879629629629634E-2</v>
      </c>
      <c r="K11" s="132">
        <f>J11-J10</f>
        <v>3.0520833333333337E-2</v>
      </c>
      <c r="L11" s="66">
        <f>K11</f>
        <v>3.0520833333333337E-2</v>
      </c>
      <c r="M11" s="67" t="s">
        <v>231</v>
      </c>
      <c r="N11" s="68"/>
      <c r="O11" s="69"/>
      <c r="P11" s="70"/>
    </row>
    <row r="12" spans="1:16" s="3" customFormat="1" ht="30" customHeight="1" x14ac:dyDescent="0.25">
      <c r="A12" s="60">
        <v>3</v>
      </c>
      <c r="B12" s="61" t="s">
        <v>117</v>
      </c>
      <c r="C12" s="62">
        <v>7</v>
      </c>
      <c r="D12" s="62">
        <v>136</v>
      </c>
      <c r="E12" s="63">
        <f>D12-D11</f>
        <v>58</v>
      </c>
      <c r="F12" s="278">
        <f>MIN(E19:E81)</f>
        <v>42.07</v>
      </c>
      <c r="G12" s="117">
        <f>AVERAGE(E21:E83)</f>
        <v>42.621754385964913</v>
      </c>
      <c r="H12" s="64"/>
      <c r="I12" s="117">
        <f t="shared" ref="I12:I14" si="0">G12-F12</f>
        <v>0.55175438596491233</v>
      </c>
      <c r="J12" s="132">
        <v>7.0625000000000007E-2</v>
      </c>
      <c r="K12" s="132">
        <f>J12-J11</f>
        <v>2.9745370370370373E-2</v>
      </c>
      <c r="L12" s="66">
        <f>K12+L10</f>
        <v>4.010416666666667E-2</v>
      </c>
      <c r="M12" s="67" t="s">
        <v>232</v>
      </c>
      <c r="N12" s="68" t="s">
        <v>162</v>
      </c>
      <c r="O12" s="275" t="s">
        <v>177</v>
      </c>
      <c r="P12" s="70"/>
    </row>
    <row r="13" spans="1:16" s="3" customFormat="1" ht="30" customHeight="1" thickBot="1" x14ac:dyDescent="0.3">
      <c r="A13" s="60">
        <v>4</v>
      </c>
      <c r="B13" s="61" t="s">
        <v>116</v>
      </c>
      <c r="C13" s="62">
        <v>10</v>
      </c>
      <c r="D13" s="62">
        <v>182</v>
      </c>
      <c r="E13" s="63">
        <f>D13-D12</f>
        <v>46</v>
      </c>
      <c r="F13" s="281">
        <f>MIN(F19:F87)</f>
        <v>43.53</v>
      </c>
      <c r="G13" s="117">
        <f>AVERAGE(F21:F83)</f>
        <v>47.479333333333329</v>
      </c>
      <c r="H13" s="64"/>
      <c r="I13" s="117">
        <f t="shared" si="0"/>
        <v>3.9493333333333283</v>
      </c>
      <c r="J13" s="132">
        <v>9.6932870370370364E-2</v>
      </c>
      <c r="K13" s="132">
        <f>J13-J12</f>
        <v>2.6307870370370356E-2</v>
      </c>
      <c r="L13" s="66">
        <f>K13+L11</f>
        <v>5.6828703703703694E-2</v>
      </c>
      <c r="M13" s="67" t="s">
        <v>233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117</v>
      </c>
      <c r="C14" s="71">
        <v>33</v>
      </c>
      <c r="D14" s="62">
        <v>212</v>
      </c>
      <c r="E14" s="63">
        <f>D14-D13</f>
        <v>30</v>
      </c>
      <c r="F14" s="287">
        <f>MIN(G21:G83)</f>
        <v>41.94</v>
      </c>
      <c r="G14" s="276">
        <f>AVERAGE(G21:G85)</f>
        <v>43.067931034482761</v>
      </c>
      <c r="H14" s="64"/>
      <c r="I14" s="117">
        <f t="shared" si="0"/>
        <v>1.1279310344827636</v>
      </c>
      <c r="J14" s="132">
        <v>0.11306712962962963</v>
      </c>
      <c r="K14" s="132">
        <f>J14-J13</f>
        <v>1.6134259259259265E-2</v>
      </c>
      <c r="L14" s="65">
        <f>K14+L12</f>
        <v>5.6238425925925935E-2</v>
      </c>
      <c r="M14" s="67" t="s">
        <v>234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116</v>
      </c>
      <c r="C15" s="74">
        <v>3</v>
      </c>
      <c r="D15" s="74">
        <v>236</v>
      </c>
      <c r="E15" s="63">
        <f>D15-D14</f>
        <v>24</v>
      </c>
      <c r="F15" s="278">
        <f>MIN(H21:H89)</f>
        <v>41.64</v>
      </c>
      <c r="G15" s="117">
        <f>AVERAGE(H21:H85)</f>
        <v>42.086956521739133</v>
      </c>
      <c r="H15" s="64"/>
      <c r="I15" s="117">
        <f>G15-F15</f>
        <v>0.44695652173913203</v>
      </c>
      <c r="J15" s="132">
        <v>0.12525462962962963</v>
      </c>
      <c r="K15" s="76">
        <f>J15-J14</f>
        <v>1.2187500000000004E-2</v>
      </c>
      <c r="L15" s="75">
        <f>K15+L13</f>
        <v>6.9016203703703705E-2</v>
      </c>
      <c r="M15" s="67"/>
      <c r="N15" s="68" t="s">
        <v>235</v>
      </c>
      <c r="O15" s="262" t="s">
        <v>236</v>
      </c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AVERAGE(F10,F12,F14)</f>
        <v>42.866666666666667</v>
      </c>
      <c r="G16" s="128">
        <f>AVERAGE(G10,G12,G14)</f>
        <v>44.990450695704787</v>
      </c>
      <c r="H16" s="128" t="s">
        <v>237</v>
      </c>
      <c r="I16" s="129">
        <f>AVERAGE(I10,I12,I14)</f>
        <v>2.1237840290381129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AVERAGE(F11,F13,F15)</f>
        <v>42.196666666666665</v>
      </c>
      <c r="G17" s="85">
        <f>AVERAGE(G11,G13,G15)</f>
        <v>43.923848030786871</v>
      </c>
      <c r="H17" s="85" t="s">
        <v>188</v>
      </c>
      <c r="I17" s="86">
        <f>AVERAGE(I11,I13,I15)</f>
        <v>1.7271813641202058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42.531666666666666</v>
      </c>
      <c r="G18" s="89">
        <f>AVERAGE(C21:H88)</f>
        <v>43.983376623376635</v>
      </c>
      <c r="H18" s="90"/>
      <c r="I18" s="91">
        <f>AVERAGE(I10:I17)</f>
        <v>1.9254826965791594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Петренко Влад</v>
      </c>
      <c r="D20" s="92" t="str">
        <f>B11</f>
        <v>Стоцкий Андрей</v>
      </c>
      <c r="E20" s="92" t="str">
        <f>B12</f>
        <v>Петренко Влад</v>
      </c>
      <c r="F20" s="92" t="str">
        <f>B13</f>
        <v>Стоцкий Андрей</v>
      </c>
      <c r="G20" s="2" t="str">
        <f>B14</f>
        <v>Петренко Влад</v>
      </c>
      <c r="H20" s="2" t="str">
        <f>B15</f>
        <v>Стоцкий Андрей</v>
      </c>
    </row>
    <row r="21" spans="1:14" x14ac:dyDescent="0.25">
      <c r="B21" s="1">
        <v>1</v>
      </c>
      <c r="C21" s="93">
        <v>58.22</v>
      </c>
      <c r="D21" s="94">
        <v>43.52</v>
      </c>
      <c r="E21" s="94">
        <v>43.38</v>
      </c>
      <c r="F21" s="94">
        <v>44.96</v>
      </c>
      <c r="G21" s="94">
        <v>44.42</v>
      </c>
      <c r="H21" s="283">
        <v>42.23</v>
      </c>
      <c r="M21" s="2"/>
      <c r="N21" s="2"/>
    </row>
    <row r="22" spans="1:14" x14ac:dyDescent="0.25">
      <c r="B22" s="1">
        <v>2</v>
      </c>
      <c r="C22" s="95">
        <v>53.66</v>
      </c>
      <c r="D22" s="96">
        <v>43.83</v>
      </c>
      <c r="E22" s="96">
        <v>43.06</v>
      </c>
      <c r="F22" s="96">
        <v>45.42</v>
      </c>
      <c r="G22" s="96">
        <v>44.04</v>
      </c>
      <c r="H22" s="285">
        <v>42.1</v>
      </c>
      <c r="M22" s="3"/>
      <c r="N22" s="3"/>
    </row>
    <row r="23" spans="1:14" x14ac:dyDescent="0.25">
      <c r="B23" s="1">
        <v>3</v>
      </c>
      <c r="C23" s="95">
        <v>52.34</v>
      </c>
      <c r="D23" s="96">
        <v>42.5</v>
      </c>
      <c r="E23" s="96">
        <v>43.41</v>
      </c>
      <c r="F23" s="96">
        <v>45.94</v>
      </c>
      <c r="G23" s="96">
        <v>43.49</v>
      </c>
      <c r="H23" s="285">
        <v>41.78</v>
      </c>
      <c r="M23" s="3"/>
      <c r="N23" s="3"/>
    </row>
    <row r="24" spans="1:14" x14ac:dyDescent="0.25">
      <c r="B24" s="1">
        <v>4</v>
      </c>
      <c r="C24" s="95">
        <v>52.94</v>
      </c>
      <c r="D24" s="96">
        <v>43.78</v>
      </c>
      <c r="E24" s="96">
        <v>42.67</v>
      </c>
      <c r="F24" s="96">
        <v>46.09</v>
      </c>
      <c r="G24" s="96">
        <v>43.15</v>
      </c>
      <c r="H24" s="285">
        <v>41.76</v>
      </c>
      <c r="M24" s="3"/>
      <c r="N24" s="3"/>
    </row>
    <row r="25" spans="1:14" x14ac:dyDescent="0.25">
      <c r="B25" s="1">
        <v>5</v>
      </c>
      <c r="C25" s="95">
        <v>50.84</v>
      </c>
      <c r="D25" s="96">
        <v>43.09</v>
      </c>
      <c r="E25" s="96">
        <v>42.65</v>
      </c>
      <c r="F25" s="96">
        <v>44.48</v>
      </c>
      <c r="G25" s="96">
        <v>42.91</v>
      </c>
      <c r="H25" s="285">
        <v>41.91</v>
      </c>
    </row>
    <row r="26" spans="1:14" x14ac:dyDescent="0.25">
      <c r="B26" s="1">
        <v>6</v>
      </c>
      <c r="C26" s="95">
        <v>51.58</v>
      </c>
      <c r="D26" s="96">
        <v>42.51</v>
      </c>
      <c r="E26" s="96">
        <v>42.4</v>
      </c>
      <c r="F26" s="96">
        <v>43.53</v>
      </c>
      <c r="G26" s="96">
        <v>53.73</v>
      </c>
      <c r="H26" s="285">
        <v>41.86</v>
      </c>
    </row>
    <row r="27" spans="1:14" x14ac:dyDescent="0.25">
      <c r="B27" s="1">
        <v>7</v>
      </c>
      <c r="C27" s="95">
        <v>51.68</v>
      </c>
      <c r="D27" s="96">
        <v>42.23</v>
      </c>
      <c r="E27" s="96">
        <v>42.48</v>
      </c>
      <c r="F27" s="96">
        <v>43.63</v>
      </c>
      <c r="G27" s="96">
        <v>45.4</v>
      </c>
      <c r="H27" s="285">
        <v>41.92</v>
      </c>
    </row>
    <row r="28" spans="1:14" x14ac:dyDescent="0.25">
      <c r="B28" s="1">
        <v>8</v>
      </c>
      <c r="C28" s="95">
        <v>54.62</v>
      </c>
      <c r="D28" s="96">
        <v>41.85</v>
      </c>
      <c r="E28" s="96">
        <v>42.37</v>
      </c>
      <c r="F28" s="96">
        <v>45.19</v>
      </c>
      <c r="G28" s="96">
        <v>43.43</v>
      </c>
      <c r="H28" s="285">
        <v>41.78</v>
      </c>
    </row>
    <row r="29" spans="1:14" x14ac:dyDescent="0.25">
      <c r="B29" s="1">
        <v>9</v>
      </c>
      <c r="C29" s="126">
        <v>48.34</v>
      </c>
      <c r="D29" s="96">
        <v>42</v>
      </c>
      <c r="E29" s="96">
        <v>42.26</v>
      </c>
      <c r="F29" s="96">
        <v>44.71</v>
      </c>
      <c r="G29" s="96">
        <v>42.44</v>
      </c>
      <c r="H29" s="285">
        <v>41.69</v>
      </c>
    </row>
    <row r="30" spans="1:14" x14ac:dyDescent="0.25">
      <c r="B30" s="1">
        <v>10</v>
      </c>
      <c r="C30" s="95">
        <v>46.7</v>
      </c>
      <c r="D30" s="96">
        <v>42.67</v>
      </c>
      <c r="E30" s="96">
        <v>42.15</v>
      </c>
      <c r="F30" s="96">
        <v>48.34</v>
      </c>
      <c r="G30" s="96">
        <v>42.22</v>
      </c>
      <c r="H30" s="285">
        <v>41.84</v>
      </c>
    </row>
    <row r="31" spans="1:14" x14ac:dyDescent="0.25">
      <c r="B31" s="1">
        <v>11</v>
      </c>
      <c r="C31" s="95">
        <v>46.42</v>
      </c>
      <c r="D31" s="96">
        <v>43.19</v>
      </c>
      <c r="E31" s="96">
        <v>42.26</v>
      </c>
      <c r="F31" s="96">
        <v>49.89</v>
      </c>
      <c r="G31" s="96">
        <v>43.77</v>
      </c>
      <c r="H31" s="285">
        <v>41.85</v>
      </c>
    </row>
    <row r="32" spans="1:14" x14ac:dyDescent="0.25">
      <c r="B32" s="1">
        <v>12</v>
      </c>
      <c r="C32" s="95">
        <v>46.92</v>
      </c>
      <c r="D32" s="96">
        <v>42.61</v>
      </c>
      <c r="E32" s="96">
        <v>42.14</v>
      </c>
      <c r="F32" s="96">
        <v>46.44</v>
      </c>
      <c r="G32" s="96">
        <v>42.17</v>
      </c>
      <c r="H32" s="285">
        <v>41.87</v>
      </c>
    </row>
    <row r="33" spans="2:8" x14ac:dyDescent="0.25">
      <c r="B33" s="1">
        <v>13</v>
      </c>
      <c r="C33" s="95">
        <v>46.28</v>
      </c>
      <c r="D33" s="96">
        <v>42.12</v>
      </c>
      <c r="E33" s="96">
        <v>42.48</v>
      </c>
      <c r="F33" s="96">
        <v>45.87</v>
      </c>
      <c r="G33" s="96">
        <v>42.47</v>
      </c>
      <c r="H33" s="285">
        <v>41.71</v>
      </c>
    </row>
    <row r="34" spans="2:8" x14ac:dyDescent="0.25">
      <c r="B34" s="1">
        <v>14</v>
      </c>
      <c r="C34" s="106">
        <v>45.71</v>
      </c>
      <c r="D34" s="96">
        <v>42.19</v>
      </c>
      <c r="E34" s="96">
        <v>42.29</v>
      </c>
      <c r="F34" s="96">
        <v>48.34</v>
      </c>
      <c r="G34" s="96">
        <v>42.55</v>
      </c>
      <c r="H34" s="285">
        <v>42.05</v>
      </c>
    </row>
    <row r="35" spans="2:8" x14ac:dyDescent="0.25">
      <c r="B35" s="1">
        <v>15</v>
      </c>
      <c r="C35" s="95">
        <v>45.72</v>
      </c>
      <c r="D35" s="96">
        <v>42.28</v>
      </c>
      <c r="E35" s="96">
        <v>42.32</v>
      </c>
      <c r="F35" s="96">
        <v>45.66</v>
      </c>
      <c r="G35" s="96">
        <v>42.37</v>
      </c>
      <c r="H35" s="285">
        <v>42.6</v>
      </c>
    </row>
    <row r="36" spans="2:8" x14ac:dyDescent="0.25">
      <c r="B36" s="1">
        <v>16</v>
      </c>
      <c r="C36" s="95">
        <v>45.22</v>
      </c>
      <c r="D36" s="145">
        <v>42.45</v>
      </c>
      <c r="E36" s="96">
        <v>42.24</v>
      </c>
      <c r="F36" s="96">
        <v>49.11</v>
      </c>
      <c r="G36" s="96">
        <v>42.06</v>
      </c>
      <c r="H36" s="285">
        <v>42.69</v>
      </c>
    </row>
    <row r="37" spans="2:8" x14ac:dyDescent="0.25">
      <c r="B37" s="1">
        <v>17</v>
      </c>
      <c r="C37" s="95">
        <v>44.59</v>
      </c>
      <c r="D37" s="96">
        <v>42.09</v>
      </c>
      <c r="E37" s="96">
        <v>42.32</v>
      </c>
      <c r="F37" s="96">
        <v>49.24</v>
      </c>
      <c r="G37" s="96">
        <v>42.19</v>
      </c>
      <c r="H37" s="285">
        <v>42.88</v>
      </c>
    </row>
    <row r="38" spans="2:8" x14ac:dyDescent="0.25">
      <c r="B38" s="1">
        <v>18</v>
      </c>
      <c r="C38" s="95">
        <v>45.29</v>
      </c>
      <c r="D38" s="96">
        <v>41.84</v>
      </c>
      <c r="E38" s="96">
        <v>42.07</v>
      </c>
      <c r="F38" s="96">
        <v>50.38</v>
      </c>
      <c r="G38" s="96">
        <v>42.04</v>
      </c>
      <c r="H38" s="285">
        <v>43.37</v>
      </c>
    </row>
    <row r="39" spans="2:8" x14ac:dyDescent="0.25">
      <c r="B39" s="1">
        <v>19</v>
      </c>
      <c r="C39" s="95"/>
      <c r="D39" s="96">
        <v>41.81</v>
      </c>
      <c r="E39" s="96">
        <v>42.3</v>
      </c>
      <c r="F39" s="96">
        <v>50.8</v>
      </c>
      <c r="G39" s="96">
        <v>42.29</v>
      </c>
      <c r="H39" s="285">
        <v>42.8</v>
      </c>
    </row>
    <row r="40" spans="2:8" x14ac:dyDescent="0.25">
      <c r="B40" s="1">
        <v>20</v>
      </c>
      <c r="C40" s="95"/>
      <c r="D40" s="96">
        <v>42.29</v>
      </c>
      <c r="E40" s="96">
        <v>42.53</v>
      </c>
      <c r="F40" s="96">
        <v>56.1</v>
      </c>
      <c r="G40" s="96">
        <v>42.21</v>
      </c>
      <c r="H40" s="285">
        <v>41.84</v>
      </c>
    </row>
    <row r="41" spans="2:8" x14ac:dyDescent="0.25">
      <c r="B41" s="1">
        <v>21</v>
      </c>
      <c r="C41" s="95"/>
      <c r="D41" s="96">
        <v>42.43</v>
      </c>
      <c r="E41" s="96">
        <v>42.33</v>
      </c>
      <c r="F41" s="96">
        <v>59.5</v>
      </c>
      <c r="G41" s="96">
        <v>42.72</v>
      </c>
      <c r="H41" s="285">
        <v>41.64</v>
      </c>
    </row>
    <row r="42" spans="2:8" x14ac:dyDescent="0.25">
      <c r="B42" s="1">
        <v>22</v>
      </c>
      <c r="C42" s="95"/>
      <c r="D42" s="96">
        <v>42.56</v>
      </c>
      <c r="E42" s="96">
        <v>42.3</v>
      </c>
      <c r="F42" s="96">
        <v>47.97</v>
      </c>
      <c r="G42" s="96">
        <v>42.16</v>
      </c>
      <c r="H42" s="285">
        <v>41.77</v>
      </c>
    </row>
    <row r="43" spans="2:8" x14ac:dyDescent="0.25">
      <c r="B43" s="1">
        <v>23</v>
      </c>
      <c r="C43" s="95"/>
      <c r="D43" s="96">
        <v>41.98</v>
      </c>
      <c r="E43" s="96">
        <v>42.29</v>
      </c>
      <c r="F43" s="96">
        <v>48.8</v>
      </c>
      <c r="G43" s="96">
        <v>42.21</v>
      </c>
      <c r="H43" s="285">
        <v>42.06</v>
      </c>
    </row>
    <row r="44" spans="2:8" x14ac:dyDescent="0.25">
      <c r="B44" s="1">
        <v>24</v>
      </c>
      <c r="C44" s="95"/>
      <c r="D44" s="96">
        <v>41.86</v>
      </c>
      <c r="E44" s="96">
        <v>42.23</v>
      </c>
      <c r="F44" s="96">
        <v>47.15</v>
      </c>
      <c r="G44" s="96">
        <v>42.23</v>
      </c>
      <c r="H44" s="285"/>
    </row>
    <row r="45" spans="2:8" x14ac:dyDescent="0.25">
      <c r="B45" s="1">
        <v>25</v>
      </c>
      <c r="C45" s="95"/>
      <c r="D45" s="96">
        <v>42.07</v>
      </c>
      <c r="E45" s="96">
        <v>42.42</v>
      </c>
      <c r="F45" s="96">
        <v>49.02</v>
      </c>
      <c r="G45" s="96">
        <v>41.94</v>
      </c>
      <c r="H45" s="285"/>
    </row>
    <row r="46" spans="2:8" x14ac:dyDescent="0.25">
      <c r="B46" s="1">
        <v>26</v>
      </c>
      <c r="C46" s="95"/>
      <c r="D46" s="96">
        <v>41.75</v>
      </c>
      <c r="E46" s="96">
        <v>42.21</v>
      </c>
      <c r="F46" s="96">
        <v>49.19</v>
      </c>
      <c r="G46" s="96">
        <v>42.18</v>
      </c>
      <c r="H46" s="285"/>
    </row>
    <row r="47" spans="2:8" x14ac:dyDescent="0.25">
      <c r="B47" s="1">
        <v>27</v>
      </c>
      <c r="C47" s="95"/>
      <c r="D47" s="96">
        <v>41.88</v>
      </c>
      <c r="E47" s="96">
        <v>42.66</v>
      </c>
      <c r="F47" s="96">
        <v>49.67</v>
      </c>
      <c r="G47" s="96">
        <v>42.18</v>
      </c>
      <c r="H47" s="285"/>
    </row>
    <row r="48" spans="2:8" x14ac:dyDescent="0.25">
      <c r="B48" s="1">
        <v>28</v>
      </c>
      <c r="C48" s="95"/>
      <c r="D48" s="96">
        <v>41.91</v>
      </c>
      <c r="E48" s="96">
        <v>42.56</v>
      </c>
      <c r="F48" s="96">
        <v>50.17</v>
      </c>
      <c r="G48" s="96">
        <v>42.03</v>
      </c>
      <c r="H48" s="285"/>
    </row>
    <row r="49" spans="2:8" x14ac:dyDescent="0.25">
      <c r="B49" s="1">
        <v>29</v>
      </c>
      <c r="C49" s="95"/>
      <c r="D49" s="96">
        <v>41.99</v>
      </c>
      <c r="E49" s="96">
        <v>42.3</v>
      </c>
      <c r="F49" s="96">
        <v>47.67</v>
      </c>
      <c r="G49" s="96">
        <v>41.97</v>
      </c>
      <c r="H49" s="285"/>
    </row>
    <row r="50" spans="2:8" x14ac:dyDescent="0.25">
      <c r="B50" s="1">
        <v>30</v>
      </c>
      <c r="C50" s="95"/>
      <c r="D50" s="96">
        <v>42.89</v>
      </c>
      <c r="E50" s="96">
        <v>43.29</v>
      </c>
      <c r="F50" s="96">
        <v>47.14</v>
      </c>
      <c r="G50" s="139"/>
      <c r="H50" s="140"/>
    </row>
    <row r="51" spans="2:8" x14ac:dyDescent="0.25">
      <c r="B51" s="1">
        <v>31</v>
      </c>
      <c r="C51" s="95"/>
      <c r="D51" s="96">
        <v>42.96</v>
      </c>
      <c r="E51" s="96">
        <v>42.36</v>
      </c>
      <c r="F51" s="96">
        <v>47.51</v>
      </c>
      <c r="G51" s="139"/>
      <c r="H51" s="140"/>
    </row>
    <row r="52" spans="2:8" x14ac:dyDescent="0.25">
      <c r="B52" s="1">
        <v>32</v>
      </c>
      <c r="C52" s="95"/>
      <c r="D52" s="96">
        <v>42.56</v>
      </c>
      <c r="E52" s="96">
        <v>42.3</v>
      </c>
      <c r="F52" s="96">
        <v>47.72</v>
      </c>
      <c r="G52" s="139"/>
      <c r="H52" s="140"/>
    </row>
    <row r="53" spans="2:8" x14ac:dyDescent="0.25">
      <c r="B53" s="1">
        <v>33</v>
      </c>
      <c r="C53" s="95"/>
      <c r="D53" s="96">
        <v>43.09</v>
      </c>
      <c r="E53" s="96">
        <v>42.56</v>
      </c>
      <c r="F53" s="96">
        <v>47.58</v>
      </c>
      <c r="G53" s="139"/>
      <c r="H53" s="140"/>
    </row>
    <row r="54" spans="2:8" x14ac:dyDescent="0.25">
      <c r="B54" s="1">
        <v>34</v>
      </c>
      <c r="C54" s="95"/>
      <c r="D54" s="96">
        <v>42.83</v>
      </c>
      <c r="E54" s="96">
        <v>42.39</v>
      </c>
      <c r="F54" s="96">
        <v>46.37</v>
      </c>
      <c r="G54" s="139"/>
      <c r="H54" s="140"/>
    </row>
    <row r="55" spans="2:8" x14ac:dyDescent="0.25">
      <c r="B55" s="1">
        <v>35</v>
      </c>
      <c r="C55" s="95"/>
      <c r="D55" s="96">
        <v>42.73</v>
      </c>
      <c r="E55" s="96">
        <v>44.73</v>
      </c>
      <c r="F55" s="96">
        <v>46.58</v>
      </c>
      <c r="G55" s="139"/>
      <c r="H55" s="140"/>
    </row>
    <row r="56" spans="2:8" x14ac:dyDescent="0.25">
      <c r="B56" s="1">
        <v>36</v>
      </c>
      <c r="C56" s="95"/>
      <c r="D56" s="96">
        <v>42.68</v>
      </c>
      <c r="E56" s="96">
        <v>42.2</v>
      </c>
      <c r="F56" s="96">
        <v>46.16</v>
      </c>
      <c r="G56" s="139"/>
      <c r="H56" s="140"/>
    </row>
    <row r="57" spans="2:8" x14ac:dyDescent="0.25">
      <c r="B57" s="1">
        <v>37</v>
      </c>
      <c r="C57" s="95"/>
      <c r="D57" s="96">
        <v>42.73</v>
      </c>
      <c r="E57" s="96">
        <v>42.71</v>
      </c>
      <c r="F57" s="96">
        <v>45.96</v>
      </c>
      <c r="G57" s="139"/>
      <c r="H57" s="140"/>
    </row>
    <row r="58" spans="2:8" x14ac:dyDescent="0.25">
      <c r="B58" s="1">
        <v>38</v>
      </c>
      <c r="C58" s="95"/>
      <c r="D58" s="96">
        <v>41.96</v>
      </c>
      <c r="E58" s="96">
        <v>43.49</v>
      </c>
      <c r="F58" s="96">
        <v>47.08</v>
      </c>
      <c r="G58" s="139"/>
      <c r="H58" s="140"/>
    </row>
    <row r="59" spans="2:8" x14ac:dyDescent="0.25">
      <c r="B59" s="1">
        <v>39</v>
      </c>
      <c r="C59" s="95"/>
      <c r="D59" s="96">
        <v>41.71</v>
      </c>
      <c r="E59" s="96">
        <v>42.38</v>
      </c>
      <c r="F59" s="96">
        <v>48.56</v>
      </c>
      <c r="G59" s="139"/>
      <c r="H59" s="140"/>
    </row>
    <row r="60" spans="2:8" x14ac:dyDescent="0.25">
      <c r="B60" s="1">
        <v>40</v>
      </c>
      <c r="C60" s="95"/>
      <c r="D60" s="96">
        <v>41.93</v>
      </c>
      <c r="E60" s="96">
        <v>42.4</v>
      </c>
      <c r="F60" s="96">
        <v>46.36</v>
      </c>
      <c r="G60" s="139"/>
      <c r="H60" s="140"/>
    </row>
    <row r="61" spans="2:8" x14ac:dyDescent="0.25">
      <c r="B61" s="1">
        <v>41</v>
      </c>
      <c r="C61" s="95"/>
      <c r="D61" s="96">
        <v>42.56</v>
      </c>
      <c r="E61" s="96">
        <v>42.11</v>
      </c>
      <c r="F61" s="96">
        <v>45.87</v>
      </c>
      <c r="G61" s="139"/>
      <c r="H61" s="140"/>
    </row>
    <row r="62" spans="2:8" x14ac:dyDescent="0.25">
      <c r="B62" s="1">
        <v>42</v>
      </c>
      <c r="C62" s="95"/>
      <c r="D62" s="96">
        <v>41.76</v>
      </c>
      <c r="E62" s="96">
        <v>42.42</v>
      </c>
      <c r="F62" s="96">
        <v>45.51</v>
      </c>
      <c r="G62" s="139"/>
      <c r="H62" s="140"/>
    </row>
    <row r="63" spans="2:8" x14ac:dyDescent="0.25">
      <c r="B63" s="1">
        <v>43</v>
      </c>
      <c r="C63" s="95"/>
      <c r="D63" s="96">
        <v>41.88</v>
      </c>
      <c r="E63" s="96">
        <v>42.47</v>
      </c>
      <c r="F63" s="96">
        <v>45.61</v>
      </c>
      <c r="G63" s="139"/>
      <c r="H63" s="140"/>
    </row>
    <row r="64" spans="2:8" x14ac:dyDescent="0.25">
      <c r="B64" s="1">
        <v>44</v>
      </c>
      <c r="C64" s="95"/>
      <c r="D64" s="96">
        <v>41.69</v>
      </c>
      <c r="E64" s="96">
        <v>42.3</v>
      </c>
      <c r="F64" s="96">
        <v>45.05</v>
      </c>
      <c r="G64" s="139"/>
      <c r="H64" s="140"/>
    </row>
    <row r="65" spans="2:8" x14ac:dyDescent="0.25">
      <c r="B65" s="1">
        <v>45</v>
      </c>
      <c r="C65" s="95"/>
      <c r="D65" s="96">
        <v>41.62</v>
      </c>
      <c r="E65" s="96">
        <v>42.49</v>
      </c>
      <c r="F65" s="96">
        <v>44.25</v>
      </c>
      <c r="G65" s="139"/>
      <c r="H65" s="140"/>
    </row>
    <row r="66" spans="2:8" x14ac:dyDescent="0.25">
      <c r="B66" s="1">
        <v>46</v>
      </c>
      <c r="C66" s="95"/>
      <c r="D66" s="96">
        <v>41.66</v>
      </c>
      <c r="E66" s="96">
        <v>42.49</v>
      </c>
      <c r="F66" s="96"/>
      <c r="G66" s="139"/>
      <c r="H66" s="140"/>
    </row>
    <row r="67" spans="2:8" x14ac:dyDescent="0.25">
      <c r="B67" s="1">
        <v>47</v>
      </c>
      <c r="C67" s="95"/>
      <c r="D67" s="96">
        <v>41.72</v>
      </c>
      <c r="E67" s="96">
        <v>42.45</v>
      </c>
      <c r="F67" s="96"/>
      <c r="G67" s="139"/>
      <c r="H67" s="140"/>
    </row>
    <row r="68" spans="2:8" x14ac:dyDescent="0.25">
      <c r="B68" s="1">
        <v>48</v>
      </c>
      <c r="C68" s="95"/>
      <c r="D68" s="96">
        <v>41.72</v>
      </c>
      <c r="E68" s="96">
        <v>44.42</v>
      </c>
      <c r="F68" s="96"/>
      <c r="G68" s="139"/>
      <c r="H68" s="140"/>
    </row>
    <row r="69" spans="2:8" x14ac:dyDescent="0.25">
      <c r="B69" s="1">
        <v>49</v>
      </c>
      <c r="C69" s="95"/>
      <c r="D69" s="96">
        <v>42.02</v>
      </c>
      <c r="E69" s="96">
        <v>43</v>
      </c>
      <c r="F69" s="96"/>
      <c r="G69" s="139"/>
      <c r="H69" s="140"/>
    </row>
    <row r="70" spans="2:8" x14ac:dyDescent="0.25">
      <c r="B70" s="1">
        <v>50</v>
      </c>
      <c r="C70" s="95"/>
      <c r="D70" s="96">
        <v>41.61</v>
      </c>
      <c r="E70" s="96">
        <v>42.81</v>
      </c>
      <c r="F70" s="96"/>
      <c r="G70" s="139"/>
      <c r="H70" s="140"/>
    </row>
    <row r="71" spans="2:8" x14ac:dyDescent="0.25">
      <c r="B71" s="1">
        <v>51</v>
      </c>
      <c r="C71" s="95"/>
      <c r="D71" s="96">
        <v>41.62</v>
      </c>
      <c r="E71" s="96">
        <v>42.87</v>
      </c>
      <c r="F71" s="96"/>
      <c r="G71" s="139"/>
      <c r="H71" s="140"/>
    </row>
    <row r="72" spans="2:8" x14ac:dyDescent="0.25">
      <c r="B72" s="1">
        <v>52</v>
      </c>
      <c r="C72" s="95"/>
      <c r="D72" s="96">
        <v>41.61</v>
      </c>
      <c r="E72" s="96">
        <v>42.34</v>
      </c>
      <c r="F72" s="96"/>
      <c r="G72" s="139"/>
      <c r="H72" s="140"/>
    </row>
    <row r="73" spans="2:8" x14ac:dyDescent="0.25">
      <c r="B73" s="1">
        <v>53</v>
      </c>
      <c r="C73" s="95"/>
      <c r="D73" s="96">
        <v>41.52</v>
      </c>
      <c r="E73" s="96">
        <v>42.88</v>
      </c>
      <c r="F73" s="96"/>
      <c r="G73" s="139"/>
      <c r="H73" s="140"/>
    </row>
    <row r="74" spans="2:8" x14ac:dyDescent="0.25">
      <c r="B74" s="1">
        <v>54</v>
      </c>
      <c r="C74" s="95"/>
      <c r="D74" s="96">
        <v>41.42</v>
      </c>
      <c r="E74" s="96">
        <v>43.15</v>
      </c>
      <c r="F74" s="96"/>
      <c r="G74" s="139"/>
      <c r="H74" s="140"/>
    </row>
    <row r="75" spans="2:8" x14ac:dyDescent="0.25">
      <c r="B75" s="1">
        <v>55</v>
      </c>
      <c r="C75" s="95"/>
      <c r="D75" s="96">
        <v>41.82</v>
      </c>
      <c r="E75" s="96">
        <v>42.98</v>
      </c>
      <c r="F75" s="96"/>
      <c r="G75" s="139"/>
      <c r="H75" s="140"/>
    </row>
    <row r="76" spans="2:8" x14ac:dyDescent="0.25">
      <c r="B76" s="1">
        <v>56</v>
      </c>
      <c r="C76" s="95"/>
      <c r="D76" s="96">
        <v>41.49</v>
      </c>
      <c r="E76" s="96">
        <v>42.85</v>
      </c>
      <c r="F76" s="96"/>
      <c r="G76" s="139"/>
      <c r="H76" s="140"/>
    </row>
    <row r="77" spans="2:8" x14ac:dyDescent="0.25">
      <c r="B77" s="1">
        <v>57</v>
      </c>
      <c r="C77" s="95"/>
      <c r="D77" s="96">
        <v>41.53</v>
      </c>
      <c r="E77" s="96">
        <v>43.52</v>
      </c>
      <c r="F77" s="96"/>
      <c r="G77" s="139"/>
      <c r="H77" s="140"/>
    </row>
    <row r="78" spans="2:8" x14ac:dyDescent="0.25">
      <c r="B78" s="1">
        <v>58</v>
      </c>
      <c r="C78" s="95"/>
      <c r="D78" s="96">
        <v>41.65</v>
      </c>
      <c r="E78" s="96"/>
      <c r="F78" s="96"/>
      <c r="G78" s="139"/>
      <c r="H78" s="140"/>
    </row>
    <row r="79" spans="2:8" x14ac:dyDescent="0.25">
      <c r="B79" s="1">
        <v>59</v>
      </c>
      <c r="C79" s="95"/>
      <c r="D79" s="96">
        <v>41.86</v>
      </c>
      <c r="E79" s="96"/>
      <c r="F79" s="96"/>
      <c r="G79" s="139"/>
      <c r="H79" s="140"/>
    </row>
    <row r="80" spans="2:8" x14ac:dyDescent="0.25">
      <c r="B80" s="1">
        <v>60</v>
      </c>
      <c r="C80" s="95"/>
      <c r="D80" s="96"/>
      <c r="E80" s="96"/>
      <c r="F80" s="96"/>
      <c r="G80" s="139"/>
      <c r="H80" s="140"/>
    </row>
    <row r="81" spans="2:8" x14ac:dyDescent="0.25">
      <c r="B81" s="1">
        <v>61</v>
      </c>
      <c r="C81" s="95"/>
      <c r="D81" s="96"/>
      <c r="E81" s="96"/>
      <c r="F81" s="96"/>
      <c r="G81" s="139"/>
      <c r="H81" s="140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G24" sqref="G24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127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x14ac:dyDescent="0.25">
      <c r="A10" s="60">
        <v>1</v>
      </c>
      <c r="B10" s="61" t="s">
        <v>128</v>
      </c>
      <c r="C10" s="62">
        <v>13</v>
      </c>
      <c r="D10" s="62">
        <v>32</v>
      </c>
      <c r="E10" s="63">
        <f>D10</f>
        <v>32</v>
      </c>
      <c r="F10" s="130">
        <f>MIN(C21:C85)</f>
        <v>43.35</v>
      </c>
      <c r="G10" s="117">
        <f>AVERAGE(C21:C85)</f>
        <v>46.5465625</v>
      </c>
      <c r="H10" s="64"/>
      <c r="I10" s="117">
        <f>G10-F10</f>
        <v>3.1965624999999989</v>
      </c>
      <c r="J10" s="132">
        <v>1.7291666666666667E-2</v>
      </c>
      <c r="K10" s="132">
        <f>J10</f>
        <v>1.7291666666666667E-2</v>
      </c>
      <c r="L10" s="66">
        <f>K10</f>
        <v>1.7291666666666667E-2</v>
      </c>
      <c r="M10" s="67" t="s">
        <v>141</v>
      </c>
      <c r="N10" s="68"/>
      <c r="O10" s="125"/>
      <c r="P10" s="70"/>
    </row>
    <row r="11" spans="1:16" s="3" customFormat="1" ht="30" customHeight="1" x14ac:dyDescent="0.25">
      <c r="A11" s="60">
        <v>2</v>
      </c>
      <c r="B11" s="61" t="s">
        <v>101</v>
      </c>
      <c r="C11" s="62">
        <v>21</v>
      </c>
      <c r="D11" s="62">
        <v>78</v>
      </c>
      <c r="E11" s="63">
        <f>D11-D10</f>
        <v>46</v>
      </c>
      <c r="F11" s="131">
        <f>MIN(D21:D85)</f>
        <v>41.84</v>
      </c>
      <c r="G11" s="118">
        <f>AVERAGE(D21:D85)</f>
        <v>42.841555555555558</v>
      </c>
      <c r="H11" s="64"/>
      <c r="I11" s="117">
        <f>G11-F11</f>
        <v>1.0015555555555551</v>
      </c>
      <c r="J11" s="132">
        <v>4.1273148148148149E-2</v>
      </c>
      <c r="K11" s="132">
        <f>J11-J10</f>
        <v>2.3981481481481482E-2</v>
      </c>
      <c r="L11" s="66">
        <f>K11</f>
        <v>2.3981481481481482E-2</v>
      </c>
      <c r="M11" s="67" t="s">
        <v>221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128</v>
      </c>
      <c r="C12" s="62">
        <v>13</v>
      </c>
      <c r="D12" s="62">
        <v>100</v>
      </c>
      <c r="E12" s="63">
        <f>D12-D11</f>
        <v>22</v>
      </c>
      <c r="F12" s="281">
        <f>MIN(E19:E81)</f>
        <v>42.16</v>
      </c>
      <c r="G12" s="117">
        <f>AVERAGE(E21:E83)</f>
        <v>42.70095238095238</v>
      </c>
      <c r="H12" s="64"/>
      <c r="I12" s="117">
        <f t="shared" ref="I12:I14" si="0">G12-F12</f>
        <v>0.54095238095238329</v>
      </c>
      <c r="J12" s="132">
        <v>5.3263888888888888E-2</v>
      </c>
      <c r="K12" s="132">
        <f>J12-J11</f>
        <v>1.1990740740740739E-2</v>
      </c>
      <c r="L12" s="66">
        <f>K12+L10</f>
        <v>2.9282407407407406E-2</v>
      </c>
      <c r="M12" s="67" t="s">
        <v>222</v>
      </c>
      <c r="N12" s="68"/>
      <c r="O12" s="146"/>
      <c r="P12" s="70"/>
    </row>
    <row r="13" spans="1:16" s="3" customFormat="1" ht="30" customHeight="1" thickBot="1" x14ac:dyDescent="0.3">
      <c r="A13" s="60">
        <v>4</v>
      </c>
      <c r="B13" s="61" t="s">
        <v>128</v>
      </c>
      <c r="C13" s="62">
        <v>9</v>
      </c>
      <c r="D13" s="62">
        <v>158</v>
      </c>
      <c r="E13" s="63">
        <f>D13-D12</f>
        <v>58</v>
      </c>
      <c r="F13" s="279">
        <f>MIN(F19:F87)</f>
        <v>41.57</v>
      </c>
      <c r="G13" s="276">
        <f>AVERAGE(F21:F83)</f>
        <v>43.760350877192991</v>
      </c>
      <c r="H13" s="64"/>
      <c r="I13" s="117">
        <f t="shared" si="0"/>
        <v>2.1903508771929907</v>
      </c>
      <c r="J13" s="132">
        <v>8.3807870370370366E-2</v>
      </c>
      <c r="K13" s="132">
        <f>J13-J12</f>
        <v>3.0543981481481478E-2</v>
      </c>
      <c r="L13" s="65">
        <f>K13+L12</f>
        <v>5.9826388888888887E-2</v>
      </c>
      <c r="M13" s="67" t="s">
        <v>223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101</v>
      </c>
      <c r="C14" s="71">
        <v>8</v>
      </c>
      <c r="D14" s="62">
        <v>212</v>
      </c>
      <c r="E14" s="63">
        <f>D14-D13</f>
        <v>54</v>
      </c>
      <c r="F14" s="289">
        <f>MIN(G21:G83)</f>
        <v>42</v>
      </c>
      <c r="G14" s="117">
        <f>AVERAGE(G21:G85)</f>
        <v>45.127169811320734</v>
      </c>
      <c r="H14" s="64"/>
      <c r="I14" s="117">
        <f t="shared" si="0"/>
        <v>3.1271698113207336</v>
      </c>
      <c r="J14" s="132">
        <v>0.11315972222222222</v>
      </c>
      <c r="K14" s="132">
        <f>J14-J13</f>
        <v>2.9351851851851851E-2</v>
      </c>
      <c r="L14" s="66">
        <f>K14+L11</f>
        <v>5.333333333333333E-2</v>
      </c>
      <c r="M14" s="67" t="s">
        <v>224</v>
      </c>
      <c r="N14" s="68"/>
      <c r="O14" s="19"/>
    </row>
    <row r="15" spans="1:16" s="3" customFormat="1" ht="30" customHeight="1" thickBot="1" x14ac:dyDescent="0.3">
      <c r="A15" s="72" t="s">
        <v>57</v>
      </c>
      <c r="B15" s="73" t="s">
        <v>101</v>
      </c>
      <c r="C15" s="74">
        <v>6</v>
      </c>
      <c r="D15" s="74">
        <v>235</v>
      </c>
      <c r="E15" s="63">
        <f>D15-D14</f>
        <v>23</v>
      </c>
      <c r="F15" s="287">
        <f>MIN(H21:H89)</f>
        <v>41.59</v>
      </c>
      <c r="G15" s="276">
        <f>AVERAGE(H21:H85)</f>
        <v>42.483181818181819</v>
      </c>
      <c r="H15" s="64"/>
      <c r="I15" s="117">
        <f>G15-F15</f>
        <v>0.89318181818181586</v>
      </c>
      <c r="J15" s="132">
        <v>0.12525462962962963</v>
      </c>
      <c r="K15" s="76">
        <f>J15-J14</f>
        <v>1.2094907407407415E-2</v>
      </c>
      <c r="L15" s="75">
        <f>K15+L14</f>
        <v>6.5428240740740745E-2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AVERAGE(F10,F12,F13)</f>
        <v>42.359999999999992</v>
      </c>
      <c r="G16" s="128">
        <f>AVERAGE(G10,G12,G13)</f>
        <v>44.335955252715131</v>
      </c>
      <c r="H16" s="128" t="s">
        <v>219</v>
      </c>
      <c r="I16" s="129">
        <f>AVERAGE(I10,I12,I13)</f>
        <v>1.9759552527151243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AVERAGE(F11,F14,F15)</f>
        <v>41.81</v>
      </c>
      <c r="G17" s="85">
        <f>AVERAGE(G11,G14,G15)</f>
        <v>43.483969061686047</v>
      </c>
      <c r="H17" s="85" t="s">
        <v>220</v>
      </c>
      <c r="I17" s="86">
        <f>AVERAGE(I11,I14,I15)</f>
        <v>1.6739690616860348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42.085000000000001</v>
      </c>
      <c r="G18" s="89">
        <f>AVERAGE(C21:H88)</f>
        <v>44.064304347826102</v>
      </c>
      <c r="H18" s="90"/>
      <c r="I18" s="91">
        <f>AVERAGE(I10:I17)</f>
        <v>1.8249621572005796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Пикулин Паша</v>
      </c>
      <c r="D20" s="92" t="str">
        <f>B11</f>
        <v>Загорулько Иван</v>
      </c>
      <c r="E20" s="92" t="str">
        <f>B12</f>
        <v>Пикулин Паша</v>
      </c>
      <c r="F20" s="92" t="str">
        <f>B13</f>
        <v>Пикулин Паша</v>
      </c>
      <c r="G20" s="2" t="str">
        <f>B14</f>
        <v>Загорулько Иван</v>
      </c>
      <c r="H20" s="2" t="str">
        <f>B15</f>
        <v>Загорулько Иван</v>
      </c>
    </row>
    <row r="21" spans="1:14" x14ac:dyDescent="0.25">
      <c r="B21" s="1">
        <v>1</v>
      </c>
      <c r="C21" s="93">
        <v>54.73</v>
      </c>
      <c r="D21" s="94">
        <v>42.51</v>
      </c>
      <c r="E21" s="94">
        <v>43.11</v>
      </c>
      <c r="F21" s="94">
        <v>41.9</v>
      </c>
      <c r="G21" s="94">
        <v>49.35</v>
      </c>
      <c r="H21" s="283">
        <v>42.17</v>
      </c>
      <c r="M21" s="2"/>
      <c r="N21" s="2"/>
    </row>
    <row r="22" spans="1:14" x14ac:dyDescent="0.25">
      <c r="B22" s="1">
        <v>2</v>
      </c>
      <c r="C22" s="95">
        <v>53.04</v>
      </c>
      <c r="D22" s="96">
        <v>42.45</v>
      </c>
      <c r="E22" s="96">
        <v>43.39</v>
      </c>
      <c r="F22" s="96">
        <v>41.72</v>
      </c>
      <c r="G22" s="96">
        <v>49.55</v>
      </c>
      <c r="H22" s="285">
        <v>41.8</v>
      </c>
      <c r="M22" s="3"/>
      <c r="N22" s="3"/>
    </row>
    <row r="23" spans="1:14" x14ac:dyDescent="0.25">
      <c r="B23" s="1">
        <v>3</v>
      </c>
      <c r="C23" s="95">
        <v>51.01</v>
      </c>
      <c r="D23" s="96">
        <v>42.51</v>
      </c>
      <c r="E23" s="96">
        <v>42.65</v>
      </c>
      <c r="F23" s="96">
        <v>41.61</v>
      </c>
      <c r="G23" s="96">
        <v>49.37</v>
      </c>
      <c r="H23" s="285">
        <v>41.96</v>
      </c>
      <c r="M23" s="3"/>
      <c r="N23" s="3"/>
    </row>
    <row r="24" spans="1:14" x14ac:dyDescent="0.25">
      <c r="B24" s="1">
        <v>4</v>
      </c>
      <c r="C24" s="95">
        <v>50.66</v>
      </c>
      <c r="D24" s="96">
        <v>42.98</v>
      </c>
      <c r="E24" s="96">
        <v>42.61</v>
      </c>
      <c r="F24" s="96">
        <v>41.57</v>
      </c>
      <c r="G24" s="96">
        <v>56.77</v>
      </c>
      <c r="H24" s="285">
        <v>41.7</v>
      </c>
      <c r="M24" s="3"/>
      <c r="N24" s="3"/>
    </row>
    <row r="25" spans="1:14" x14ac:dyDescent="0.25">
      <c r="B25" s="1">
        <v>5</v>
      </c>
      <c r="C25" s="95">
        <v>49.83</v>
      </c>
      <c r="D25" s="96">
        <v>42.55</v>
      </c>
      <c r="E25" s="96">
        <v>42.28</v>
      </c>
      <c r="F25" s="96">
        <v>41.69</v>
      </c>
      <c r="G25" s="96">
        <v>50.35</v>
      </c>
      <c r="H25" s="285">
        <v>41.84</v>
      </c>
    </row>
    <row r="26" spans="1:14" x14ac:dyDescent="0.25">
      <c r="B26" s="1">
        <v>6</v>
      </c>
      <c r="C26" s="95">
        <v>50.21</v>
      </c>
      <c r="D26" s="96">
        <v>43.48</v>
      </c>
      <c r="E26" s="96">
        <v>42.25</v>
      </c>
      <c r="F26" s="96">
        <v>41.81</v>
      </c>
      <c r="G26" s="96">
        <v>52.35</v>
      </c>
      <c r="H26" s="285">
        <v>42.36</v>
      </c>
    </row>
    <row r="27" spans="1:14" x14ac:dyDescent="0.25">
      <c r="B27" s="1">
        <v>7</v>
      </c>
      <c r="C27" s="95">
        <v>48.38</v>
      </c>
      <c r="D27" s="96">
        <v>42.23</v>
      </c>
      <c r="E27" s="96">
        <v>43.54</v>
      </c>
      <c r="F27" s="96">
        <v>41.77</v>
      </c>
      <c r="G27" s="96">
        <v>49.09</v>
      </c>
      <c r="H27" s="285">
        <v>41.91</v>
      </c>
    </row>
    <row r="28" spans="1:14" x14ac:dyDescent="0.25">
      <c r="B28" s="1">
        <v>8</v>
      </c>
      <c r="C28" s="95">
        <v>47.83</v>
      </c>
      <c r="D28" s="96">
        <v>42.38</v>
      </c>
      <c r="E28" s="96">
        <v>42.16</v>
      </c>
      <c r="F28" s="96">
        <v>41.71</v>
      </c>
      <c r="G28" s="96">
        <v>49.39</v>
      </c>
      <c r="H28" s="285">
        <v>42.03</v>
      </c>
    </row>
    <row r="29" spans="1:14" x14ac:dyDescent="0.25">
      <c r="B29" s="1">
        <v>9</v>
      </c>
      <c r="C29" s="126">
        <v>47.81</v>
      </c>
      <c r="D29" s="96">
        <v>42.17</v>
      </c>
      <c r="E29" s="96">
        <v>42.29</v>
      </c>
      <c r="F29" s="96">
        <v>41.75</v>
      </c>
      <c r="G29" s="96">
        <v>50.14</v>
      </c>
      <c r="H29" s="285">
        <v>42.06</v>
      </c>
    </row>
    <row r="30" spans="1:14" x14ac:dyDescent="0.25">
      <c r="B30" s="1">
        <v>10</v>
      </c>
      <c r="C30" s="95">
        <v>47.25</v>
      </c>
      <c r="D30" s="96">
        <v>42.11</v>
      </c>
      <c r="E30" s="96">
        <v>42.37</v>
      </c>
      <c r="F30" s="96">
        <v>44.07</v>
      </c>
      <c r="G30" s="96">
        <v>47.9</v>
      </c>
      <c r="H30" s="285">
        <v>41.78</v>
      </c>
    </row>
    <row r="31" spans="1:14" x14ac:dyDescent="0.25">
      <c r="B31" s="1">
        <v>11</v>
      </c>
      <c r="C31" s="95">
        <v>46.38</v>
      </c>
      <c r="D31" s="96">
        <v>42.15</v>
      </c>
      <c r="E31" s="96">
        <v>43.01</v>
      </c>
      <c r="F31" s="96">
        <v>42.02</v>
      </c>
      <c r="G31" s="96">
        <v>47.6</v>
      </c>
      <c r="H31" s="285">
        <v>41.59</v>
      </c>
    </row>
    <row r="32" spans="1:14" x14ac:dyDescent="0.25">
      <c r="B32" s="1">
        <v>12</v>
      </c>
      <c r="C32" s="95">
        <v>46.59</v>
      </c>
      <c r="D32" s="96">
        <v>42.07</v>
      </c>
      <c r="E32" s="96">
        <v>42.67</v>
      </c>
      <c r="F32" s="96">
        <v>41.95</v>
      </c>
      <c r="G32" s="96">
        <v>48.09</v>
      </c>
      <c r="H32" s="285">
        <v>42.02</v>
      </c>
    </row>
    <row r="33" spans="2:8" x14ac:dyDescent="0.25">
      <c r="B33" s="1">
        <v>13</v>
      </c>
      <c r="C33" s="95">
        <v>46.79</v>
      </c>
      <c r="D33" s="96">
        <v>42.63</v>
      </c>
      <c r="E33" s="96">
        <v>42.72</v>
      </c>
      <c r="F33" s="96">
        <v>41.83</v>
      </c>
      <c r="G33" s="96">
        <v>47.42</v>
      </c>
      <c r="H33" s="285">
        <v>43.15</v>
      </c>
    </row>
    <row r="34" spans="2:8" x14ac:dyDescent="0.25">
      <c r="B34" s="1">
        <v>14</v>
      </c>
      <c r="C34" s="106">
        <v>46.82</v>
      </c>
      <c r="D34" s="96">
        <v>41.84</v>
      </c>
      <c r="E34" s="96">
        <v>43.14</v>
      </c>
      <c r="F34" s="96">
        <v>41.83</v>
      </c>
      <c r="G34" s="96">
        <v>47.89</v>
      </c>
      <c r="H34" s="285">
        <v>42.39</v>
      </c>
    </row>
    <row r="35" spans="2:8" x14ac:dyDescent="0.25">
      <c r="B35" s="1">
        <v>15</v>
      </c>
      <c r="C35" s="95">
        <v>45.6</v>
      </c>
      <c r="D35" s="96">
        <v>42.33</v>
      </c>
      <c r="E35" s="96">
        <v>42.5</v>
      </c>
      <c r="F35" s="96">
        <v>41.92</v>
      </c>
      <c r="G35" s="96">
        <v>48.99</v>
      </c>
      <c r="H35" s="285">
        <v>42.65</v>
      </c>
    </row>
    <row r="36" spans="2:8" x14ac:dyDescent="0.25">
      <c r="B36" s="1">
        <v>16</v>
      </c>
      <c r="C36" s="95">
        <v>45.5</v>
      </c>
      <c r="D36" s="145">
        <v>42.48</v>
      </c>
      <c r="E36" s="96">
        <v>42.35</v>
      </c>
      <c r="F36" s="96">
        <v>41.83</v>
      </c>
      <c r="G36" s="96">
        <v>48.04</v>
      </c>
      <c r="H36" s="285">
        <v>43.66</v>
      </c>
    </row>
    <row r="37" spans="2:8" x14ac:dyDescent="0.25">
      <c r="B37" s="1">
        <v>17</v>
      </c>
      <c r="C37" s="95">
        <v>45.55</v>
      </c>
      <c r="D37" s="96">
        <v>43.82</v>
      </c>
      <c r="E37" s="96">
        <v>42.69</v>
      </c>
      <c r="F37" s="96">
        <v>41.63</v>
      </c>
      <c r="G37" s="96">
        <v>47.92</v>
      </c>
      <c r="H37" s="285">
        <v>43.39</v>
      </c>
    </row>
    <row r="38" spans="2:8" x14ac:dyDescent="0.25">
      <c r="B38" s="1">
        <v>18</v>
      </c>
      <c r="C38" s="95">
        <v>45.8</v>
      </c>
      <c r="D38" s="96">
        <v>42.75</v>
      </c>
      <c r="E38" s="96">
        <v>42.86</v>
      </c>
      <c r="F38" s="96">
        <v>41.64</v>
      </c>
      <c r="G38" s="96">
        <v>46.5</v>
      </c>
      <c r="H38" s="285">
        <v>42.76</v>
      </c>
    </row>
    <row r="39" spans="2:8" x14ac:dyDescent="0.25">
      <c r="B39" s="1">
        <v>19</v>
      </c>
      <c r="C39" s="95">
        <v>45.52</v>
      </c>
      <c r="D39" s="96">
        <v>42.24</v>
      </c>
      <c r="E39" s="96">
        <v>42.8</v>
      </c>
      <c r="F39" s="96">
        <v>41.89</v>
      </c>
      <c r="G39" s="96">
        <v>48.29</v>
      </c>
      <c r="H39" s="285">
        <v>44.03</v>
      </c>
    </row>
    <row r="40" spans="2:8" x14ac:dyDescent="0.25">
      <c r="B40" s="1">
        <v>20</v>
      </c>
      <c r="C40" s="95">
        <v>44.65</v>
      </c>
      <c r="D40" s="96">
        <v>42.95</v>
      </c>
      <c r="E40" s="96">
        <v>42.56</v>
      </c>
      <c r="F40" s="96">
        <v>41.84</v>
      </c>
      <c r="G40" s="96">
        <v>45.62</v>
      </c>
      <c r="H40" s="285">
        <v>43.34</v>
      </c>
    </row>
    <row r="41" spans="2:8" x14ac:dyDescent="0.25">
      <c r="B41" s="1">
        <v>21</v>
      </c>
      <c r="C41" s="95">
        <v>45.29</v>
      </c>
      <c r="D41" s="96">
        <v>42.69</v>
      </c>
      <c r="E41" s="96">
        <v>42.77</v>
      </c>
      <c r="F41" s="96">
        <v>41.8</v>
      </c>
      <c r="G41" s="96">
        <v>44.64</v>
      </c>
      <c r="H41" s="285">
        <v>42.96</v>
      </c>
    </row>
    <row r="42" spans="2:8" x14ac:dyDescent="0.25">
      <c r="B42" s="1">
        <v>22</v>
      </c>
      <c r="C42" s="95">
        <v>44.69</v>
      </c>
      <c r="D42" s="96">
        <v>42.63</v>
      </c>
      <c r="E42" s="96"/>
      <c r="F42" s="96">
        <v>43.46</v>
      </c>
      <c r="G42" s="96">
        <v>44.39</v>
      </c>
      <c r="H42" s="285">
        <v>43.08</v>
      </c>
    </row>
    <row r="43" spans="2:8" x14ac:dyDescent="0.25">
      <c r="B43" s="1">
        <v>23</v>
      </c>
      <c r="C43" s="95">
        <v>44.63</v>
      </c>
      <c r="D43" s="96">
        <v>44.34</v>
      </c>
      <c r="E43" s="96"/>
      <c r="F43" s="96">
        <v>42.21</v>
      </c>
      <c r="G43" s="96">
        <v>43.53</v>
      </c>
      <c r="H43" s="285"/>
    </row>
    <row r="44" spans="2:8" x14ac:dyDescent="0.25">
      <c r="B44" s="1">
        <v>24</v>
      </c>
      <c r="C44" s="95">
        <v>43.96</v>
      </c>
      <c r="D44" s="96">
        <v>43.75</v>
      </c>
      <c r="E44" s="96"/>
      <c r="F44" s="96">
        <v>42.04</v>
      </c>
      <c r="G44" s="96">
        <v>43.47</v>
      </c>
      <c r="H44" s="285"/>
    </row>
    <row r="45" spans="2:8" x14ac:dyDescent="0.25">
      <c r="B45" s="1">
        <v>25</v>
      </c>
      <c r="C45" s="95">
        <v>43.67</v>
      </c>
      <c r="D45" s="96">
        <v>42.36</v>
      </c>
      <c r="E45" s="96"/>
      <c r="F45" s="96">
        <v>42.17</v>
      </c>
      <c r="G45" s="96">
        <v>45.33</v>
      </c>
      <c r="H45" s="285"/>
    </row>
    <row r="46" spans="2:8" x14ac:dyDescent="0.25">
      <c r="B46" s="1">
        <v>26</v>
      </c>
      <c r="C46" s="95">
        <v>43.91</v>
      </c>
      <c r="D46" s="96">
        <v>43.5</v>
      </c>
      <c r="E46" s="96"/>
      <c r="F46" s="96">
        <v>41.97</v>
      </c>
      <c r="G46" s="96">
        <v>43.28</v>
      </c>
      <c r="H46" s="285"/>
    </row>
    <row r="47" spans="2:8" x14ac:dyDescent="0.25">
      <c r="B47" s="1">
        <v>27</v>
      </c>
      <c r="C47" s="95">
        <v>43.35</v>
      </c>
      <c r="D47" s="96">
        <v>43.98</v>
      </c>
      <c r="E47" s="96"/>
      <c r="F47" s="96">
        <v>42.22</v>
      </c>
      <c r="G47" s="96">
        <v>43.32</v>
      </c>
      <c r="H47" s="285"/>
    </row>
    <row r="48" spans="2:8" x14ac:dyDescent="0.25">
      <c r="B48" s="1">
        <v>28</v>
      </c>
      <c r="C48" s="95">
        <v>43.97</v>
      </c>
      <c r="D48" s="96">
        <v>42.84</v>
      </c>
      <c r="E48" s="96"/>
      <c r="F48" s="96">
        <v>42.7</v>
      </c>
      <c r="G48" s="96">
        <v>42.7</v>
      </c>
      <c r="H48" s="285"/>
    </row>
    <row r="49" spans="2:8" x14ac:dyDescent="0.25">
      <c r="B49" s="1">
        <v>29</v>
      </c>
      <c r="C49" s="95">
        <v>44.83</v>
      </c>
      <c r="D49" s="96">
        <v>42.87</v>
      </c>
      <c r="E49" s="96"/>
      <c r="F49" s="96">
        <v>42.2</v>
      </c>
      <c r="G49" s="96">
        <v>42.82</v>
      </c>
      <c r="H49" s="285"/>
    </row>
    <row r="50" spans="2:8" x14ac:dyDescent="0.25">
      <c r="B50" s="1">
        <v>30</v>
      </c>
      <c r="C50" s="95">
        <v>43.61</v>
      </c>
      <c r="D50" s="96">
        <v>43.77</v>
      </c>
      <c r="E50" s="96"/>
      <c r="F50" s="96">
        <v>42.33</v>
      </c>
      <c r="G50" s="96">
        <v>42.45</v>
      </c>
      <c r="H50" s="285"/>
    </row>
    <row r="51" spans="2:8" x14ac:dyDescent="0.25">
      <c r="B51" s="1">
        <v>31</v>
      </c>
      <c r="C51" s="95">
        <v>43.93</v>
      </c>
      <c r="D51" s="96">
        <v>43.74</v>
      </c>
      <c r="E51" s="96"/>
      <c r="F51" s="96">
        <v>44.23</v>
      </c>
      <c r="G51" s="96">
        <v>42.48</v>
      </c>
      <c r="H51" s="285"/>
    </row>
    <row r="52" spans="2:8" x14ac:dyDescent="0.25">
      <c r="B52" s="1">
        <v>32</v>
      </c>
      <c r="C52" s="95">
        <v>43.7</v>
      </c>
      <c r="D52" s="96">
        <v>42.99</v>
      </c>
      <c r="E52" s="96"/>
      <c r="F52" s="96">
        <v>42.93</v>
      </c>
      <c r="G52" s="96">
        <v>42.52</v>
      </c>
      <c r="H52" s="285"/>
    </row>
    <row r="53" spans="2:8" x14ac:dyDescent="0.25">
      <c r="B53" s="1">
        <v>33</v>
      </c>
      <c r="C53" s="95"/>
      <c r="D53" s="96">
        <v>43.05</v>
      </c>
      <c r="E53" s="96"/>
      <c r="F53" s="96">
        <v>43.45</v>
      </c>
      <c r="G53" s="96">
        <v>42.34</v>
      </c>
      <c r="H53" s="285"/>
    </row>
    <row r="54" spans="2:8" x14ac:dyDescent="0.25">
      <c r="B54" s="1">
        <v>34</v>
      </c>
      <c r="C54" s="95"/>
      <c r="D54" s="96">
        <v>43.08</v>
      </c>
      <c r="E54" s="96"/>
      <c r="F54" s="96">
        <v>43.42</v>
      </c>
      <c r="G54" s="96">
        <v>42.34</v>
      </c>
      <c r="H54" s="285"/>
    </row>
    <row r="55" spans="2:8" x14ac:dyDescent="0.25">
      <c r="B55" s="1">
        <v>35</v>
      </c>
      <c r="C55" s="95"/>
      <c r="D55" s="96">
        <v>43.41</v>
      </c>
      <c r="E55" s="96"/>
      <c r="F55" s="96">
        <v>43.18</v>
      </c>
      <c r="G55" s="96">
        <v>42</v>
      </c>
      <c r="H55" s="285"/>
    </row>
    <row r="56" spans="2:8" x14ac:dyDescent="0.25">
      <c r="B56" s="1">
        <v>36</v>
      </c>
      <c r="C56" s="95"/>
      <c r="D56" s="96">
        <v>42.51</v>
      </c>
      <c r="E56" s="96"/>
      <c r="F56" s="96">
        <v>43.26</v>
      </c>
      <c r="G56" s="96">
        <v>42.3</v>
      </c>
      <c r="H56" s="285"/>
    </row>
    <row r="57" spans="2:8" x14ac:dyDescent="0.25">
      <c r="B57" s="1">
        <v>37</v>
      </c>
      <c r="C57" s="95"/>
      <c r="D57" s="96">
        <v>42.9</v>
      </c>
      <c r="E57" s="96"/>
      <c r="F57" s="96">
        <v>42.89</v>
      </c>
      <c r="G57" s="96">
        <v>42.27</v>
      </c>
      <c r="H57" s="285"/>
    </row>
    <row r="58" spans="2:8" x14ac:dyDescent="0.25">
      <c r="B58" s="1">
        <v>38</v>
      </c>
      <c r="C58" s="95"/>
      <c r="D58" s="96">
        <v>42.61</v>
      </c>
      <c r="E58" s="96"/>
      <c r="F58" s="96">
        <v>42.95</v>
      </c>
      <c r="G58" s="96">
        <v>42.24</v>
      </c>
      <c r="H58" s="285"/>
    </row>
    <row r="59" spans="2:8" x14ac:dyDescent="0.25">
      <c r="B59" s="1">
        <v>39</v>
      </c>
      <c r="C59" s="95"/>
      <c r="D59" s="96">
        <v>42.77</v>
      </c>
      <c r="E59" s="96"/>
      <c r="F59" s="96">
        <v>42.73</v>
      </c>
      <c r="G59" s="96">
        <v>42.83</v>
      </c>
      <c r="H59" s="285"/>
    </row>
    <row r="60" spans="2:8" x14ac:dyDescent="0.25">
      <c r="B60" s="1">
        <v>40</v>
      </c>
      <c r="C60" s="95"/>
      <c r="D60" s="96">
        <v>42.93</v>
      </c>
      <c r="E60" s="96"/>
      <c r="F60" s="96">
        <v>43.26</v>
      </c>
      <c r="G60" s="96">
        <v>42.37</v>
      </c>
      <c r="H60" s="285"/>
    </row>
    <row r="61" spans="2:8" x14ac:dyDescent="0.25">
      <c r="B61" s="1">
        <v>41</v>
      </c>
      <c r="C61" s="95"/>
      <c r="D61" s="96">
        <v>43.32</v>
      </c>
      <c r="E61" s="96"/>
      <c r="F61" s="96">
        <v>43.14</v>
      </c>
      <c r="G61" s="96">
        <v>42.12</v>
      </c>
      <c r="H61" s="285"/>
    </row>
    <row r="62" spans="2:8" x14ac:dyDescent="0.25">
      <c r="B62" s="1">
        <v>42</v>
      </c>
      <c r="C62" s="95"/>
      <c r="D62" s="96">
        <v>42.9</v>
      </c>
      <c r="E62" s="96"/>
      <c r="F62" s="96">
        <v>45.56</v>
      </c>
      <c r="G62" s="96">
        <v>42.48</v>
      </c>
      <c r="H62" s="285"/>
    </row>
    <row r="63" spans="2:8" x14ac:dyDescent="0.25">
      <c r="B63" s="1">
        <v>43</v>
      </c>
      <c r="C63" s="95"/>
      <c r="D63" s="96">
        <v>42.43</v>
      </c>
      <c r="E63" s="96"/>
      <c r="F63" s="96">
        <v>43.24</v>
      </c>
      <c r="G63" s="96">
        <v>42.15</v>
      </c>
      <c r="H63" s="285"/>
    </row>
    <row r="64" spans="2:8" x14ac:dyDescent="0.25">
      <c r="B64" s="1">
        <v>44</v>
      </c>
      <c r="C64" s="95"/>
      <c r="D64" s="96">
        <v>42.49</v>
      </c>
      <c r="E64" s="96"/>
      <c r="F64" s="96">
        <v>43.36</v>
      </c>
      <c r="G64" s="96">
        <v>42.52</v>
      </c>
      <c r="H64" s="285"/>
    </row>
    <row r="65" spans="2:8" x14ac:dyDescent="0.25">
      <c r="B65" s="1">
        <v>45</v>
      </c>
      <c r="C65" s="95"/>
      <c r="D65" s="96">
        <v>43.38</v>
      </c>
      <c r="E65" s="96"/>
      <c r="F65" s="96">
        <v>43.71</v>
      </c>
      <c r="G65" s="96">
        <v>42.48</v>
      </c>
      <c r="H65" s="285"/>
    </row>
    <row r="66" spans="2:8" x14ac:dyDescent="0.25">
      <c r="B66" s="1">
        <v>46</v>
      </c>
      <c r="C66" s="95"/>
      <c r="D66" s="96"/>
      <c r="E66" s="96"/>
      <c r="F66" s="96">
        <v>46.7</v>
      </c>
      <c r="G66" s="96">
        <v>42.37</v>
      </c>
      <c r="H66" s="285"/>
    </row>
    <row r="67" spans="2:8" x14ac:dyDescent="0.25">
      <c r="B67" s="1">
        <v>47</v>
      </c>
      <c r="C67" s="95"/>
      <c r="D67" s="96"/>
      <c r="E67" s="96"/>
      <c r="F67" s="96">
        <v>49.23</v>
      </c>
      <c r="G67" s="96">
        <v>42.3</v>
      </c>
      <c r="H67" s="285"/>
    </row>
    <row r="68" spans="2:8" x14ac:dyDescent="0.25">
      <c r="B68" s="1">
        <v>48</v>
      </c>
      <c r="C68" s="95"/>
      <c r="D68" s="96"/>
      <c r="E68" s="96"/>
      <c r="F68" s="96">
        <v>47.08</v>
      </c>
      <c r="G68" s="96">
        <v>42.43</v>
      </c>
      <c r="H68" s="285"/>
    </row>
    <row r="69" spans="2:8" x14ac:dyDescent="0.25">
      <c r="B69" s="1">
        <v>49</v>
      </c>
      <c r="C69" s="95"/>
      <c r="D69" s="96"/>
      <c r="E69" s="96"/>
      <c r="F69" s="96">
        <v>46.6</v>
      </c>
      <c r="G69" s="96">
        <v>42.31</v>
      </c>
      <c r="H69" s="285"/>
    </row>
    <row r="70" spans="2:8" x14ac:dyDescent="0.25">
      <c r="B70" s="1">
        <v>50</v>
      </c>
      <c r="C70" s="95"/>
      <c r="D70" s="96"/>
      <c r="E70" s="96"/>
      <c r="F70" s="96">
        <v>47.11</v>
      </c>
      <c r="G70" s="96">
        <v>43.4</v>
      </c>
      <c r="H70" s="285"/>
    </row>
    <row r="71" spans="2:8" x14ac:dyDescent="0.25">
      <c r="B71" s="1">
        <v>51</v>
      </c>
      <c r="C71" s="95"/>
      <c r="D71" s="96"/>
      <c r="E71" s="96"/>
      <c r="F71" s="96">
        <v>45.95</v>
      </c>
      <c r="G71" s="96">
        <v>42.24</v>
      </c>
      <c r="H71" s="285"/>
    </row>
    <row r="72" spans="2:8" x14ac:dyDescent="0.25">
      <c r="B72" s="1">
        <v>52</v>
      </c>
      <c r="C72" s="95"/>
      <c r="D72" s="96"/>
      <c r="E72" s="96"/>
      <c r="F72" s="96">
        <v>48.96</v>
      </c>
      <c r="G72" s="96">
        <v>42.25</v>
      </c>
      <c r="H72" s="285"/>
    </row>
    <row r="73" spans="2:8" x14ac:dyDescent="0.25">
      <c r="B73" s="1">
        <v>53</v>
      </c>
      <c r="C73" s="95"/>
      <c r="D73" s="96"/>
      <c r="E73" s="96"/>
      <c r="F73" s="96">
        <v>49.6</v>
      </c>
      <c r="G73" s="96">
        <v>42.45</v>
      </c>
      <c r="H73" s="285"/>
    </row>
    <row r="74" spans="2:8" x14ac:dyDescent="0.25">
      <c r="B74" s="1">
        <v>54</v>
      </c>
      <c r="C74" s="95"/>
      <c r="D74" s="96"/>
      <c r="E74" s="96"/>
      <c r="F74" s="96">
        <v>51.01</v>
      </c>
      <c r="G74" s="139"/>
      <c r="H74" s="140"/>
    </row>
    <row r="75" spans="2:8" x14ac:dyDescent="0.25">
      <c r="B75" s="1">
        <v>55</v>
      </c>
      <c r="C75" s="95"/>
      <c r="D75" s="96"/>
      <c r="E75" s="96"/>
      <c r="F75" s="96">
        <v>50.17</v>
      </c>
      <c r="G75" s="139"/>
      <c r="H75" s="140"/>
    </row>
    <row r="76" spans="2:8" x14ac:dyDescent="0.25">
      <c r="B76" s="1">
        <v>56</v>
      </c>
      <c r="C76" s="95"/>
      <c r="D76" s="96"/>
      <c r="E76" s="96"/>
      <c r="F76" s="96">
        <v>51.02</v>
      </c>
      <c r="G76" s="139"/>
      <c r="H76" s="140"/>
    </row>
    <row r="77" spans="2:8" x14ac:dyDescent="0.25">
      <c r="B77" s="1">
        <v>57</v>
      </c>
      <c r="C77" s="95"/>
      <c r="D77" s="96"/>
      <c r="E77" s="96"/>
      <c r="F77" s="96">
        <v>48.52</v>
      </c>
      <c r="G77" s="139"/>
      <c r="H77" s="140"/>
    </row>
    <row r="78" spans="2:8" x14ac:dyDescent="0.25">
      <c r="B78" s="1">
        <v>58</v>
      </c>
      <c r="C78" s="95"/>
      <c r="D78" s="96"/>
      <c r="E78" s="96"/>
      <c r="F78" s="96"/>
      <c r="G78" s="139"/>
      <c r="H78" s="140"/>
    </row>
    <row r="79" spans="2:8" x14ac:dyDescent="0.25">
      <c r="B79" s="1">
        <v>59</v>
      </c>
      <c r="C79" s="95"/>
      <c r="D79" s="96"/>
      <c r="E79" s="96"/>
      <c r="F79" s="96"/>
      <c r="G79" s="139"/>
      <c r="H79" s="140"/>
    </row>
    <row r="80" spans="2:8" x14ac:dyDescent="0.25">
      <c r="B80" s="1">
        <v>60</v>
      </c>
      <c r="C80" s="95"/>
      <c r="D80" s="96"/>
      <c r="E80" s="96"/>
      <c r="F80" s="96"/>
      <c r="G80" s="139"/>
      <c r="H80" s="140"/>
    </row>
    <row r="81" spans="2:8" x14ac:dyDescent="0.25">
      <c r="B81" s="1">
        <v>61</v>
      </c>
      <c r="C81" s="95"/>
      <c r="D81" s="96"/>
      <c r="E81" s="96"/>
      <c r="F81" s="96"/>
      <c r="G81" s="139"/>
      <c r="H81" s="140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H18" sqref="H18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86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x14ac:dyDescent="0.25">
      <c r="A10" s="60">
        <v>1</v>
      </c>
      <c r="B10" s="61" t="s">
        <v>88</v>
      </c>
      <c r="C10" s="62">
        <v>7</v>
      </c>
      <c r="D10" s="62">
        <v>20</v>
      </c>
      <c r="E10" s="63">
        <f>D10</f>
        <v>20</v>
      </c>
      <c r="F10" s="130">
        <f>MIN(C21:C85)</f>
        <v>45.21</v>
      </c>
      <c r="G10" s="117">
        <f>AVERAGE(C21:C85)</f>
        <v>48.092499999999994</v>
      </c>
      <c r="H10" s="64"/>
      <c r="I10" s="117">
        <f>G10-F10</f>
        <v>2.8824999999999932</v>
      </c>
      <c r="J10" s="132">
        <v>1.1168981481481481E-2</v>
      </c>
      <c r="K10" s="132">
        <f>J10</f>
        <v>1.1168981481481481E-2</v>
      </c>
      <c r="L10" s="66">
        <f>K10</f>
        <v>1.1168981481481481E-2</v>
      </c>
      <c r="M10" s="67" t="s">
        <v>143</v>
      </c>
      <c r="N10" s="68"/>
      <c r="O10" s="125"/>
      <c r="P10" s="70"/>
    </row>
    <row r="11" spans="1:16" s="3" customFormat="1" ht="30" customHeight="1" x14ac:dyDescent="0.25">
      <c r="A11" s="60">
        <v>2</v>
      </c>
      <c r="B11" s="61" t="s">
        <v>87</v>
      </c>
      <c r="C11" s="62">
        <v>5</v>
      </c>
      <c r="D11" s="62">
        <v>59</v>
      </c>
      <c r="E11" s="63">
        <f>D11-D10</f>
        <v>39</v>
      </c>
      <c r="F11" s="131">
        <f>MIN(D21:D85)</f>
        <v>42.26</v>
      </c>
      <c r="G11" s="118">
        <f>AVERAGE(D21:D85)</f>
        <v>43.113947368421066</v>
      </c>
      <c r="H11" s="64"/>
      <c r="I11" s="117">
        <f>G11-F11</f>
        <v>0.85394736842106767</v>
      </c>
      <c r="J11" s="132">
        <v>3.184027777777778E-2</v>
      </c>
      <c r="K11" s="132">
        <f>J11-J10</f>
        <v>2.0671296296296299E-2</v>
      </c>
      <c r="L11" s="66">
        <f>K11</f>
        <v>2.0671296296296299E-2</v>
      </c>
      <c r="M11" s="67" t="s">
        <v>190</v>
      </c>
      <c r="N11" s="68"/>
      <c r="O11" s="69"/>
      <c r="P11" s="70"/>
    </row>
    <row r="12" spans="1:16" s="3" customFormat="1" ht="30" customHeight="1" x14ac:dyDescent="0.25">
      <c r="A12" s="60">
        <v>3</v>
      </c>
      <c r="B12" s="61" t="s">
        <v>88</v>
      </c>
      <c r="C12" s="62">
        <v>10</v>
      </c>
      <c r="D12" s="62">
        <v>119</v>
      </c>
      <c r="E12" s="63">
        <f>D12-D11</f>
        <v>60</v>
      </c>
      <c r="F12" s="130">
        <f>MIN(E19:E81)</f>
        <v>41.91</v>
      </c>
      <c r="G12" s="117">
        <f>AVERAGE(E21:E83)</f>
        <v>42.306271186440689</v>
      </c>
      <c r="H12" s="64"/>
      <c r="I12" s="117">
        <f t="shared" ref="I12:I14" si="0">G12-F12</f>
        <v>0.3962711864406927</v>
      </c>
      <c r="J12" s="132">
        <v>6.2349537037037044E-2</v>
      </c>
      <c r="K12" s="132">
        <f>J12-J11</f>
        <v>3.0509259259259264E-2</v>
      </c>
      <c r="L12" s="66">
        <f>K12+L10</f>
        <v>4.1678240740740745E-2</v>
      </c>
      <c r="M12" s="67" t="s">
        <v>191</v>
      </c>
      <c r="N12" s="68" t="s">
        <v>194</v>
      </c>
      <c r="O12" s="275" t="s">
        <v>195</v>
      </c>
      <c r="P12" s="70"/>
    </row>
    <row r="13" spans="1:16" s="3" customFormat="1" ht="30" customHeight="1" thickBot="1" x14ac:dyDescent="0.3">
      <c r="A13" s="60">
        <v>4</v>
      </c>
      <c r="B13" s="61" t="s">
        <v>87</v>
      </c>
      <c r="C13" s="62">
        <v>69</v>
      </c>
      <c r="D13" s="62">
        <v>159</v>
      </c>
      <c r="E13" s="63">
        <f>D13-D12</f>
        <v>40</v>
      </c>
      <c r="F13" s="281">
        <f>MIN(F19:F87)</f>
        <v>42.38</v>
      </c>
      <c r="G13" s="117">
        <f>AVERAGE(F21:F83)</f>
        <v>44.983846153846166</v>
      </c>
      <c r="H13" s="64"/>
      <c r="I13" s="117">
        <f t="shared" si="0"/>
        <v>2.6038461538461632</v>
      </c>
      <c r="J13" s="132">
        <v>8.4444444444444447E-2</v>
      </c>
      <c r="K13" s="132">
        <f>J13-J12</f>
        <v>2.2094907407407403E-2</v>
      </c>
      <c r="L13" s="66">
        <f>K13+L11</f>
        <v>4.2766203703703702E-2</v>
      </c>
      <c r="M13" s="67" t="s">
        <v>192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88</v>
      </c>
      <c r="C14" s="71">
        <v>3</v>
      </c>
      <c r="D14" s="62">
        <v>204</v>
      </c>
      <c r="E14" s="63">
        <f>D14-D13</f>
        <v>45</v>
      </c>
      <c r="F14" s="279">
        <f>MIN(G21:G83)</f>
        <v>41.87</v>
      </c>
      <c r="G14" s="276">
        <f>AVERAGE(G21:G85)</f>
        <v>45.179772727272727</v>
      </c>
      <c r="H14" s="64"/>
      <c r="I14" s="117">
        <f t="shared" si="0"/>
        <v>3.3097727272727298</v>
      </c>
      <c r="J14" s="132">
        <v>0.1091550925925926</v>
      </c>
      <c r="K14" s="132">
        <f>J14-J13</f>
        <v>2.4710648148148148E-2</v>
      </c>
      <c r="L14" s="65">
        <f>K14+L12</f>
        <v>6.6388888888888886E-2</v>
      </c>
      <c r="M14" s="67" t="s">
        <v>193</v>
      </c>
      <c r="N14" s="68"/>
      <c r="O14" s="19"/>
    </row>
    <row r="15" spans="1:16" s="3" customFormat="1" ht="30" customHeight="1" thickBot="1" x14ac:dyDescent="0.3">
      <c r="A15" s="72" t="s">
        <v>57</v>
      </c>
      <c r="B15" s="73" t="s">
        <v>87</v>
      </c>
      <c r="C15" s="74">
        <v>69</v>
      </c>
      <c r="D15" s="74">
        <v>235</v>
      </c>
      <c r="E15" s="63">
        <f>D15-D14</f>
        <v>31</v>
      </c>
      <c r="F15" s="287">
        <f>MIN(H21:H89)</f>
        <v>42.09</v>
      </c>
      <c r="G15" s="276">
        <f>AVERAGE(H21:H85)</f>
        <v>42.80233333333333</v>
      </c>
      <c r="H15" s="64"/>
      <c r="I15" s="117">
        <f>G15-F15</f>
        <v>0.71233333333332638</v>
      </c>
      <c r="J15" s="132">
        <v>0.12525462962962963</v>
      </c>
      <c r="K15" s="76">
        <f>J15-J14</f>
        <v>1.6099537037037037E-2</v>
      </c>
      <c r="L15" s="75">
        <f>K15+L13</f>
        <v>5.8865740740740739E-2</v>
      </c>
      <c r="M15" s="67"/>
      <c r="N15" s="68" t="s">
        <v>162</v>
      </c>
      <c r="O15" s="262" t="s">
        <v>196</v>
      </c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AVERAGE(F10,F12,F14)</f>
        <v>42.99666666666667</v>
      </c>
      <c r="G16" s="128">
        <f>AVERAGE(G10,G12,G14)</f>
        <v>45.192847971237804</v>
      </c>
      <c r="H16" s="128" t="s">
        <v>197</v>
      </c>
      <c r="I16" s="129">
        <f>AVERAGE(I10,I12,I14)</f>
        <v>2.1961813045711387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AVERAGE(F11,F13,F15)</f>
        <v>42.243333333333332</v>
      </c>
      <c r="G17" s="85">
        <f>AVERAGE(G11,G13,G15)</f>
        <v>43.633375618533528</v>
      </c>
      <c r="H17" s="85" t="s">
        <v>198</v>
      </c>
      <c r="I17" s="86">
        <f>AVERAGE(I11,I13,I15)</f>
        <v>1.3900422852001857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42.62</v>
      </c>
      <c r="G18" s="89">
        <f>AVERAGE(C21:H88)</f>
        <v>44.011304347826119</v>
      </c>
      <c r="H18" s="90"/>
      <c r="I18" s="91">
        <f>AVERAGE(I10:I17)</f>
        <v>1.7931117948856623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Фалько Костя</v>
      </c>
      <c r="D20" s="92" t="str">
        <f>B11</f>
        <v>Крутоголов Павел</v>
      </c>
      <c r="E20" s="92" t="str">
        <f>B12</f>
        <v>Фалько Костя</v>
      </c>
      <c r="F20" s="92" t="str">
        <f>B13</f>
        <v>Крутоголов Павел</v>
      </c>
      <c r="G20" s="2" t="str">
        <f>B14</f>
        <v>Фалько Костя</v>
      </c>
      <c r="H20" s="2" t="str">
        <f>B15</f>
        <v>Крутоголов Павел</v>
      </c>
    </row>
    <row r="21" spans="1:14" x14ac:dyDescent="0.25">
      <c r="B21" s="1">
        <v>1</v>
      </c>
      <c r="C21" s="93">
        <v>53.5</v>
      </c>
      <c r="D21" s="94">
        <v>44.62</v>
      </c>
      <c r="E21" s="94">
        <v>42.57</v>
      </c>
      <c r="F21" s="94">
        <v>43.63</v>
      </c>
      <c r="G21" s="94">
        <v>49.14</v>
      </c>
      <c r="H21" s="283">
        <v>42.77</v>
      </c>
      <c r="M21" s="2"/>
      <c r="N21" s="2"/>
    </row>
    <row r="22" spans="1:14" x14ac:dyDescent="0.25">
      <c r="B22" s="1">
        <v>2</v>
      </c>
      <c r="C22" s="95">
        <v>51.38</v>
      </c>
      <c r="D22" s="96">
        <v>44.26</v>
      </c>
      <c r="E22" s="96">
        <v>42.33</v>
      </c>
      <c r="F22" s="96">
        <v>43.19</v>
      </c>
      <c r="G22" s="96">
        <v>48.54</v>
      </c>
      <c r="H22" s="285">
        <v>42.58</v>
      </c>
      <c r="M22" s="3"/>
      <c r="N22" s="3"/>
    </row>
    <row r="23" spans="1:14" x14ac:dyDescent="0.25">
      <c r="B23" s="1">
        <v>3</v>
      </c>
      <c r="C23" s="95">
        <v>51.38</v>
      </c>
      <c r="D23" s="96">
        <v>43.69</v>
      </c>
      <c r="E23" s="96">
        <v>42.98</v>
      </c>
      <c r="F23" s="96">
        <v>43.28</v>
      </c>
      <c r="G23" s="96">
        <v>47.8</v>
      </c>
      <c r="H23" s="285">
        <v>43.96</v>
      </c>
      <c r="M23" s="3"/>
      <c r="N23" s="3"/>
    </row>
    <row r="24" spans="1:14" x14ac:dyDescent="0.25">
      <c r="B24" s="1">
        <v>4</v>
      </c>
      <c r="C24" s="95">
        <v>50.29</v>
      </c>
      <c r="D24" s="96">
        <v>43.87</v>
      </c>
      <c r="E24" s="96">
        <v>42.33</v>
      </c>
      <c r="F24" s="96">
        <v>43.21</v>
      </c>
      <c r="G24" s="96">
        <v>49.12</v>
      </c>
      <c r="H24" s="285">
        <v>42.51</v>
      </c>
      <c r="M24" s="3"/>
      <c r="N24" s="3"/>
    </row>
    <row r="25" spans="1:14" x14ac:dyDescent="0.25">
      <c r="B25" s="1">
        <v>5</v>
      </c>
      <c r="C25" s="95">
        <v>51.27</v>
      </c>
      <c r="D25" s="96">
        <v>43.32</v>
      </c>
      <c r="E25" s="96">
        <v>42.14</v>
      </c>
      <c r="F25" s="96">
        <v>42.94</v>
      </c>
      <c r="G25" s="96">
        <v>47.23</v>
      </c>
      <c r="H25" s="285">
        <v>42.15</v>
      </c>
    </row>
    <row r="26" spans="1:14" x14ac:dyDescent="0.25">
      <c r="B26" s="1">
        <v>6</v>
      </c>
      <c r="C26" s="95">
        <v>49.9</v>
      </c>
      <c r="D26" s="96">
        <v>43.42</v>
      </c>
      <c r="E26" s="96">
        <v>42.64</v>
      </c>
      <c r="F26" s="96">
        <v>42.95</v>
      </c>
      <c r="G26" s="96">
        <v>48.05</v>
      </c>
      <c r="H26" s="285">
        <v>42.3</v>
      </c>
    </row>
    <row r="27" spans="1:14" x14ac:dyDescent="0.25">
      <c r="B27" s="1">
        <v>7</v>
      </c>
      <c r="C27" s="95">
        <v>48.58</v>
      </c>
      <c r="D27" s="96">
        <v>43.19</v>
      </c>
      <c r="E27" s="96">
        <v>42.15</v>
      </c>
      <c r="F27" s="96">
        <v>42.38</v>
      </c>
      <c r="G27" s="96">
        <v>48.75</v>
      </c>
      <c r="H27" s="285">
        <v>42.63</v>
      </c>
    </row>
    <row r="28" spans="1:14" x14ac:dyDescent="0.25">
      <c r="B28" s="1">
        <v>8</v>
      </c>
      <c r="C28" s="95">
        <v>48.69</v>
      </c>
      <c r="D28" s="96">
        <v>43.7</v>
      </c>
      <c r="E28" s="96">
        <v>42.27</v>
      </c>
      <c r="F28" s="96">
        <v>42.75</v>
      </c>
      <c r="G28" s="96">
        <v>49.06</v>
      </c>
      <c r="H28" s="285">
        <v>42.41</v>
      </c>
    </row>
    <row r="29" spans="1:14" x14ac:dyDescent="0.25">
      <c r="B29" s="1">
        <v>9</v>
      </c>
      <c r="C29" s="126">
        <v>49.72</v>
      </c>
      <c r="D29" s="96">
        <v>43.19</v>
      </c>
      <c r="E29" s="96">
        <v>42.49</v>
      </c>
      <c r="F29" s="96">
        <v>43.42</v>
      </c>
      <c r="G29" s="96">
        <v>48.19</v>
      </c>
      <c r="H29" s="285">
        <v>42.23</v>
      </c>
    </row>
    <row r="30" spans="1:14" x14ac:dyDescent="0.25">
      <c r="B30" s="1">
        <v>10</v>
      </c>
      <c r="C30" s="95">
        <v>46.98</v>
      </c>
      <c r="D30" s="96">
        <v>43.1</v>
      </c>
      <c r="E30" s="96">
        <v>42.48</v>
      </c>
      <c r="F30" s="96">
        <v>43.76</v>
      </c>
      <c r="G30" s="96">
        <v>48.83</v>
      </c>
      <c r="H30" s="285">
        <v>42.53</v>
      </c>
    </row>
    <row r="31" spans="1:14" x14ac:dyDescent="0.25">
      <c r="B31" s="1">
        <v>11</v>
      </c>
      <c r="C31" s="95">
        <v>46.93</v>
      </c>
      <c r="D31" s="96">
        <v>42.83</v>
      </c>
      <c r="E31" s="96">
        <v>42.44</v>
      </c>
      <c r="F31" s="96">
        <v>42.93</v>
      </c>
      <c r="G31" s="96">
        <v>47.16</v>
      </c>
      <c r="H31" s="285">
        <v>42.39</v>
      </c>
    </row>
    <row r="32" spans="1:14" x14ac:dyDescent="0.25">
      <c r="B32" s="1">
        <v>12</v>
      </c>
      <c r="C32" s="95">
        <v>46.36</v>
      </c>
      <c r="D32" s="96">
        <v>43.75</v>
      </c>
      <c r="E32" s="96">
        <v>42.15</v>
      </c>
      <c r="F32" s="96">
        <v>43.25</v>
      </c>
      <c r="G32" s="96">
        <v>47.86</v>
      </c>
      <c r="H32" s="285">
        <v>45.59</v>
      </c>
    </row>
    <row r="33" spans="2:8" x14ac:dyDescent="0.25">
      <c r="B33" s="1">
        <v>13</v>
      </c>
      <c r="C33" s="95">
        <v>46.87</v>
      </c>
      <c r="D33" s="96">
        <v>43.41</v>
      </c>
      <c r="E33" s="96">
        <v>42.21</v>
      </c>
      <c r="F33" s="96">
        <v>43.53</v>
      </c>
      <c r="G33" s="96">
        <v>48.87</v>
      </c>
      <c r="H33" s="285">
        <v>42.44</v>
      </c>
    </row>
    <row r="34" spans="2:8" x14ac:dyDescent="0.25">
      <c r="B34" s="1">
        <v>14</v>
      </c>
      <c r="C34" s="106">
        <v>45.72</v>
      </c>
      <c r="D34" s="96">
        <v>43.03</v>
      </c>
      <c r="E34" s="96">
        <v>42.63</v>
      </c>
      <c r="F34" s="96">
        <v>44.16</v>
      </c>
      <c r="G34" s="96">
        <v>47.17</v>
      </c>
      <c r="H34" s="285">
        <v>42.41</v>
      </c>
    </row>
    <row r="35" spans="2:8" x14ac:dyDescent="0.25">
      <c r="B35" s="1">
        <v>15</v>
      </c>
      <c r="C35" s="95">
        <v>45.65</v>
      </c>
      <c r="D35" s="96">
        <v>42.89</v>
      </c>
      <c r="E35" s="96">
        <v>42.22</v>
      </c>
      <c r="F35" s="96">
        <v>43.83</v>
      </c>
      <c r="G35" s="96">
        <v>46.98</v>
      </c>
      <c r="H35" s="285">
        <v>42.09</v>
      </c>
    </row>
    <row r="36" spans="2:8" x14ac:dyDescent="0.25">
      <c r="B36" s="1">
        <v>16</v>
      </c>
      <c r="C36" s="95">
        <v>46.37</v>
      </c>
      <c r="D36" s="145">
        <v>42.83</v>
      </c>
      <c r="E36" s="96">
        <v>42.35</v>
      </c>
      <c r="F36" s="96">
        <v>44.08</v>
      </c>
      <c r="G36" s="96">
        <v>48.1</v>
      </c>
      <c r="H36" s="285">
        <v>42.42</v>
      </c>
    </row>
    <row r="37" spans="2:8" x14ac:dyDescent="0.25">
      <c r="B37" s="1">
        <v>17</v>
      </c>
      <c r="C37" s="95">
        <v>45.88</v>
      </c>
      <c r="D37" s="96">
        <v>42.75</v>
      </c>
      <c r="E37" s="96">
        <v>42.15</v>
      </c>
      <c r="F37" s="96">
        <v>43.87</v>
      </c>
      <c r="G37" s="96">
        <v>45.66</v>
      </c>
      <c r="H37" s="285">
        <v>42.34</v>
      </c>
    </row>
    <row r="38" spans="2:8" x14ac:dyDescent="0.25">
      <c r="B38" s="1">
        <v>18</v>
      </c>
      <c r="C38" s="95">
        <v>45.21</v>
      </c>
      <c r="D38" s="96">
        <v>43.98</v>
      </c>
      <c r="E38" s="96">
        <v>42.37</v>
      </c>
      <c r="F38" s="96">
        <v>44.1</v>
      </c>
      <c r="G38" s="96">
        <v>45.68</v>
      </c>
      <c r="H38" s="285">
        <v>42.35</v>
      </c>
    </row>
    <row r="39" spans="2:8" x14ac:dyDescent="0.25">
      <c r="B39" s="1">
        <v>19</v>
      </c>
      <c r="C39" s="95">
        <v>45.75</v>
      </c>
      <c r="D39" s="96">
        <v>42.41</v>
      </c>
      <c r="E39" s="96">
        <v>42.42</v>
      </c>
      <c r="F39" s="96">
        <v>43.72</v>
      </c>
      <c r="G39" s="96">
        <v>45.79</v>
      </c>
      <c r="H39" s="285">
        <v>42.4</v>
      </c>
    </row>
    <row r="40" spans="2:8" x14ac:dyDescent="0.25">
      <c r="B40" s="1">
        <v>20</v>
      </c>
      <c r="C40" s="95">
        <v>45.42</v>
      </c>
      <c r="D40" s="96">
        <v>43.6</v>
      </c>
      <c r="E40" s="96">
        <v>42.66</v>
      </c>
      <c r="F40" s="96">
        <v>44.44</v>
      </c>
      <c r="G40" s="96">
        <v>45.57</v>
      </c>
      <c r="H40" s="285">
        <v>42.25</v>
      </c>
    </row>
    <row r="41" spans="2:8" x14ac:dyDescent="0.25">
      <c r="B41" s="1">
        <v>21</v>
      </c>
      <c r="C41" s="95"/>
      <c r="D41" s="96">
        <v>42.57</v>
      </c>
      <c r="E41" s="96">
        <v>42.33</v>
      </c>
      <c r="F41" s="96">
        <v>46.71</v>
      </c>
      <c r="G41" s="96">
        <v>45.12</v>
      </c>
      <c r="H41" s="285">
        <v>42.94</v>
      </c>
    </row>
    <row r="42" spans="2:8" x14ac:dyDescent="0.25">
      <c r="B42" s="1">
        <v>22</v>
      </c>
      <c r="C42" s="95"/>
      <c r="D42" s="96">
        <v>42.79</v>
      </c>
      <c r="E42" s="96">
        <v>42.39</v>
      </c>
      <c r="F42" s="96">
        <v>44.16</v>
      </c>
      <c r="G42" s="96">
        <v>45.03</v>
      </c>
      <c r="H42" s="285">
        <v>42.49</v>
      </c>
    </row>
    <row r="43" spans="2:8" x14ac:dyDescent="0.25">
      <c r="B43" s="1">
        <v>23</v>
      </c>
      <c r="C43" s="95"/>
      <c r="D43" s="96">
        <v>42.86</v>
      </c>
      <c r="E43" s="96">
        <v>42.12</v>
      </c>
      <c r="F43" s="96">
        <v>43.98</v>
      </c>
      <c r="G43" s="96">
        <v>45.68</v>
      </c>
      <c r="H43" s="285">
        <v>43.16</v>
      </c>
    </row>
    <row r="44" spans="2:8" x14ac:dyDescent="0.25">
      <c r="B44" s="1">
        <v>24</v>
      </c>
      <c r="C44" s="95"/>
      <c r="D44" s="96">
        <v>42.57</v>
      </c>
      <c r="E44" s="96">
        <v>42.02</v>
      </c>
      <c r="F44" s="96">
        <v>44.27</v>
      </c>
      <c r="G44" s="96">
        <v>45.22</v>
      </c>
      <c r="H44" s="285">
        <v>43</v>
      </c>
    </row>
    <row r="45" spans="2:8" x14ac:dyDescent="0.25">
      <c r="B45" s="1">
        <v>25</v>
      </c>
      <c r="C45" s="95"/>
      <c r="D45" s="96">
        <v>42.94</v>
      </c>
      <c r="E45" s="96">
        <v>42.35</v>
      </c>
      <c r="F45" s="96">
        <v>44.15</v>
      </c>
      <c r="G45" s="96">
        <v>43.79</v>
      </c>
      <c r="H45" s="285">
        <v>43.37</v>
      </c>
    </row>
    <row r="46" spans="2:8" x14ac:dyDescent="0.25">
      <c r="B46" s="1">
        <v>26</v>
      </c>
      <c r="C46" s="95"/>
      <c r="D46" s="96">
        <v>42.93</v>
      </c>
      <c r="E46" s="96">
        <v>42.38</v>
      </c>
      <c r="F46" s="96">
        <v>46.93</v>
      </c>
      <c r="G46" s="96">
        <v>43.92</v>
      </c>
      <c r="H46" s="285">
        <v>43</v>
      </c>
    </row>
    <row r="47" spans="2:8" x14ac:dyDescent="0.25">
      <c r="B47" s="1">
        <v>27</v>
      </c>
      <c r="C47" s="95"/>
      <c r="D47" s="96">
        <v>42.65</v>
      </c>
      <c r="E47" s="96">
        <v>42.4</v>
      </c>
      <c r="F47" s="96">
        <v>45.64</v>
      </c>
      <c r="G47" s="96">
        <v>43.41</v>
      </c>
      <c r="H47" s="285">
        <v>44.03</v>
      </c>
    </row>
    <row r="48" spans="2:8" x14ac:dyDescent="0.25">
      <c r="B48" s="1">
        <v>28</v>
      </c>
      <c r="C48" s="95"/>
      <c r="D48" s="96">
        <v>42.62</v>
      </c>
      <c r="E48" s="96">
        <v>42.14</v>
      </c>
      <c r="F48" s="96">
        <v>45.03</v>
      </c>
      <c r="G48" s="96">
        <v>43.07</v>
      </c>
      <c r="H48" s="285">
        <v>43.23</v>
      </c>
    </row>
    <row r="49" spans="2:8" x14ac:dyDescent="0.25">
      <c r="B49" s="1">
        <v>29</v>
      </c>
      <c r="C49" s="95"/>
      <c r="D49" s="96">
        <v>42.9</v>
      </c>
      <c r="E49" s="96">
        <v>42.28</v>
      </c>
      <c r="F49" s="96">
        <v>46.2</v>
      </c>
      <c r="G49" s="96">
        <v>42.52</v>
      </c>
      <c r="H49" s="285">
        <v>43.1</v>
      </c>
    </row>
    <row r="50" spans="2:8" x14ac:dyDescent="0.25">
      <c r="B50" s="1">
        <v>30</v>
      </c>
      <c r="C50" s="95"/>
      <c r="D50" s="96">
        <v>42.77</v>
      </c>
      <c r="E50" s="96">
        <v>42.02</v>
      </c>
      <c r="F50" s="96">
        <v>45.25</v>
      </c>
      <c r="G50" s="96">
        <v>43.46</v>
      </c>
      <c r="H50" s="285">
        <v>43</v>
      </c>
    </row>
    <row r="51" spans="2:8" x14ac:dyDescent="0.25">
      <c r="B51" s="1">
        <v>31</v>
      </c>
      <c r="C51" s="95"/>
      <c r="D51" s="96">
        <v>42.98</v>
      </c>
      <c r="E51" s="96">
        <v>42.1</v>
      </c>
      <c r="F51" s="96">
        <v>47.05</v>
      </c>
      <c r="G51" s="96">
        <v>42.81</v>
      </c>
      <c r="H51" s="285"/>
    </row>
    <row r="52" spans="2:8" x14ac:dyDescent="0.25">
      <c r="B52" s="1">
        <v>32</v>
      </c>
      <c r="C52" s="95"/>
      <c r="D52" s="96">
        <v>42.86</v>
      </c>
      <c r="E52" s="96">
        <v>42.02</v>
      </c>
      <c r="F52" s="96">
        <v>46.38</v>
      </c>
      <c r="G52" s="96">
        <v>42.42</v>
      </c>
      <c r="H52" s="285"/>
    </row>
    <row r="53" spans="2:8" x14ac:dyDescent="0.25">
      <c r="B53" s="1">
        <v>33</v>
      </c>
      <c r="C53" s="95"/>
      <c r="D53" s="96">
        <v>42.26</v>
      </c>
      <c r="E53" s="96">
        <v>42.07</v>
      </c>
      <c r="F53" s="96">
        <v>47.67</v>
      </c>
      <c r="G53" s="96">
        <v>42.43</v>
      </c>
      <c r="H53" s="285"/>
    </row>
    <row r="54" spans="2:8" x14ac:dyDescent="0.25">
      <c r="B54" s="1">
        <v>34</v>
      </c>
      <c r="C54" s="95"/>
      <c r="D54" s="96">
        <v>42.43</v>
      </c>
      <c r="E54" s="96">
        <v>42.24</v>
      </c>
      <c r="F54" s="96">
        <v>47.81</v>
      </c>
      <c r="G54" s="96">
        <v>42.32</v>
      </c>
      <c r="H54" s="285"/>
    </row>
    <row r="55" spans="2:8" x14ac:dyDescent="0.25">
      <c r="B55" s="1">
        <v>35</v>
      </c>
      <c r="C55" s="95"/>
      <c r="D55" s="96">
        <v>42.51</v>
      </c>
      <c r="E55" s="96">
        <v>42.1</v>
      </c>
      <c r="F55" s="96">
        <v>49.06</v>
      </c>
      <c r="G55" s="96">
        <v>41.87</v>
      </c>
      <c r="H55" s="285"/>
    </row>
    <row r="56" spans="2:8" x14ac:dyDescent="0.25">
      <c r="B56" s="1">
        <v>36</v>
      </c>
      <c r="C56" s="95"/>
      <c r="D56" s="96">
        <v>43.43</v>
      </c>
      <c r="E56" s="96">
        <v>41.99</v>
      </c>
      <c r="F56" s="96">
        <v>48.61</v>
      </c>
      <c r="G56" s="96">
        <v>42.57</v>
      </c>
      <c r="H56" s="285"/>
    </row>
    <row r="57" spans="2:8" x14ac:dyDescent="0.25">
      <c r="B57" s="1">
        <v>37</v>
      </c>
      <c r="C57" s="95"/>
      <c r="D57" s="96">
        <v>42.95</v>
      </c>
      <c r="E57" s="96">
        <v>42.24</v>
      </c>
      <c r="F57" s="96">
        <v>48.7</v>
      </c>
      <c r="G57" s="96">
        <v>42.35</v>
      </c>
      <c r="H57" s="285"/>
    </row>
    <row r="58" spans="2:8" x14ac:dyDescent="0.25">
      <c r="B58" s="1">
        <v>38</v>
      </c>
      <c r="C58" s="95"/>
      <c r="D58" s="96">
        <v>43.47</v>
      </c>
      <c r="E58" s="96">
        <v>42.18</v>
      </c>
      <c r="F58" s="96">
        <v>48.57</v>
      </c>
      <c r="G58" s="96">
        <v>42.36</v>
      </c>
      <c r="H58" s="285"/>
    </row>
    <row r="59" spans="2:8" x14ac:dyDescent="0.25">
      <c r="B59" s="1">
        <v>39</v>
      </c>
      <c r="C59" s="95"/>
      <c r="D59" s="96"/>
      <c r="E59" s="96">
        <v>42.28</v>
      </c>
      <c r="F59" s="96">
        <v>48.78</v>
      </c>
      <c r="G59" s="96">
        <v>42.42</v>
      </c>
      <c r="H59" s="285"/>
    </row>
    <row r="60" spans="2:8" x14ac:dyDescent="0.25">
      <c r="B60" s="1">
        <v>40</v>
      </c>
      <c r="C60" s="95"/>
      <c r="D60" s="96"/>
      <c r="E60" s="96">
        <v>42.23</v>
      </c>
      <c r="F60" s="96"/>
      <c r="G60" s="96">
        <v>42.1</v>
      </c>
      <c r="H60" s="285"/>
    </row>
    <row r="61" spans="2:8" x14ac:dyDescent="0.25">
      <c r="B61" s="1">
        <v>41</v>
      </c>
      <c r="C61" s="95"/>
      <c r="D61" s="96"/>
      <c r="E61" s="96">
        <v>41.91</v>
      </c>
      <c r="F61" s="96"/>
      <c r="G61" s="96">
        <v>42.27</v>
      </c>
      <c r="H61" s="285"/>
    </row>
    <row r="62" spans="2:8" x14ac:dyDescent="0.25">
      <c r="B62" s="1">
        <v>42</v>
      </c>
      <c r="C62" s="95"/>
      <c r="D62" s="96"/>
      <c r="E62" s="96">
        <v>42.2</v>
      </c>
      <c r="F62" s="96"/>
      <c r="G62" s="96">
        <v>42.42</v>
      </c>
      <c r="H62" s="285"/>
    </row>
    <row r="63" spans="2:8" x14ac:dyDescent="0.25">
      <c r="B63" s="1">
        <v>43</v>
      </c>
      <c r="C63" s="95"/>
      <c r="D63" s="96"/>
      <c r="E63" s="96">
        <v>42.17</v>
      </c>
      <c r="F63" s="96"/>
      <c r="G63" s="96">
        <v>42.16</v>
      </c>
      <c r="H63" s="285"/>
    </row>
    <row r="64" spans="2:8" x14ac:dyDescent="0.25">
      <c r="B64" s="1">
        <v>44</v>
      </c>
      <c r="C64" s="95"/>
      <c r="D64" s="96"/>
      <c r="E64" s="96">
        <v>42.29</v>
      </c>
      <c r="F64" s="96"/>
      <c r="G64" s="96">
        <v>42.64</v>
      </c>
      <c r="H64" s="285"/>
    </row>
    <row r="65" spans="2:8" x14ac:dyDescent="0.25">
      <c r="B65" s="1">
        <v>45</v>
      </c>
      <c r="C65" s="95"/>
      <c r="D65" s="96"/>
      <c r="E65" s="96">
        <v>42.14</v>
      </c>
      <c r="F65" s="96"/>
      <c r="G65" s="96"/>
      <c r="H65" s="285"/>
    </row>
    <row r="66" spans="2:8" x14ac:dyDescent="0.25">
      <c r="B66" s="1">
        <v>46</v>
      </c>
      <c r="C66" s="95"/>
      <c r="D66" s="96"/>
      <c r="E66" s="96">
        <v>42.9</v>
      </c>
      <c r="F66" s="96"/>
      <c r="G66" s="96"/>
      <c r="H66" s="285"/>
    </row>
    <row r="67" spans="2:8" x14ac:dyDescent="0.25">
      <c r="B67" s="1">
        <v>47</v>
      </c>
      <c r="C67" s="95"/>
      <c r="D67" s="96"/>
      <c r="E67" s="96">
        <v>42.37</v>
      </c>
      <c r="F67" s="96"/>
      <c r="G67" s="96"/>
      <c r="H67" s="285"/>
    </row>
    <row r="68" spans="2:8" x14ac:dyDescent="0.25">
      <c r="B68" s="1">
        <v>48</v>
      </c>
      <c r="C68" s="95"/>
      <c r="D68" s="96"/>
      <c r="E68" s="96">
        <v>42.34</v>
      </c>
      <c r="F68" s="96"/>
      <c r="G68" s="96"/>
      <c r="H68" s="285"/>
    </row>
    <row r="69" spans="2:8" x14ac:dyDescent="0.25">
      <c r="B69" s="1">
        <v>49</v>
      </c>
      <c r="C69" s="95"/>
      <c r="D69" s="96"/>
      <c r="E69" s="96">
        <v>42.12</v>
      </c>
      <c r="F69" s="96"/>
      <c r="G69" s="96"/>
      <c r="H69" s="285"/>
    </row>
    <row r="70" spans="2:8" x14ac:dyDescent="0.25">
      <c r="B70" s="1">
        <v>50</v>
      </c>
      <c r="C70" s="95"/>
      <c r="D70" s="96"/>
      <c r="E70" s="96">
        <v>42.4</v>
      </c>
      <c r="F70" s="96"/>
      <c r="G70" s="96"/>
      <c r="H70" s="285"/>
    </row>
    <row r="71" spans="2:8" x14ac:dyDescent="0.25">
      <c r="B71" s="1">
        <v>51</v>
      </c>
      <c r="C71" s="95"/>
      <c r="D71" s="96"/>
      <c r="E71" s="96">
        <v>42.15</v>
      </c>
      <c r="F71" s="96"/>
      <c r="G71" s="139"/>
      <c r="H71" s="140"/>
    </row>
    <row r="72" spans="2:8" x14ac:dyDescent="0.25">
      <c r="B72" s="1">
        <v>52</v>
      </c>
      <c r="C72" s="95"/>
      <c r="D72" s="96"/>
      <c r="E72" s="96">
        <v>42.17</v>
      </c>
      <c r="F72" s="96"/>
      <c r="G72" s="139"/>
      <c r="H72" s="140"/>
    </row>
    <row r="73" spans="2:8" x14ac:dyDescent="0.25">
      <c r="B73" s="1">
        <v>53</v>
      </c>
      <c r="C73" s="95"/>
      <c r="D73" s="96"/>
      <c r="E73" s="96">
        <v>42.09</v>
      </c>
      <c r="F73" s="96"/>
      <c r="G73" s="139"/>
      <c r="H73" s="140"/>
    </row>
    <row r="74" spans="2:8" x14ac:dyDescent="0.25">
      <c r="B74" s="1">
        <v>54</v>
      </c>
      <c r="C74" s="95"/>
      <c r="D74" s="96"/>
      <c r="E74" s="96">
        <v>42.4</v>
      </c>
      <c r="F74" s="96"/>
      <c r="G74" s="139"/>
      <c r="H74" s="140"/>
    </row>
    <row r="75" spans="2:8" x14ac:dyDescent="0.25">
      <c r="B75" s="1">
        <v>55</v>
      </c>
      <c r="C75" s="95"/>
      <c r="D75" s="96"/>
      <c r="E75" s="96">
        <v>42.16</v>
      </c>
      <c r="F75" s="96"/>
      <c r="G75" s="139"/>
      <c r="H75" s="140"/>
    </row>
    <row r="76" spans="2:8" x14ac:dyDescent="0.25">
      <c r="B76" s="1">
        <v>56</v>
      </c>
      <c r="C76" s="95"/>
      <c r="D76" s="96"/>
      <c r="E76" s="96">
        <v>42.7</v>
      </c>
      <c r="F76" s="96"/>
      <c r="G76" s="139"/>
      <c r="H76" s="140"/>
    </row>
    <row r="77" spans="2:8" x14ac:dyDescent="0.25">
      <c r="B77" s="1">
        <v>57</v>
      </c>
      <c r="C77" s="95"/>
      <c r="D77" s="96"/>
      <c r="E77" s="96">
        <v>42.61</v>
      </c>
      <c r="F77" s="96"/>
      <c r="G77" s="139"/>
      <c r="H77" s="140"/>
    </row>
    <row r="78" spans="2:8" x14ac:dyDescent="0.25">
      <c r="B78" s="1">
        <v>58</v>
      </c>
      <c r="C78" s="95"/>
      <c r="D78" s="96"/>
      <c r="E78" s="96">
        <v>42.27</v>
      </c>
      <c r="F78" s="96"/>
      <c r="G78" s="139"/>
      <c r="H78" s="140"/>
    </row>
    <row r="79" spans="2:8" x14ac:dyDescent="0.25">
      <c r="B79" s="1">
        <v>59</v>
      </c>
      <c r="C79" s="95"/>
      <c r="D79" s="96"/>
      <c r="E79" s="96">
        <v>42.82</v>
      </c>
      <c r="F79" s="96"/>
      <c r="G79" s="139"/>
      <c r="H79" s="140"/>
    </row>
    <row r="80" spans="2:8" x14ac:dyDescent="0.25">
      <c r="B80" s="1">
        <v>60</v>
      </c>
      <c r="C80" s="95"/>
      <c r="D80" s="96"/>
      <c r="E80" s="96"/>
      <c r="F80" s="96"/>
      <c r="G80" s="139"/>
      <c r="H80" s="140"/>
    </row>
    <row r="81" spans="2:8" x14ac:dyDescent="0.25">
      <c r="B81" s="1">
        <v>61</v>
      </c>
      <c r="C81" s="95"/>
      <c r="D81" s="96"/>
      <c r="E81" s="96"/>
      <c r="F81" s="96"/>
      <c r="G81" s="139"/>
      <c r="H81" s="140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G33" sqref="G33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89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4" t="s">
        <v>53</v>
      </c>
      <c r="L9" s="134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90</v>
      </c>
      <c r="C10" s="62">
        <v>2</v>
      </c>
      <c r="D10" s="62">
        <v>32</v>
      </c>
      <c r="E10" s="63">
        <f>D10</f>
        <v>32</v>
      </c>
      <c r="F10" s="281">
        <f>MIN(C21:C85)</f>
        <v>42.53</v>
      </c>
      <c r="G10" s="117">
        <f>AVERAGE(C21:C85)</f>
        <v>46.010000000000005</v>
      </c>
      <c r="H10" s="64"/>
      <c r="I10" s="117">
        <f>G10-F10</f>
        <v>3.480000000000004</v>
      </c>
      <c r="J10" s="132">
        <v>1.7106481481481483E-2</v>
      </c>
      <c r="K10" s="132">
        <f>J10</f>
        <v>1.7106481481481483E-2</v>
      </c>
      <c r="L10" s="66">
        <f>K10</f>
        <v>1.7106481481481483E-2</v>
      </c>
      <c r="M10" s="67" t="s">
        <v>144</v>
      </c>
      <c r="N10" s="68"/>
      <c r="O10" s="125"/>
      <c r="P10" s="70"/>
    </row>
    <row r="11" spans="1:16" s="3" customFormat="1" ht="30" customHeight="1" thickBot="1" x14ac:dyDescent="0.3">
      <c r="A11" s="60">
        <v>2</v>
      </c>
      <c r="B11" s="61" t="s">
        <v>132</v>
      </c>
      <c r="C11" s="62">
        <v>9</v>
      </c>
      <c r="D11" s="62">
        <v>78</v>
      </c>
      <c r="E11" s="63">
        <f>D11-D10</f>
        <v>46</v>
      </c>
      <c r="F11" s="282">
        <f>MIN(D21:D85)</f>
        <v>42.47</v>
      </c>
      <c r="G11" s="280">
        <f>AVERAGE(D21:D85)</f>
        <v>43.163555555555561</v>
      </c>
      <c r="H11" s="64"/>
      <c r="I11" s="117">
        <f>G11-F11</f>
        <v>0.69355555555556236</v>
      </c>
      <c r="J11" s="132">
        <v>4.1250000000000002E-2</v>
      </c>
      <c r="K11" s="132">
        <f>J11-J10</f>
        <v>2.4143518518518519E-2</v>
      </c>
      <c r="L11" s="66">
        <f>K11</f>
        <v>2.4143518518518519E-2</v>
      </c>
      <c r="M11" s="67" t="s">
        <v>158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90</v>
      </c>
      <c r="C12" s="62">
        <v>1</v>
      </c>
      <c r="D12" s="62">
        <v>136</v>
      </c>
      <c r="E12" s="63">
        <f>D12-D11</f>
        <v>58</v>
      </c>
      <c r="F12" s="279">
        <f>MIN(E19:E81)</f>
        <v>41.46</v>
      </c>
      <c r="G12" s="276">
        <f>AVERAGE(E21:E83)</f>
        <v>41.993859649122811</v>
      </c>
      <c r="H12" s="64"/>
      <c r="I12" s="117">
        <f t="shared" ref="I12:I14" si="0">G12-F12</f>
        <v>0.53385964912281025</v>
      </c>
      <c r="J12" s="132">
        <v>7.0636574074074074E-2</v>
      </c>
      <c r="K12" s="132">
        <f>J12-J11</f>
        <v>2.9386574074074072E-2</v>
      </c>
      <c r="L12" s="66">
        <f>K12+L10</f>
        <v>4.6493055555555551E-2</v>
      </c>
      <c r="M12" s="67" t="s">
        <v>159</v>
      </c>
      <c r="N12" s="68"/>
      <c r="O12" s="146"/>
      <c r="P12" s="70"/>
    </row>
    <row r="13" spans="1:16" s="3" customFormat="1" ht="30" customHeight="1" x14ac:dyDescent="0.25">
      <c r="A13" s="60">
        <v>4</v>
      </c>
      <c r="B13" s="61" t="s">
        <v>132</v>
      </c>
      <c r="C13" s="62">
        <v>6</v>
      </c>
      <c r="D13" s="62">
        <v>159</v>
      </c>
      <c r="E13" s="63">
        <f>D13-D12</f>
        <v>23</v>
      </c>
      <c r="F13" s="278">
        <f>MIN(F19:F87)</f>
        <v>45.05</v>
      </c>
      <c r="G13" s="117">
        <f>AVERAGE(F21:F83)</f>
        <v>47.744090909090907</v>
      </c>
      <c r="H13" s="64"/>
      <c r="I13" s="117">
        <f t="shared" si="0"/>
        <v>2.6940909090909102</v>
      </c>
      <c r="J13" s="132">
        <v>8.4479166666666661E-2</v>
      </c>
      <c r="K13" s="132">
        <f>J13-J12</f>
        <v>1.3842592592592587E-2</v>
      </c>
      <c r="L13" s="66">
        <f>K13+L11</f>
        <v>3.7986111111111109E-2</v>
      </c>
      <c r="M13" s="67" t="s">
        <v>160</v>
      </c>
      <c r="N13" s="68" t="s">
        <v>162</v>
      </c>
      <c r="O13" s="275" t="s">
        <v>163</v>
      </c>
      <c r="P13" s="70"/>
    </row>
    <row r="14" spans="1:16" s="3" customFormat="1" ht="30" customHeight="1" x14ac:dyDescent="0.25">
      <c r="A14" s="60">
        <v>5</v>
      </c>
      <c r="B14" s="61" t="s">
        <v>90</v>
      </c>
      <c r="C14" s="71">
        <v>9</v>
      </c>
      <c r="D14" s="62">
        <v>200</v>
      </c>
      <c r="E14" s="63">
        <f>D14-D13</f>
        <v>41</v>
      </c>
      <c r="F14" s="130">
        <f>MIN(G21:G83)</f>
        <v>41.9</v>
      </c>
      <c r="G14" s="117">
        <f>AVERAGE(G21:G85)</f>
        <v>45.201000000000008</v>
      </c>
      <c r="H14" s="64"/>
      <c r="I14" s="117">
        <f t="shared" si="0"/>
        <v>3.301000000000009</v>
      </c>
      <c r="J14" s="132">
        <v>0.10716435185185186</v>
      </c>
      <c r="K14" s="132">
        <f>J14-J13</f>
        <v>2.2685185185185197E-2</v>
      </c>
      <c r="L14" s="65">
        <f>K14+L12</f>
        <v>6.9178240740740748E-2</v>
      </c>
      <c r="M14" s="67" t="s">
        <v>161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132</v>
      </c>
      <c r="C15" s="74">
        <v>13</v>
      </c>
      <c r="D15" s="74">
        <v>234</v>
      </c>
      <c r="E15" s="63">
        <f>D15-D14</f>
        <v>34</v>
      </c>
      <c r="F15" s="130">
        <f>MIN(H21:H89)</f>
        <v>42.91</v>
      </c>
      <c r="G15" s="117">
        <f>AVERAGE(H21:H85)</f>
        <v>43.879696969696965</v>
      </c>
      <c r="H15" s="64"/>
      <c r="I15" s="117">
        <f>G15-F15</f>
        <v>0.96969696969696884</v>
      </c>
      <c r="J15" s="132">
        <v>0.12525462962962963</v>
      </c>
      <c r="K15" s="76">
        <f>J15-J14</f>
        <v>1.8090277777777775E-2</v>
      </c>
      <c r="L15" s="75">
        <f>K15+L13</f>
        <v>5.6076388888888884E-2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AVERAGE(F10,F12,F14)</f>
        <v>41.963333333333338</v>
      </c>
      <c r="G16" s="128">
        <f>AVERAGE(G10,G12,G14)</f>
        <v>44.401619883040944</v>
      </c>
      <c r="H16" s="128" t="s">
        <v>164</v>
      </c>
      <c r="I16" s="129">
        <f>AVERAGE(I10,I12,I14)</f>
        <v>2.4382865497076076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AVERAGE(F11,F13,F15)</f>
        <v>43.476666666666667</v>
      </c>
      <c r="G17" s="85">
        <f>AVERAGE(G11,G13,G15)</f>
        <v>44.929114478114478</v>
      </c>
      <c r="H17" s="85" t="s">
        <v>165</v>
      </c>
      <c r="I17" s="86">
        <f>AVERAGE(I11,I13,I15)</f>
        <v>1.4524478114478139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42.72</v>
      </c>
      <c r="G18" s="89">
        <f>AVERAGE(C21:H88)</f>
        <v>44.169301310043686</v>
      </c>
      <c r="H18" s="90"/>
      <c r="I18" s="91">
        <f>AVERAGE(I10:I17)</f>
        <v>1.9453671805777106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Паненко Женя</v>
      </c>
      <c r="D20" s="92" t="str">
        <f>B11</f>
        <v>Медведьева Даша</v>
      </c>
      <c r="E20" s="92" t="str">
        <f>B12</f>
        <v>Паненко Женя</v>
      </c>
      <c r="F20" s="92" t="str">
        <f>B13</f>
        <v>Медведьева Даша</v>
      </c>
      <c r="G20" s="2" t="str">
        <f>B14</f>
        <v>Паненко Женя</v>
      </c>
      <c r="H20" s="2" t="str">
        <f>B15</f>
        <v>Медведьева Даша</v>
      </c>
    </row>
    <row r="21" spans="1:14" x14ac:dyDescent="0.25">
      <c r="B21" s="1">
        <v>1</v>
      </c>
      <c r="C21" s="93">
        <v>54.34</v>
      </c>
      <c r="D21" s="94">
        <v>43.63</v>
      </c>
      <c r="E21" s="94">
        <v>42.34</v>
      </c>
      <c r="F21" s="94">
        <v>46.37</v>
      </c>
      <c r="G21" s="94">
        <v>50.02</v>
      </c>
      <c r="H21" s="283">
        <v>43.7</v>
      </c>
      <c r="M21" s="2"/>
      <c r="N21" s="2"/>
    </row>
    <row r="22" spans="1:14" x14ac:dyDescent="0.25">
      <c r="B22" s="1">
        <v>2</v>
      </c>
      <c r="C22" s="95">
        <v>53.45</v>
      </c>
      <c r="D22" s="96">
        <v>43.26</v>
      </c>
      <c r="E22" s="96">
        <v>42.09</v>
      </c>
      <c r="F22" s="96">
        <v>45.39</v>
      </c>
      <c r="G22" s="96">
        <v>51.3</v>
      </c>
      <c r="H22" s="285">
        <v>43.23</v>
      </c>
      <c r="M22" s="3"/>
      <c r="N22" s="3"/>
    </row>
    <row r="23" spans="1:14" x14ac:dyDescent="0.25">
      <c r="B23" s="1">
        <v>3</v>
      </c>
      <c r="C23" s="95">
        <v>51.54</v>
      </c>
      <c r="D23" s="96">
        <v>43.02</v>
      </c>
      <c r="E23" s="96">
        <v>41.91</v>
      </c>
      <c r="F23" s="96">
        <v>45.95</v>
      </c>
      <c r="G23" s="96">
        <v>48.27</v>
      </c>
      <c r="H23" s="285">
        <v>45.01</v>
      </c>
      <c r="M23" s="3"/>
      <c r="N23" s="3"/>
    </row>
    <row r="24" spans="1:14" x14ac:dyDescent="0.25">
      <c r="B24" s="1">
        <v>4</v>
      </c>
      <c r="C24" s="95">
        <v>50.07</v>
      </c>
      <c r="D24" s="96">
        <v>43.52</v>
      </c>
      <c r="E24" s="96">
        <v>42.12</v>
      </c>
      <c r="F24" s="96">
        <v>47.36</v>
      </c>
      <c r="G24" s="96">
        <v>48.3</v>
      </c>
      <c r="H24" s="285">
        <v>43.58</v>
      </c>
      <c r="M24" s="3"/>
      <c r="N24" s="3"/>
    </row>
    <row r="25" spans="1:14" x14ac:dyDescent="0.25">
      <c r="B25" s="1">
        <v>5</v>
      </c>
      <c r="C25" s="95">
        <v>49.43</v>
      </c>
      <c r="D25" s="96">
        <v>43.5</v>
      </c>
      <c r="E25" s="96">
        <v>41.64</v>
      </c>
      <c r="F25" s="96">
        <v>45.18</v>
      </c>
      <c r="G25" s="96">
        <v>47.88</v>
      </c>
      <c r="H25" s="285">
        <v>43.07</v>
      </c>
    </row>
    <row r="26" spans="1:14" x14ac:dyDescent="0.25">
      <c r="B26" s="1">
        <v>6</v>
      </c>
      <c r="C26" s="95">
        <v>50.23</v>
      </c>
      <c r="D26" s="96">
        <v>43.68</v>
      </c>
      <c r="E26" s="96">
        <v>41.7</v>
      </c>
      <c r="F26" s="96">
        <v>46.79</v>
      </c>
      <c r="G26" s="96">
        <v>47.83</v>
      </c>
      <c r="H26" s="285">
        <v>43.32</v>
      </c>
    </row>
    <row r="27" spans="1:14" x14ac:dyDescent="0.25">
      <c r="B27" s="1">
        <v>7</v>
      </c>
      <c r="C27" s="95">
        <v>48.37</v>
      </c>
      <c r="D27" s="96">
        <v>43.78</v>
      </c>
      <c r="E27" s="96">
        <v>42.78</v>
      </c>
      <c r="F27" s="96">
        <v>45.31</v>
      </c>
      <c r="G27" s="96">
        <v>47.95</v>
      </c>
      <c r="H27" s="285">
        <v>43.63</v>
      </c>
    </row>
    <row r="28" spans="1:14" x14ac:dyDescent="0.25">
      <c r="B28" s="1">
        <v>8</v>
      </c>
      <c r="C28" s="95">
        <v>48.2</v>
      </c>
      <c r="D28" s="96">
        <v>43.25</v>
      </c>
      <c r="E28" s="96">
        <v>42.05</v>
      </c>
      <c r="F28" s="96">
        <v>45.05</v>
      </c>
      <c r="G28" s="96">
        <v>48.4</v>
      </c>
      <c r="H28" s="285">
        <v>42.91</v>
      </c>
    </row>
    <row r="29" spans="1:14" x14ac:dyDescent="0.25">
      <c r="B29" s="1">
        <v>9</v>
      </c>
      <c r="C29" s="126">
        <v>47.65</v>
      </c>
      <c r="D29" s="96">
        <v>43.54</v>
      </c>
      <c r="E29" s="96">
        <v>41.74</v>
      </c>
      <c r="F29" s="96">
        <v>46.99</v>
      </c>
      <c r="G29" s="96">
        <v>46.93</v>
      </c>
      <c r="H29" s="285">
        <v>43.26</v>
      </c>
    </row>
    <row r="30" spans="1:14" x14ac:dyDescent="0.25">
      <c r="B30" s="1">
        <v>10</v>
      </c>
      <c r="C30" s="95">
        <v>47.06</v>
      </c>
      <c r="D30" s="96">
        <v>42.9</v>
      </c>
      <c r="E30" s="96">
        <v>41.56</v>
      </c>
      <c r="F30" s="96">
        <v>47.69</v>
      </c>
      <c r="G30" s="96">
        <v>46.94</v>
      </c>
      <c r="H30" s="285">
        <v>43.52</v>
      </c>
    </row>
    <row r="31" spans="1:14" x14ac:dyDescent="0.25">
      <c r="B31" s="1">
        <v>11</v>
      </c>
      <c r="C31" s="95">
        <v>46.56</v>
      </c>
      <c r="D31" s="96">
        <v>43.3</v>
      </c>
      <c r="E31" s="96">
        <v>42.02</v>
      </c>
      <c r="F31" s="96">
        <v>48.03</v>
      </c>
      <c r="G31" s="96">
        <v>48.01</v>
      </c>
      <c r="H31" s="285">
        <v>43.14</v>
      </c>
    </row>
    <row r="32" spans="1:14" x14ac:dyDescent="0.25">
      <c r="B32" s="1">
        <v>12</v>
      </c>
      <c r="C32" s="95">
        <v>46.08</v>
      </c>
      <c r="D32" s="96">
        <v>43.02</v>
      </c>
      <c r="E32" s="96">
        <v>41.87</v>
      </c>
      <c r="F32" s="96">
        <v>47.18</v>
      </c>
      <c r="G32" s="96">
        <v>46.83</v>
      </c>
      <c r="H32" s="285">
        <v>43.19</v>
      </c>
    </row>
    <row r="33" spans="2:8" x14ac:dyDescent="0.25">
      <c r="B33" s="1">
        <v>13</v>
      </c>
      <c r="C33" s="95">
        <v>46.41</v>
      </c>
      <c r="D33" s="96">
        <v>43.14</v>
      </c>
      <c r="E33" s="96">
        <v>42.36</v>
      </c>
      <c r="F33" s="96">
        <v>46.64</v>
      </c>
      <c r="G33" s="96">
        <v>47.69</v>
      </c>
      <c r="H33" s="285">
        <v>43.1</v>
      </c>
    </row>
    <row r="34" spans="2:8" x14ac:dyDescent="0.25">
      <c r="B34" s="1">
        <v>14</v>
      </c>
      <c r="C34" s="106">
        <v>45.82</v>
      </c>
      <c r="D34" s="96">
        <v>43.02</v>
      </c>
      <c r="E34" s="96">
        <v>41.86</v>
      </c>
      <c r="F34" s="96">
        <v>48.93</v>
      </c>
      <c r="G34" s="96">
        <v>47.09</v>
      </c>
      <c r="H34" s="285">
        <v>44.08</v>
      </c>
    </row>
    <row r="35" spans="2:8" x14ac:dyDescent="0.25">
      <c r="B35" s="1">
        <v>15</v>
      </c>
      <c r="C35" s="95">
        <v>45.16</v>
      </c>
      <c r="D35" s="96">
        <v>42.67</v>
      </c>
      <c r="E35" s="96">
        <v>41.84</v>
      </c>
      <c r="F35" s="96">
        <v>47.56</v>
      </c>
      <c r="G35" s="96">
        <v>46.79</v>
      </c>
      <c r="H35" s="285">
        <v>44.84</v>
      </c>
    </row>
    <row r="36" spans="2:8" x14ac:dyDescent="0.25">
      <c r="B36" s="1">
        <v>16</v>
      </c>
      <c r="C36" s="95">
        <v>45.4</v>
      </c>
      <c r="D36" s="145">
        <v>43.38</v>
      </c>
      <c r="E36" s="96">
        <v>41.96</v>
      </c>
      <c r="F36" s="96">
        <v>50.55</v>
      </c>
      <c r="G36" s="96">
        <v>46.79</v>
      </c>
      <c r="H36" s="285">
        <v>44.54</v>
      </c>
    </row>
    <row r="37" spans="2:8" x14ac:dyDescent="0.25">
      <c r="B37" s="1">
        <v>17</v>
      </c>
      <c r="C37" s="95">
        <v>44.82</v>
      </c>
      <c r="D37" s="96">
        <v>42.94</v>
      </c>
      <c r="E37" s="96">
        <v>41.83</v>
      </c>
      <c r="F37" s="96">
        <v>48.78</v>
      </c>
      <c r="G37" s="96">
        <v>46.14</v>
      </c>
      <c r="H37" s="285">
        <v>45.79</v>
      </c>
    </row>
    <row r="38" spans="2:8" x14ac:dyDescent="0.25">
      <c r="B38" s="1">
        <v>18</v>
      </c>
      <c r="C38" s="95">
        <v>45.06</v>
      </c>
      <c r="D38" s="96">
        <v>42.54</v>
      </c>
      <c r="E38" s="96">
        <v>41.65</v>
      </c>
      <c r="F38" s="96">
        <v>51.49</v>
      </c>
      <c r="G38" s="96">
        <v>44.71</v>
      </c>
      <c r="H38" s="285">
        <v>44.43</v>
      </c>
    </row>
    <row r="39" spans="2:8" x14ac:dyDescent="0.25">
      <c r="B39" s="1">
        <v>19</v>
      </c>
      <c r="C39" s="95">
        <v>44.8</v>
      </c>
      <c r="D39" s="96">
        <v>43.01</v>
      </c>
      <c r="E39" s="96">
        <v>41.67</v>
      </c>
      <c r="F39" s="96">
        <v>49.96</v>
      </c>
      <c r="G39" s="96">
        <v>44.63</v>
      </c>
      <c r="H39" s="285">
        <v>43.64</v>
      </c>
    </row>
    <row r="40" spans="2:8" x14ac:dyDescent="0.25">
      <c r="B40" s="1">
        <v>20</v>
      </c>
      <c r="C40" s="95">
        <v>44.25</v>
      </c>
      <c r="D40" s="96">
        <v>42.58</v>
      </c>
      <c r="E40" s="96">
        <v>41.81</v>
      </c>
      <c r="F40" s="96">
        <v>49.41</v>
      </c>
      <c r="G40" s="96">
        <v>45.2</v>
      </c>
      <c r="H40" s="285">
        <v>43.39</v>
      </c>
    </row>
    <row r="41" spans="2:8" x14ac:dyDescent="0.25">
      <c r="B41" s="1">
        <v>21</v>
      </c>
      <c r="C41" s="95">
        <v>43.8</v>
      </c>
      <c r="D41" s="96">
        <v>42.72</v>
      </c>
      <c r="E41" s="96">
        <v>41.72</v>
      </c>
      <c r="F41" s="96">
        <v>49.1</v>
      </c>
      <c r="G41" s="96">
        <v>44.11</v>
      </c>
      <c r="H41" s="285">
        <v>44.95</v>
      </c>
    </row>
    <row r="42" spans="2:8" x14ac:dyDescent="0.25">
      <c r="B42" s="1">
        <v>22</v>
      </c>
      <c r="C42" s="95">
        <v>44.08</v>
      </c>
      <c r="D42" s="96">
        <v>42.73</v>
      </c>
      <c r="E42" s="96">
        <v>41.46</v>
      </c>
      <c r="F42" s="96">
        <v>50.66</v>
      </c>
      <c r="G42" s="96">
        <v>44.41</v>
      </c>
      <c r="H42" s="285">
        <v>46.53</v>
      </c>
    </row>
    <row r="43" spans="2:8" x14ac:dyDescent="0.25">
      <c r="B43" s="1">
        <v>23</v>
      </c>
      <c r="C43" s="95">
        <v>43.78</v>
      </c>
      <c r="D43" s="96">
        <v>44.84</v>
      </c>
      <c r="E43" s="96">
        <v>41.58</v>
      </c>
      <c r="F43" s="96"/>
      <c r="G43" s="96">
        <v>44.32</v>
      </c>
      <c r="H43" s="285">
        <v>43.29</v>
      </c>
    </row>
    <row r="44" spans="2:8" x14ac:dyDescent="0.25">
      <c r="B44" s="1">
        <v>24</v>
      </c>
      <c r="C44" s="95">
        <v>43.38</v>
      </c>
      <c r="D44" s="96">
        <v>42.76</v>
      </c>
      <c r="E44" s="96">
        <v>41.47</v>
      </c>
      <c r="F44" s="96"/>
      <c r="G44" s="96">
        <v>44.99</v>
      </c>
      <c r="H44" s="285">
        <v>43.52</v>
      </c>
    </row>
    <row r="45" spans="2:8" x14ac:dyDescent="0.25">
      <c r="B45" s="1">
        <v>25</v>
      </c>
      <c r="C45" s="95">
        <v>43.27</v>
      </c>
      <c r="D45" s="96">
        <v>42.72</v>
      </c>
      <c r="E45" s="96">
        <v>41.64</v>
      </c>
      <c r="F45" s="96"/>
      <c r="G45" s="96">
        <v>43.55</v>
      </c>
      <c r="H45" s="285">
        <v>44.12</v>
      </c>
    </row>
    <row r="46" spans="2:8" x14ac:dyDescent="0.25">
      <c r="B46" s="1">
        <v>26</v>
      </c>
      <c r="C46" s="95">
        <v>42.77</v>
      </c>
      <c r="D46" s="96">
        <v>43.93</v>
      </c>
      <c r="E46" s="96">
        <v>42.32</v>
      </c>
      <c r="F46" s="96"/>
      <c r="G46" s="96">
        <v>43.6</v>
      </c>
      <c r="H46" s="285">
        <v>43.37</v>
      </c>
    </row>
    <row r="47" spans="2:8" x14ac:dyDescent="0.25">
      <c r="B47" s="1">
        <v>27</v>
      </c>
      <c r="C47" s="95">
        <v>42.93</v>
      </c>
      <c r="D47" s="96">
        <v>43.65</v>
      </c>
      <c r="E47" s="96">
        <v>41.9</v>
      </c>
      <c r="F47" s="96"/>
      <c r="G47" s="96">
        <v>43.15</v>
      </c>
      <c r="H47" s="285">
        <v>43.13</v>
      </c>
    </row>
    <row r="48" spans="2:8" x14ac:dyDescent="0.25">
      <c r="B48" s="1">
        <v>28</v>
      </c>
      <c r="C48" s="95">
        <v>42.62</v>
      </c>
      <c r="D48" s="96">
        <v>43</v>
      </c>
      <c r="E48" s="96">
        <v>41.64</v>
      </c>
      <c r="F48" s="96"/>
      <c r="G48" s="96">
        <v>42.65</v>
      </c>
      <c r="H48" s="285">
        <v>44.06</v>
      </c>
    </row>
    <row r="49" spans="2:8" x14ac:dyDescent="0.25">
      <c r="B49" s="1">
        <v>29</v>
      </c>
      <c r="C49" s="95">
        <v>42.67</v>
      </c>
      <c r="D49" s="96">
        <v>42.84</v>
      </c>
      <c r="E49" s="96">
        <v>41.84</v>
      </c>
      <c r="F49" s="96"/>
      <c r="G49" s="96">
        <v>43</v>
      </c>
      <c r="H49" s="285">
        <v>43.28</v>
      </c>
    </row>
    <row r="50" spans="2:8" x14ac:dyDescent="0.25">
      <c r="B50" s="1">
        <v>30</v>
      </c>
      <c r="C50" s="95">
        <v>42.53</v>
      </c>
      <c r="D50" s="96">
        <v>44.17</v>
      </c>
      <c r="E50" s="96">
        <v>41.68</v>
      </c>
      <c r="F50" s="96"/>
      <c r="G50" s="96">
        <v>43.89</v>
      </c>
      <c r="H50" s="285">
        <v>43.32</v>
      </c>
    </row>
    <row r="51" spans="2:8" x14ac:dyDescent="0.25">
      <c r="B51" s="1">
        <v>31</v>
      </c>
      <c r="C51" s="95">
        <v>42.89</v>
      </c>
      <c r="D51" s="96">
        <v>43.57</v>
      </c>
      <c r="E51" s="96">
        <v>41.96</v>
      </c>
      <c r="F51" s="96"/>
      <c r="G51" s="96">
        <v>42.58</v>
      </c>
      <c r="H51" s="285">
        <v>43.71</v>
      </c>
    </row>
    <row r="52" spans="2:8" x14ac:dyDescent="0.25">
      <c r="B52" s="1">
        <v>32</v>
      </c>
      <c r="C52" s="95">
        <v>42.9</v>
      </c>
      <c r="D52" s="96">
        <v>43.18</v>
      </c>
      <c r="E52" s="96">
        <v>41.96</v>
      </c>
      <c r="F52" s="96"/>
      <c r="G52" s="96">
        <v>41.9</v>
      </c>
      <c r="H52" s="285">
        <v>43.49</v>
      </c>
    </row>
    <row r="53" spans="2:8" x14ac:dyDescent="0.25">
      <c r="B53" s="1">
        <v>33</v>
      </c>
      <c r="C53" s="95"/>
      <c r="D53" s="96">
        <v>42.89</v>
      </c>
      <c r="E53" s="96">
        <v>41.91</v>
      </c>
      <c r="F53" s="96"/>
      <c r="G53" s="96">
        <v>42.12</v>
      </c>
      <c r="H53" s="285">
        <v>45.89</v>
      </c>
    </row>
    <row r="54" spans="2:8" x14ac:dyDescent="0.25">
      <c r="B54" s="1">
        <v>34</v>
      </c>
      <c r="C54" s="95"/>
      <c r="D54" s="96">
        <v>43.1</v>
      </c>
      <c r="E54" s="96">
        <v>41.77</v>
      </c>
      <c r="F54" s="96"/>
      <c r="G54" s="96">
        <v>42.23</v>
      </c>
      <c r="H54" s="285"/>
    </row>
    <row r="55" spans="2:8" x14ac:dyDescent="0.25">
      <c r="B55" s="1">
        <v>35</v>
      </c>
      <c r="C55" s="95"/>
      <c r="D55" s="96">
        <v>43.38</v>
      </c>
      <c r="E55" s="96">
        <v>41.93</v>
      </c>
      <c r="F55" s="96"/>
      <c r="G55" s="96">
        <v>43.33</v>
      </c>
      <c r="H55" s="285"/>
    </row>
    <row r="56" spans="2:8" x14ac:dyDescent="0.25">
      <c r="B56" s="1">
        <v>36</v>
      </c>
      <c r="C56" s="95"/>
      <c r="D56" s="96">
        <v>42.66</v>
      </c>
      <c r="E56" s="96">
        <v>41.8</v>
      </c>
      <c r="F56" s="96"/>
      <c r="G56" s="96">
        <v>41.92</v>
      </c>
      <c r="H56" s="285"/>
    </row>
    <row r="57" spans="2:8" x14ac:dyDescent="0.25">
      <c r="B57" s="1">
        <v>37</v>
      </c>
      <c r="C57" s="95"/>
      <c r="D57" s="96">
        <v>42.86</v>
      </c>
      <c r="E57" s="96">
        <v>41.8</v>
      </c>
      <c r="F57" s="96"/>
      <c r="G57" s="96">
        <v>42.14</v>
      </c>
      <c r="H57" s="285"/>
    </row>
    <row r="58" spans="2:8" x14ac:dyDescent="0.25">
      <c r="B58" s="1">
        <v>38</v>
      </c>
      <c r="C58" s="95"/>
      <c r="D58" s="96">
        <v>42.6</v>
      </c>
      <c r="E58" s="96">
        <v>41.9</v>
      </c>
      <c r="F58" s="96"/>
      <c r="G58" s="96">
        <v>41.91</v>
      </c>
      <c r="H58" s="285"/>
    </row>
    <row r="59" spans="2:8" x14ac:dyDescent="0.25">
      <c r="B59" s="1">
        <v>39</v>
      </c>
      <c r="C59" s="95"/>
      <c r="D59" s="96">
        <v>42.77</v>
      </c>
      <c r="E59" s="96">
        <v>41.87</v>
      </c>
      <c r="F59" s="96"/>
      <c r="G59" s="96">
        <v>42.28</v>
      </c>
      <c r="H59" s="285"/>
    </row>
    <row r="60" spans="2:8" x14ac:dyDescent="0.25">
      <c r="B60" s="1">
        <v>40</v>
      </c>
      <c r="C60" s="95"/>
      <c r="D60" s="96">
        <v>42.59</v>
      </c>
      <c r="E60" s="96">
        <v>42.35</v>
      </c>
      <c r="F60" s="96"/>
      <c r="G60" s="96">
        <v>42.26</v>
      </c>
      <c r="H60" s="285"/>
    </row>
    <row r="61" spans="2:8" x14ac:dyDescent="0.25">
      <c r="B61" s="1">
        <v>41</v>
      </c>
      <c r="C61" s="95"/>
      <c r="D61" s="96">
        <v>43.68</v>
      </c>
      <c r="E61" s="96">
        <v>43.1</v>
      </c>
      <c r="F61" s="96"/>
      <c r="G61" s="96"/>
      <c r="H61" s="285"/>
    </row>
    <row r="62" spans="2:8" x14ac:dyDescent="0.25">
      <c r="B62" s="1">
        <v>42</v>
      </c>
      <c r="C62" s="95"/>
      <c r="D62" s="96">
        <v>42.91</v>
      </c>
      <c r="E62" s="96">
        <v>42.19</v>
      </c>
      <c r="F62" s="96"/>
      <c r="G62" s="139"/>
      <c r="H62" s="140"/>
    </row>
    <row r="63" spans="2:8" x14ac:dyDescent="0.25">
      <c r="B63" s="1">
        <v>43</v>
      </c>
      <c r="C63" s="95"/>
      <c r="D63" s="96">
        <v>42.47</v>
      </c>
      <c r="E63" s="96">
        <v>41.9</v>
      </c>
      <c r="F63" s="96"/>
      <c r="G63" s="139"/>
      <c r="H63" s="140"/>
    </row>
    <row r="64" spans="2:8" x14ac:dyDescent="0.25">
      <c r="B64" s="1">
        <v>44</v>
      </c>
      <c r="C64" s="95"/>
      <c r="D64" s="96">
        <v>43.34</v>
      </c>
      <c r="E64" s="96">
        <v>41.87</v>
      </c>
      <c r="F64" s="96"/>
      <c r="G64" s="139"/>
      <c r="H64" s="140"/>
    </row>
    <row r="65" spans="2:8" x14ac:dyDescent="0.25">
      <c r="B65" s="1">
        <v>45</v>
      </c>
      <c r="C65" s="95"/>
      <c r="D65" s="96">
        <v>43.32</v>
      </c>
      <c r="E65" s="96">
        <v>42.1</v>
      </c>
      <c r="F65" s="96"/>
      <c r="G65" s="139"/>
      <c r="H65" s="140"/>
    </row>
    <row r="66" spans="2:8" x14ac:dyDescent="0.25">
      <c r="B66" s="1">
        <v>46</v>
      </c>
      <c r="C66" s="95"/>
      <c r="D66" s="96"/>
      <c r="E66" s="96">
        <v>41.89</v>
      </c>
      <c r="F66" s="96"/>
      <c r="G66" s="139"/>
      <c r="H66" s="140"/>
    </row>
    <row r="67" spans="2:8" x14ac:dyDescent="0.25">
      <c r="B67" s="1">
        <v>47</v>
      </c>
      <c r="C67" s="95"/>
      <c r="D67" s="96"/>
      <c r="E67" s="96">
        <v>41.84</v>
      </c>
      <c r="F67" s="96"/>
      <c r="G67" s="139"/>
      <c r="H67" s="140"/>
    </row>
    <row r="68" spans="2:8" x14ac:dyDescent="0.25">
      <c r="B68" s="1">
        <v>48</v>
      </c>
      <c r="C68" s="95"/>
      <c r="D68" s="96"/>
      <c r="E68" s="96">
        <v>41.94</v>
      </c>
      <c r="F68" s="96"/>
      <c r="G68" s="139"/>
      <c r="H68" s="140"/>
    </row>
    <row r="69" spans="2:8" x14ac:dyDescent="0.25">
      <c r="B69" s="1">
        <v>49</v>
      </c>
      <c r="C69" s="95"/>
      <c r="D69" s="96"/>
      <c r="E69" s="96">
        <v>42</v>
      </c>
      <c r="F69" s="96"/>
      <c r="G69" s="139"/>
      <c r="H69" s="140"/>
    </row>
    <row r="70" spans="2:8" x14ac:dyDescent="0.25">
      <c r="B70" s="1">
        <v>50</v>
      </c>
      <c r="C70" s="95"/>
      <c r="D70" s="96"/>
      <c r="E70" s="96">
        <v>42.09</v>
      </c>
      <c r="F70" s="96"/>
      <c r="G70" s="139"/>
      <c r="H70" s="140"/>
    </row>
    <row r="71" spans="2:8" x14ac:dyDescent="0.25">
      <c r="B71" s="1">
        <v>51</v>
      </c>
      <c r="C71" s="95"/>
      <c r="D71" s="96"/>
      <c r="E71" s="96">
        <v>42.32</v>
      </c>
      <c r="F71" s="96"/>
      <c r="G71" s="139"/>
      <c r="H71" s="140"/>
    </row>
    <row r="72" spans="2:8" x14ac:dyDescent="0.25">
      <c r="B72" s="1">
        <v>52</v>
      </c>
      <c r="C72" s="95"/>
      <c r="D72" s="96"/>
      <c r="E72" s="96">
        <v>42.23</v>
      </c>
      <c r="F72" s="96"/>
      <c r="G72" s="139"/>
      <c r="H72" s="140"/>
    </row>
    <row r="73" spans="2:8" x14ac:dyDescent="0.25">
      <c r="B73" s="1">
        <v>53</v>
      </c>
      <c r="C73" s="95"/>
      <c r="D73" s="96"/>
      <c r="E73" s="96">
        <v>41.89</v>
      </c>
      <c r="F73" s="96"/>
      <c r="G73" s="139"/>
      <c r="H73" s="140"/>
    </row>
    <row r="74" spans="2:8" x14ac:dyDescent="0.25">
      <c r="B74" s="1">
        <v>54</v>
      </c>
      <c r="C74" s="95"/>
      <c r="D74" s="96"/>
      <c r="E74" s="96">
        <v>42.54</v>
      </c>
      <c r="F74" s="96"/>
      <c r="G74" s="139"/>
      <c r="H74" s="140"/>
    </row>
    <row r="75" spans="2:8" x14ac:dyDescent="0.25">
      <c r="B75" s="1">
        <v>55</v>
      </c>
      <c r="C75" s="95"/>
      <c r="D75" s="96"/>
      <c r="E75" s="96">
        <v>42.41</v>
      </c>
      <c r="F75" s="96"/>
      <c r="G75" s="139"/>
      <c r="H75" s="140"/>
    </row>
    <row r="76" spans="2:8" x14ac:dyDescent="0.25">
      <c r="B76" s="1">
        <v>56</v>
      </c>
      <c r="C76" s="95"/>
      <c r="D76" s="96"/>
      <c r="E76" s="96">
        <v>42.67</v>
      </c>
      <c r="F76" s="96"/>
      <c r="G76" s="139"/>
      <c r="H76" s="140"/>
    </row>
    <row r="77" spans="2:8" x14ac:dyDescent="0.25">
      <c r="B77" s="1">
        <v>57</v>
      </c>
      <c r="C77" s="95"/>
      <c r="D77" s="96"/>
      <c r="E77" s="96">
        <v>43.37</v>
      </c>
      <c r="F77" s="96"/>
      <c r="G77" s="139"/>
      <c r="H77" s="140"/>
    </row>
    <row r="78" spans="2:8" x14ac:dyDescent="0.25">
      <c r="B78" s="1">
        <v>58</v>
      </c>
      <c r="C78" s="95"/>
      <c r="D78" s="96"/>
      <c r="E78" s="96"/>
      <c r="F78" s="96"/>
      <c r="G78" s="139"/>
      <c r="H78" s="140"/>
    </row>
    <row r="79" spans="2:8" x14ac:dyDescent="0.25">
      <c r="B79" s="1">
        <v>59</v>
      </c>
      <c r="C79" s="95"/>
      <c r="D79" s="96"/>
      <c r="E79" s="96"/>
      <c r="F79" s="96"/>
      <c r="G79" s="139"/>
      <c r="H79" s="140"/>
    </row>
    <row r="80" spans="2:8" x14ac:dyDescent="0.25">
      <c r="B80" s="1">
        <v>60</v>
      </c>
      <c r="C80" s="95"/>
      <c r="D80" s="96"/>
      <c r="E80" s="96"/>
      <c r="F80" s="96"/>
      <c r="G80" s="139"/>
      <c r="H80" s="140"/>
    </row>
    <row r="81" spans="2:8" x14ac:dyDescent="0.25">
      <c r="B81" s="1">
        <v>61</v>
      </c>
      <c r="C81" s="95"/>
      <c r="D81" s="96"/>
      <c r="E81" s="96"/>
      <c r="F81" s="96"/>
      <c r="G81" s="139"/>
      <c r="H81" s="140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F1" sqref="F1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129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x14ac:dyDescent="0.25">
      <c r="A10" s="60">
        <v>1</v>
      </c>
      <c r="B10" s="61" t="s">
        <v>130</v>
      </c>
      <c r="C10" s="62">
        <v>21</v>
      </c>
      <c r="D10" s="62">
        <v>30</v>
      </c>
      <c r="E10" s="63">
        <f>D10</f>
        <v>30</v>
      </c>
      <c r="F10" s="130">
        <f>MIN(C21:C85)</f>
        <v>42.67</v>
      </c>
      <c r="G10" s="117">
        <f>AVERAGE(C21:C85)</f>
        <v>46.96166666666668</v>
      </c>
      <c r="H10" s="64"/>
      <c r="I10" s="117">
        <f>G10-F10</f>
        <v>4.2916666666666785</v>
      </c>
      <c r="J10" s="132">
        <v>1.638888888888889E-2</v>
      </c>
      <c r="K10" s="132">
        <f>J10</f>
        <v>1.638888888888889E-2</v>
      </c>
      <c r="L10" s="66">
        <f>K10</f>
        <v>1.638888888888889E-2</v>
      </c>
      <c r="M10" s="67" t="s">
        <v>227</v>
      </c>
      <c r="N10" s="68"/>
      <c r="O10" s="125"/>
      <c r="P10" s="70"/>
    </row>
    <row r="11" spans="1:16" s="3" customFormat="1" ht="30" customHeight="1" thickBot="1" x14ac:dyDescent="0.3">
      <c r="A11" s="60">
        <v>2</v>
      </c>
      <c r="B11" s="61" t="s">
        <v>81</v>
      </c>
      <c r="C11" s="62">
        <v>7</v>
      </c>
      <c r="D11" s="62">
        <v>74</v>
      </c>
      <c r="E11" s="63">
        <f>D11-D10</f>
        <v>44</v>
      </c>
      <c r="F11" s="277">
        <f>MIN(D21:D85)</f>
        <v>42.39</v>
      </c>
      <c r="G11" s="118">
        <f>AVERAGE(D21:D85)</f>
        <v>42.928837209302323</v>
      </c>
      <c r="H11" s="64"/>
      <c r="I11" s="117">
        <f>G11-F11</f>
        <v>0.53883720930232215</v>
      </c>
      <c r="J11" s="132">
        <v>3.9456018518518522E-2</v>
      </c>
      <c r="K11" s="132">
        <f>J11-J10</f>
        <v>2.3067129629629632E-2</v>
      </c>
      <c r="L11" s="66">
        <f>K11</f>
        <v>2.3067129629629632E-2</v>
      </c>
      <c r="M11" s="67" t="s">
        <v>228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130</v>
      </c>
      <c r="C12" s="62">
        <v>2</v>
      </c>
      <c r="D12" s="62">
        <v>113</v>
      </c>
      <c r="E12" s="63">
        <f>D12-D11</f>
        <v>39</v>
      </c>
      <c r="F12" s="287">
        <f>MIN(E19:E81)</f>
        <v>42.46</v>
      </c>
      <c r="G12" s="276">
        <f>AVERAGE(E21:E83)</f>
        <v>43.011351351351351</v>
      </c>
      <c r="H12" s="64"/>
      <c r="I12" s="117">
        <f t="shared" ref="I12:I14" si="0">G12-F12</f>
        <v>0.55135135135135016</v>
      </c>
      <c r="J12" s="132">
        <v>5.9467592592592593E-2</v>
      </c>
      <c r="K12" s="132">
        <f>J12-J11</f>
        <v>2.0011574074074071E-2</v>
      </c>
      <c r="L12" s="66">
        <f>K12+L10</f>
        <v>3.6400462962962961E-2</v>
      </c>
      <c r="M12" s="67" t="s">
        <v>229</v>
      </c>
      <c r="N12" s="68"/>
      <c r="O12" s="146"/>
      <c r="P12" s="70"/>
    </row>
    <row r="13" spans="1:16" s="3" customFormat="1" ht="30" customHeight="1" x14ac:dyDescent="0.25">
      <c r="A13" s="60">
        <v>4</v>
      </c>
      <c r="B13" s="61" t="s">
        <v>81</v>
      </c>
      <c r="C13" s="62">
        <v>5</v>
      </c>
      <c r="D13" s="62">
        <v>157</v>
      </c>
      <c r="E13" s="63">
        <f>D13-D12</f>
        <v>44</v>
      </c>
      <c r="F13" s="278">
        <f>MIN(F19:F87)</f>
        <v>42.45</v>
      </c>
      <c r="G13" s="117">
        <f>AVERAGE(F21:F83)</f>
        <v>44.657906976744187</v>
      </c>
      <c r="H13" s="64"/>
      <c r="I13" s="117">
        <f t="shared" si="0"/>
        <v>2.2079069767441837</v>
      </c>
      <c r="J13" s="132">
        <v>8.3333333333333329E-2</v>
      </c>
      <c r="K13" s="132">
        <f>J13-J12</f>
        <v>2.3865740740740736E-2</v>
      </c>
      <c r="L13" s="66">
        <f>K13+L11</f>
        <v>4.6932870370370368E-2</v>
      </c>
      <c r="M13" s="67" t="s">
        <v>230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130</v>
      </c>
      <c r="C14" s="71">
        <v>2</v>
      </c>
      <c r="D14" s="62">
        <v>195</v>
      </c>
      <c r="E14" s="63">
        <f>D14-D13</f>
        <v>38</v>
      </c>
      <c r="F14" s="281">
        <f>MIN(G21:G83)</f>
        <v>42.54</v>
      </c>
      <c r="G14" s="117">
        <f>AVERAGE(G21:G85)</f>
        <v>46.364594594594585</v>
      </c>
      <c r="H14" s="64"/>
      <c r="I14" s="117">
        <f t="shared" si="0"/>
        <v>3.8245945945945863</v>
      </c>
      <c r="J14" s="132">
        <v>0.10488425925925926</v>
      </c>
      <c r="K14" s="132">
        <f>J14-J13</f>
        <v>2.1550925925925932E-2</v>
      </c>
      <c r="L14" s="65">
        <f>K14+L12</f>
        <v>5.7951388888888893E-2</v>
      </c>
      <c r="M14" s="67" t="s">
        <v>167</v>
      </c>
      <c r="N14" s="68"/>
      <c r="O14" s="19"/>
    </row>
    <row r="15" spans="1:16" s="3" customFormat="1" ht="30" customHeight="1" thickBot="1" x14ac:dyDescent="0.3">
      <c r="A15" s="72" t="s">
        <v>57</v>
      </c>
      <c r="B15" s="73" t="s">
        <v>81</v>
      </c>
      <c r="C15" s="74">
        <v>5</v>
      </c>
      <c r="D15" s="74">
        <v>233</v>
      </c>
      <c r="E15" s="63">
        <f>D15-D14</f>
        <v>38</v>
      </c>
      <c r="F15" s="279">
        <f>MIN(H21:H89)</f>
        <v>42.15</v>
      </c>
      <c r="G15" s="276">
        <f>AVERAGE(H21:H85)</f>
        <v>42.930526315789479</v>
      </c>
      <c r="H15" s="64"/>
      <c r="I15" s="117">
        <f>G15-F15</f>
        <v>0.78052631578947995</v>
      </c>
      <c r="J15" s="132">
        <v>0.12525462962962963</v>
      </c>
      <c r="K15" s="76">
        <f>J15-J14</f>
        <v>2.0370370370370372E-2</v>
      </c>
      <c r="L15" s="75">
        <f>K15+L13</f>
        <v>6.7303240740740733E-2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AVERAGE(F10,F12,F14)</f>
        <v>42.556666666666665</v>
      </c>
      <c r="G16" s="128">
        <f>AVERAGE(G10,G12,G14)</f>
        <v>45.44587087087087</v>
      </c>
      <c r="H16" s="128" t="s">
        <v>225</v>
      </c>
      <c r="I16" s="129">
        <f>AVERAGE(I10,I12,I14)</f>
        <v>2.889204204204205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AVERAGE(F11,F13,F15)</f>
        <v>42.330000000000005</v>
      </c>
      <c r="G17" s="85">
        <f>AVERAGE(G11,G13,G15)</f>
        <v>43.505756833945327</v>
      </c>
      <c r="H17" s="85" t="s">
        <v>226</v>
      </c>
      <c r="I17" s="86">
        <f>AVERAGE(I11,I13,I15)</f>
        <v>1.1757568339453286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42.443333333333335</v>
      </c>
      <c r="G18" s="89">
        <f>AVERAGE(C21:H88)</f>
        <v>44.356798245614002</v>
      </c>
      <c r="H18" s="90"/>
      <c r="I18" s="91">
        <f>AVERAGE(I10:I17)</f>
        <v>2.0324805190747668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Юрченко Вова</v>
      </c>
      <c r="D20" s="92" t="str">
        <f>B11</f>
        <v>Новиков Герман</v>
      </c>
      <c r="E20" s="92" t="str">
        <f>B12</f>
        <v>Юрченко Вова</v>
      </c>
      <c r="F20" s="92" t="str">
        <f>B13</f>
        <v>Новиков Герман</v>
      </c>
      <c r="G20" s="2" t="str">
        <f>B14</f>
        <v>Юрченко Вова</v>
      </c>
      <c r="H20" s="2" t="str">
        <f>B15</f>
        <v>Новиков Герман</v>
      </c>
    </row>
    <row r="21" spans="1:14" x14ac:dyDescent="0.25">
      <c r="B21" s="1">
        <v>1</v>
      </c>
      <c r="C21" s="93">
        <v>56.36</v>
      </c>
      <c r="D21" s="94">
        <v>43.46</v>
      </c>
      <c r="E21" s="94">
        <v>43.74</v>
      </c>
      <c r="F21" s="94">
        <v>42.84</v>
      </c>
      <c r="G21" s="94">
        <v>48.45</v>
      </c>
      <c r="H21" s="283">
        <v>42.64</v>
      </c>
      <c r="M21" s="2"/>
      <c r="N21" s="2"/>
    </row>
    <row r="22" spans="1:14" x14ac:dyDescent="0.25">
      <c r="B22" s="1">
        <v>2</v>
      </c>
      <c r="C22" s="95">
        <v>52.7</v>
      </c>
      <c r="D22" s="96">
        <v>43.83</v>
      </c>
      <c r="E22" s="96">
        <v>43.1</v>
      </c>
      <c r="F22" s="96">
        <v>42.66</v>
      </c>
      <c r="G22" s="96">
        <v>48.88</v>
      </c>
      <c r="H22" s="285">
        <v>42.86</v>
      </c>
      <c r="M22" s="3"/>
      <c r="N22" s="3"/>
    </row>
    <row r="23" spans="1:14" x14ac:dyDescent="0.25">
      <c r="B23" s="1">
        <v>3</v>
      </c>
      <c r="C23" s="95">
        <v>54.75</v>
      </c>
      <c r="D23" s="96">
        <v>42.95</v>
      </c>
      <c r="E23" s="96">
        <v>43.48</v>
      </c>
      <c r="F23" s="96">
        <v>42.45</v>
      </c>
      <c r="G23" s="96">
        <v>48.31</v>
      </c>
      <c r="H23" s="285">
        <v>42.67</v>
      </c>
      <c r="M23" s="3"/>
      <c r="N23" s="3"/>
    </row>
    <row r="24" spans="1:14" x14ac:dyDescent="0.25">
      <c r="B24" s="1">
        <v>4</v>
      </c>
      <c r="C24" s="95">
        <v>52.78</v>
      </c>
      <c r="D24" s="96">
        <v>42.76</v>
      </c>
      <c r="E24" s="96">
        <v>43.64</v>
      </c>
      <c r="F24" s="96">
        <v>42.6</v>
      </c>
      <c r="G24" s="96">
        <v>48.55</v>
      </c>
      <c r="H24" s="285">
        <v>42.38</v>
      </c>
      <c r="M24" s="3"/>
      <c r="N24" s="3"/>
    </row>
    <row r="25" spans="1:14" x14ac:dyDescent="0.25">
      <c r="B25" s="1">
        <v>5</v>
      </c>
      <c r="C25" s="95">
        <v>50.63</v>
      </c>
      <c r="D25" s="96">
        <v>42.81</v>
      </c>
      <c r="E25" s="96">
        <v>42.89</v>
      </c>
      <c r="F25" s="96">
        <v>43.54</v>
      </c>
      <c r="G25" s="96">
        <v>48.79</v>
      </c>
      <c r="H25" s="285">
        <v>42.63</v>
      </c>
    </row>
    <row r="26" spans="1:14" x14ac:dyDescent="0.25">
      <c r="B26" s="1">
        <v>6</v>
      </c>
      <c r="C26" s="95">
        <v>51.47</v>
      </c>
      <c r="D26" s="96">
        <v>43.32</v>
      </c>
      <c r="E26" s="96">
        <v>43.24</v>
      </c>
      <c r="F26" s="96">
        <v>42.58</v>
      </c>
      <c r="G26" s="96">
        <v>49.86</v>
      </c>
      <c r="H26" s="285">
        <v>42.54</v>
      </c>
    </row>
    <row r="27" spans="1:14" x14ac:dyDescent="0.25">
      <c r="B27" s="1">
        <v>7</v>
      </c>
      <c r="C27" s="95">
        <v>50.48</v>
      </c>
      <c r="D27" s="96">
        <v>42.94</v>
      </c>
      <c r="E27" s="96">
        <v>43.08</v>
      </c>
      <c r="F27" s="96">
        <v>42.62</v>
      </c>
      <c r="G27" s="96">
        <v>50.78</v>
      </c>
      <c r="H27" s="285">
        <v>42.98</v>
      </c>
    </row>
    <row r="28" spans="1:14" x14ac:dyDescent="0.25">
      <c r="B28" s="1">
        <v>8</v>
      </c>
      <c r="C28" s="95">
        <v>48.75</v>
      </c>
      <c r="D28" s="96">
        <v>43.06</v>
      </c>
      <c r="E28" s="96">
        <v>42.78</v>
      </c>
      <c r="F28" s="96">
        <v>42.69</v>
      </c>
      <c r="G28" s="96">
        <v>49.62</v>
      </c>
      <c r="H28" s="285">
        <v>42.55</v>
      </c>
    </row>
    <row r="29" spans="1:14" x14ac:dyDescent="0.25">
      <c r="B29" s="1">
        <v>9</v>
      </c>
      <c r="C29" s="126">
        <v>50.9</v>
      </c>
      <c r="D29" s="96">
        <v>42.65</v>
      </c>
      <c r="E29" s="96">
        <v>42.67</v>
      </c>
      <c r="F29" s="96">
        <v>44.33</v>
      </c>
      <c r="G29" s="96">
        <v>48.37</v>
      </c>
      <c r="H29" s="285">
        <v>42.74</v>
      </c>
    </row>
    <row r="30" spans="1:14" x14ac:dyDescent="0.25">
      <c r="B30" s="1">
        <v>10</v>
      </c>
      <c r="C30" s="95">
        <v>47.01</v>
      </c>
      <c r="D30" s="96">
        <v>43.17</v>
      </c>
      <c r="E30" s="96">
        <v>43.33</v>
      </c>
      <c r="F30" s="96">
        <v>43.21</v>
      </c>
      <c r="G30" s="96">
        <v>48.67</v>
      </c>
      <c r="H30" s="285">
        <v>42.7</v>
      </c>
    </row>
    <row r="31" spans="1:14" x14ac:dyDescent="0.25">
      <c r="B31" s="1">
        <v>11</v>
      </c>
      <c r="C31" s="95">
        <v>46.8</v>
      </c>
      <c r="D31" s="96">
        <v>42.95</v>
      </c>
      <c r="E31" s="96">
        <v>43.14</v>
      </c>
      <c r="F31" s="96">
        <v>42.93</v>
      </c>
      <c r="G31" s="96">
        <v>49.15</v>
      </c>
      <c r="H31" s="285">
        <v>42.7</v>
      </c>
    </row>
    <row r="32" spans="1:14" x14ac:dyDescent="0.25">
      <c r="B32" s="1">
        <v>12</v>
      </c>
      <c r="C32" s="95">
        <v>46.52</v>
      </c>
      <c r="D32" s="96">
        <v>42.59</v>
      </c>
      <c r="E32" s="96">
        <v>43.06</v>
      </c>
      <c r="F32" s="96">
        <v>42.82</v>
      </c>
      <c r="G32" s="96">
        <v>49.48</v>
      </c>
      <c r="H32" s="285">
        <v>42.54</v>
      </c>
    </row>
    <row r="33" spans="2:8" x14ac:dyDescent="0.25">
      <c r="B33" s="1">
        <v>13</v>
      </c>
      <c r="C33" s="95">
        <v>46.26</v>
      </c>
      <c r="D33" s="96">
        <v>43.32</v>
      </c>
      <c r="E33" s="96">
        <v>42.88</v>
      </c>
      <c r="F33" s="96">
        <v>43.93</v>
      </c>
      <c r="G33" s="96">
        <v>47.53</v>
      </c>
      <c r="H33" s="285">
        <v>42.52</v>
      </c>
    </row>
    <row r="34" spans="2:8" x14ac:dyDescent="0.25">
      <c r="B34" s="1">
        <v>14</v>
      </c>
      <c r="C34" s="106">
        <v>45.92</v>
      </c>
      <c r="D34" s="96">
        <v>42.81</v>
      </c>
      <c r="E34" s="96">
        <v>42.8</v>
      </c>
      <c r="F34" s="96">
        <v>43.35</v>
      </c>
      <c r="G34" s="96">
        <v>47.76</v>
      </c>
      <c r="H34" s="285">
        <v>42.41</v>
      </c>
    </row>
    <row r="35" spans="2:8" x14ac:dyDescent="0.25">
      <c r="B35" s="1">
        <v>15</v>
      </c>
      <c r="C35" s="95">
        <v>45.6</v>
      </c>
      <c r="D35" s="96">
        <v>42.92</v>
      </c>
      <c r="E35" s="96">
        <v>42.76</v>
      </c>
      <c r="F35" s="96">
        <v>43.38</v>
      </c>
      <c r="G35" s="96">
        <v>48.18</v>
      </c>
      <c r="H35" s="285">
        <v>42.24</v>
      </c>
    </row>
    <row r="36" spans="2:8" x14ac:dyDescent="0.25">
      <c r="B36" s="1">
        <v>16</v>
      </c>
      <c r="C36" s="95">
        <v>45.2</v>
      </c>
      <c r="D36" s="145">
        <v>42.85</v>
      </c>
      <c r="E36" s="96">
        <v>42.74</v>
      </c>
      <c r="F36" s="96">
        <v>43.04</v>
      </c>
      <c r="G36" s="96">
        <v>48.09</v>
      </c>
      <c r="H36" s="285">
        <v>42.31</v>
      </c>
    </row>
    <row r="37" spans="2:8" x14ac:dyDescent="0.25">
      <c r="B37" s="1">
        <v>17</v>
      </c>
      <c r="C37" s="95">
        <v>45.28</v>
      </c>
      <c r="D37" s="96">
        <v>42.67</v>
      </c>
      <c r="E37" s="96">
        <v>42.81</v>
      </c>
      <c r="F37" s="96">
        <v>43.79</v>
      </c>
      <c r="G37" s="96">
        <v>49.88</v>
      </c>
      <c r="H37" s="285">
        <v>42.61</v>
      </c>
    </row>
    <row r="38" spans="2:8" x14ac:dyDescent="0.25">
      <c r="B38" s="1">
        <v>18</v>
      </c>
      <c r="C38" s="95">
        <v>45.18</v>
      </c>
      <c r="D38" s="96">
        <v>42.55</v>
      </c>
      <c r="E38" s="96">
        <v>42.82</v>
      </c>
      <c r="F38" s="96">
        <v>44.09</v>
      </c>
      <c r="G38" s="96">
        <v>47.1</v>
      </c>
      <c r="H38" s="285">
        <v>42.44</v>
      </c>
    </row>
    <row r="39" spans="2:8" x14ac:dyDescent="0.25">
      <c r="B39" s="1">
        <v>19</v>
      </c>
      <c r="C39" s="95">
        <v>45.98</v>
      </c>
      <c r="D39" s="96">
        <v>44.05</v>
      </c>
      <c r="E39" s="96">
        <v>43.55</v>
      </c>
      <c r="F39" s="96">
        <v>43.8</v>
      </c>
      <c r="G39" s="96">
        <v>46.75</v>
      </c>
      <c r="H39" s="285">
        <v>42.62</v>
      </c>
    </row>
    <row r="40" spans="2:8" x14ac:dyDescent="0.25">
      <c r="B40" s="1">
        <v>20</v>
      </c>
      <c r="C40" s="95">
        <v>44.72</v>
      </c>
      <c r="D40" s="96">
        <v>42.65</v>
      </c>
      <c r="E40" s="96">
        <v>42.8</v>
      </c>
      <c r="F40" s="96">
        <v>44.02</v>
      </c>
      <c r="G40" s="96">
        <v>46.17</v>
      </c>
      <c r="H40" s="285">
        <v>44.99</v>
      </c>
    </row>
    <row r="41" spans="2:8" x14ac:dyDescent="0.25">
      <c r="B41" s="1">
        <v>21</v>
      </c>
      <c r="C41" s="95">
        <v>45.1</v>
      </c>
      <c r="D41" s="96">
        <v>43.55</v>
      </c>
      <c r="E41" s="96">
        <v>42.78</v>
      </c>
      <c r="F41" s="96">
        <v>43.87</v>
      </c>
      <c r="G41" s="96">
        <v>45.66</v>
      </c>
      <c r="H41" s="285">
        <v>44.62</v>
      </c>
    </row>
    <row r="42" spans="2:8" x14ac:dyDescent="0.25">
      <c r="B42" s="1">
        <v>22</v>
      </c>
      <c r="C42" s="95">
        <v>43.85</v>
      </c>
      <c r="D42" s="96">
        <v>42.89</v>
      </c>
      <c r="E42" s="96">
        <v>42.69</v>
      </c>
      <c r="F42" s="96">
        <v>43.22</v>
      </c>
      <c r="G42" s="96">
        <v>45.29</v>
      </c>
      <c r="H42" s="285">
        <v>45.49</v>
      </c>
    </row>
    <row r="43" spans="2:8" x14ac:dyDescent="0.25">
      <c r="B43" s="1">
        <v>23</v>
      </c>
      <c r="C43" s="95">
        <v>43.75</v>
      </c>
      <c r="D43" s="96">
        <v>42.58</v>
      </c>
      <c r="E43" s="96">
        <v>42.94</v>
      </c>
      <c r="F43" s="96">
        <v>43.88</v>
      </c>
      <c r="G43" s="96">
        <v>45.26</v>
      </c>
      <c r="H43" s="285">
        <v>44.51</v>
      </c>
    </row>
    <row r="44" spans="2:8" x14ac:dyDescent="0.25">
      <c r="B44" s="1">
        <v>24</v>
      </c>
      <c r="C44" s="95">
        <v>43.25</v>
      </c>
      <c r="D44" s="96">
        <v>42.62</v>
      </c>
      <c r="E44" s="96">
        <v>43.03</v>
      </c>
      <c r="F44" s="96">
        <v>43.89</v>
      </c>
      <c r="G44" s="96">
        <v>44.49</v>
      </c>
      <c r="H44" s="285">
        <v>43.45</v>
      </c>
    </row>
    <row r="45" spans="2:8" x14ac:dyDescent="0.25">
      <c r="B45" s="1">
        <v>25</v>
      </c>
      <c r="C45" s="95">
        <v>44.04</v>
      </c>
      <c r="D45" s="96">
        <v>42.87</v>
      </c>
      <c r="E45" s="96">
        <v>42.6</v>
      </c>
      <c r="F45" s="96">
        <v>43.74</v>
      </c>
      <c r="G45" s="96">
        <v>43.77</v>
      </c>
      <c r="H45" s="285">
        <v>46.78</v>
      </c>
    </row>
    <row r="46" spans="2:8" x14ac:dyDescent="0.25">
      <c r="B46" s="1">
        <v>26</v>
      </c>
      <c r="C46" s="95">
        <v>43.66</v>
      </c>
      <c r="D46" s="96">
        <v>42.84</v>
      </c>
      <c r="E46" s="96">
        <v>42.96</v>
      </c>
      <c r="F46" s="96">
        <v>43.44</v>
      </c>
      <c r="G46" s="96">
        <v>44.97</v>
      </c>
      <c r="H46" s="285">
        <v>42.48</v>
      </c>
    </row>
    <row r="47" spans="2:8" x14ac:dyDescent="0.25">
      <c r="B47" s="1">
        <v>27</v>
      </c>
      <c r="C47" s="95">
        <v>43.16</v>
      </c>
      <c r="D47" s="96">
        <v>42.95</v>
      </c>
      <c r="E47" s="96">
        <v>42.93</v>
      </c>
      <c r="F47" s="96">
        <v>43.72</v>
      </c>
      <c r="G47" s="96">
        <v>45.08</v>
      </c>
      <c r="H47" s="285">
        <v>43.52</v>
      </c>
    </row>
    <row r="48" spans="2:8" x14ac:dyDescent="0.25">
      <c r="B48" s="1">
        <v>28</v>
      </c>
      <c r="C48" s="95">
        <v>42.95</v>
      </c>
      <c r="D48" s="96">
        <v>42.68</v>
      </c>
      <c r="E48" s="96">
        <v>42.76</v>
      </c>
      <c r="F48" s="96">
        <v>44.25</v>
      </c>
      <c r="G48" s="96">
        <v>43.43</v>
      </c>
      <c r="H48" s="285">
        <v>42.19</v>
      </c>
    </row>
    <row r="49" spans="2:8" x14ac:dyDescent="0.25">
      <c r="B49" s="1">
        <v>29</v>
      </c>
      <c r="C49" s="95">
        <v>42.67</v>
      </c>
      <c r="D49" s="96">
        <v>42.58</v>
      </c>
      <c r="E49" s="96">
        <v>42.9</v>
      </c>
      <c r="F49" s="96">
        <v>43.8</v>
      </c>
      <c r="G49" s="96">
        <v>43.6</v>
      </c>
      <c r="H49" s="285">
        <v>42.36</v>
      </c>
    </row>
    <row r="50" spans="2:8" x14ac:dyDescent="0.25">
      <c r="B50" s="1">
        <v>30</v>
      </c>
      <c r="C50" s="95">
        <v>43.13</v>
      </c>
      <c r="D50" s="96">
        <v>42.68</v>
      </c>
      <c r="E50" s="96">
        <v>43.72</v>
      </c>
      <c r="F50" s="96">
        <v>44.52</v>
      </c>
      <c r="G50" s="96">
        <v>43.05</v>
      </c>
      <c r="H50" s="285">
        <v>42.33</v>
      </c>
    </row>
    <row r="51" spans="2:8" x14ac:dyDescent="0.25">
      <c r="B51" s="1">
        <v>31</v>
      </c>
      <c r="C51" s="95"/>
      <c r="D51" s="96">
        <v>42.83</v>
      </c>
      <c r="E51" s="96">
        <v>42.46</v>
      </c>
      <c r="F51" s="96">
        <v>44.13</v>
      </c>
      <c r="G51" s="96">
        <v>43.12</v>
      </c>
      <c r="H51" s="285">
        <v>42.3</v>
      </c>
    </row>
    <row r="52" spans="2:8" x14ac:dyDescent="0.25">
      <c r="B52" s="1">
        <v>32</v>
      </c>
      <c r="C52" s="95"/>
      <c r="D52" s="96">
        <v>42.66</v>
      </c>
      <c r="E52" s="96">
        <v>42.96</v>
      </c>
      <c r="F52" s="96">
        <v>44.77</v>
      </c>
      <c r="G52" s="96">
        <v>43.71</v>
      </c>
      <c r="H52" s="285">
        <v>42.44</v>
      </c>
    </row>
    <row r="53" spans="2:8" x14ac:dyDescent="0.25">
      <c r="B53" s="1">
        <v>33</v>
      </c>
      <c r="C53" s="95"/>
      <c r="D53" s="96">
        <v>42.39</v>
      </c>
      <c r="E53" s="96">
        <v>42.9</v>
      </c>
      <c r="F53" s="96">
        <v>46.33</v>
      </c>
      <c r="G53" s="96">
        <v>43.01</v>
      </c>
      <c r="H53" s="285">
        <v>42.21</v>
      </c>
    </row>
    <row r="54" spans="2:8" x14ac:dyDescent="0.25">
      <c r="B54" s="1">
        <v>34</v>
      </c>
      <c r="C54" s="95"/>
      <c r="D54" s="96">
        <v>42.97</v>
      </c>
      <c r="E54" s="96">
        <v>43.76</v>
      </c>
      <c r="F54" s="96">
        <v>45.22</v>
      </c>
      <c r="G54" s="96">
        <v>42.88</v>
      </c>
      <c r="H54" s="285">
        <v>42.98</v>
      </c>
    </row>
    <row r="55" spans="2:8" x14ac:dyDescent="0.25">
      <c r="B55" s="1">
        <v>35</v>
      </c>
      <c r="C55" s="95"/>
      <c r="D55" s="96">
        <v>44.97</v>
      </c>
      <c r="E55" s="96">
        <v>42.82</v>
      </c>
      <c r="F55" s="96">
        <v>45.54</v>
      </c>
      <c r="G55" s="96">
        <v>42.54</v>
      </c>
      <c r="H55" s="285">
        <v>42.15</v>
      </c>
    </row>
    <row r="56" spans="2:8" x14ac:dyDescent="0.25">
      <c r="B56" s="1">
        <v>36</v>
      </c>
      <c r="C56" s="95"/>
      <c r="D56" s="96">
        <v>42.93</v>
      </c>
      <c r="E56" s="96">
        <v>42.75</v>
      </c>
      <c r="F56" s="96">
        <v>45.38</v>
      </c>
      <c r="G56" s="96">
        <v>42.66</v>
      </c>
      <c r="H56" s="285">
        <v>42.55</v>
      </c>
    </row>
    <row r="57" spans="2:8" x14ac:dyDescent="0.25">
      <c r="B57" s="1">
        <v>37</v>
      </c>
      <c r="C57" s="95"/>
      <c r="D57" s="96">
        <v>42.6</v>
      </c>
      <c r="E57" s="96">
        <v>43.15</v>
      </c>
      <c r="F57" s="96">
        <v>47.28</v>
      </c>
      <c r="G57" s="96">
        <v>42.6</v>
      </c>
      <c r="H57" s="285">
        <v>42.21</v>
      </c>
    </row>
    <row r="58" spans="2:8" x14ac:dyDescent="0.25">
      <c r="B58" s="1">
        <v>38</v>
      </c>
      <c r="C58" s="95"/>
      <c r="D58" s="96">
        <v>42.71</v>
      </c>
      <c r="E58" s="96"/>
      <c r="F58" s="96">
        <v>48.98</v>
      </c>
      <c r="G58" s="96"/>
      <c r="H58" s="285">
        <v>42.72</v>
      </c>
    </row>
    <row r="59" spans="2:8" x14ac:dyDescent="0.25">
      <c r="B59" s="1">
        <v>39</v>
      </c>
      <c r="C59" s="95"/>
      <c r="D59" s="96">
        <v>42.84</v>
      </c>
      <c r="E59" s="96"/>
      <c r="F59" s="96">
        <v>49.09</v>
      </c>
      <c r="G59" s="139"/>
      <c r="H59" s="140"/>
    </row>
    <row r="60" spans="2:8" x14ac:dyDescent="0.25">
      <c r="B60" s="1">
        <v>40</v>
      </c>
      <c r="C60" s="95"/>
      <c r="D60" s="96">
        <v>42.61</v>
      </c>
      <c r="E60" s="96"/>
      <c r="F60" s="96">
        <v>48.8</v>
      </c>
      <c r="G60" s="139"/>
      <c r="H60" s="140"/>
    </row>
    <row r="61" spans="2:8" x14ac:dyDescent="0.25">
      <c r="B61" s="1">
        <v>41</v>
      </c>
      <c r="C61" s="95"/>
      <c r="D61" s="284">
        <v>42.73</v>
      </c>
      <c r="E61" s="96"/>
      <c r="F61" s="96">
        <v>50.98</v>
      </c>
      <c r="G61" s="139"/>
      <c r="H61" s="140"/>
    </row>
    <row r="62" spans="2:8" x14ac:dyDescent="0.25">
      <c r="B62" s="1">
        <v>42</v>
      </c>
      <c r="C62" s="95"/>
      <c r="D62" s="96">
        <v>42.51</v>
      </c>
      <c r="E62" s="96"/>
      <c r="F62" s="96">
        <v>50.8</v>
      </c>
      <c r="G62" s="139"/>
      <c r="H62" s="140"/>
    </row>
    <row r="63" spans="2:8" x14ac:dyDescent="0.25">
      <c r="B63" s="1">
        <v>43</v>
      </c>
      <c r="C63" s="95"/>
      <c r="D63" s="96">
        <v>42.64</v>
      </c>
      <c r="E63" s="96"/>
      <c r="F63" s="96">
        <v>49.99</v>
      </c>
      <c r="G63" s="139"/>
      <c r="H63" s="140"/>
    </row>
    <row r="64" spans="2:8" x14ac:dyDescent="0.25">
      <c r="B64" s="1">
        <v>44</v>
      </c>
      <c r="C64" s="95"/>
      <c r="D64" s="96"/>
      <c r="E64" s="96"/>
      <c r="F64" s="96"/>
      <c r="G64" s="139"/>
      <c r="H64" s="140"/>
    </row>
    <row r="65" spans="2:8" x14ac:dyDescent="0.25">
      <c r="B65" s="1">
        <v>45</v>
      </c>
      <c r="C65" s="95"/>
      <c r="D65" s="96"/>
      <c r="E65" s="96"/>
      <c r="F65" s="96"/>
      <c r="G65" s="139"/>
      <c r="H65" s="140"/>
    </row>
    <row r="66" spans="2:8" x14ac:dyDescent="0.25">
      <c r="B66" s="1">
        <v>46</v>
      </c>
      <c r="C66" s="95"/>
      <c r="D66" s="96"/>
      <c r="E66" s="96"/>
      <c r="F66" s="96"/>
      <c r="G66" s="139"/>
      <c r="H66" s="140"/>
    </row>
    <row r="67" spans="2:8" x14ac:dyDescent="0.25">
      <c r="B67" s="1">
        <v>47</v>
      </c>
      <c r="C67" s="95"/>
      <c r="D67" s="96"/>
      <c r="E67" s="96"/>
      <c r="F67" s="96"/>
      <c r="G67" s="139"/>
      <c r="H67" s="140"/>
    </row>
    <row r="68" spans="2:8" x14ac:dyDescent="0.25">
      <c r="B68" s="1">
        <v>48</v>
      </c>
      <c r="C68" s="95"/>
      <c r="D68" s="96"/>
      <c r="E68" s="96"/>
      <c r="F68" s="96"/>
      <c r="G68" s="139"/>
      <c r="H68" s="140"/>
    </row>
    <row r="69" spans="2:8" x14ac:dyDescent="0.25">
      <c r="B69" s="1">
        <v>49</v>
      </c>
      <c r="C69" s="95"/>
      <c r="D69" s="96"/>
      <c r="E69" s="96"/>
      <c r="F69" s="96"/>
      <c r="G69" s="139"/>
      <c r="H69" s="140"/>
    </row>
    <row r="70" spans="2:8" x14ac:dyDescent="0.25">
      <c r="B70" s="1">
        <v>50</v>
      </c>
      <c r="C70" s="95"/>
      <c r="D70" s="96"/>
      <c r="E70" s="96"/>
      <c r="F70" s="96"/>
      <c r="G70" s="139"/>
      <c r="H70" s="140"/>
    </row>
    <row r="71" spans="2:8" x14ac:dyDescent="0.25">
      <c r="B71" s="1">
        <v>51</v>
      </c>
      <c r="C71" s="95"/>
      <c r="D71" s="96"/>
      <c r="E71" s="96"/>
      <c r="F71" s="96"/>
      <c r="G71" s="139"/>
      <c r="H71" s="140"/>
    </row>
    <row r="72" spans="2:8" x14ac:dyDescent="0.25">
      <c r="B72" s="1">
        <v>52</v>
      </c>
      <c r="C72" s="95"/>
      <c r="D72" s="96"/>
      <c r="E72" s="96"/>
      <c r="F72" s="96"/>
      <c r="G72" s="139"/>
      <c r="H72" s="140"/>
    </row>
    <row r="73" spans="2:8" x14ac:dyDescent="0.25">
      <c r="B73" s="1">
        <v>53</v>
      </c>
      <c r="C73" s="95"/>
      <c r="D73" s="96"/>
      <c r="E73" s="96"/>
      <c r="F73" s="96"/>
      <c r="G73" s="139"/>
      <c r="H73" s="140"/>
    </row>
    <row r="74" spans="2:8" x14ac:dyDescent="0.25">
      <c r="B74" s="1">
        <v>54</v>
      </c>
      <c r="C74" s="95"/>
      <c r="D74" s="96"/>
      <c r="E74" s="96"/>
      <c r="F74" s="96"/>
      <c r="G74" s="139"/>
      <c r="H74" s="140"/>
    </row>
    <row r="75" spans="2:8" x14ac:dyDescent="0.25">
      <c r="B75" s="1">
        <v>55</v>
      </c>
      <c r="C75" s="95"/>
      <c r="D75" s="96"/>
      <c r="E75" s="96"/>
      <c r="F75" s="96"/>
      <c r="G75" s="139"/>
      <c r="H75" s="140"/>
    </row>
    <row r="76" spans="2:8" x14ac:dyDescent="0.25">
      <c r="B76" s="1">
        <v>56</v>
      </c>
      <c r="C76" s="95"/>
      <c r="D76" s="96"/>
      <c r="E76" s="96"/>
      <c r="F76" s="96"/>
      <c r="G76" s="139"/>
      <c r="H76" s="140"/>
    </row>
    <row r="77" spans="2:8" x14ac:dyDescent="0.25">
      <c r="B77" s="1">
        <v>57</v>
      </c>
      <c r="C77" s="95"/>
      <c r="D77" s="96"/>
      <c r="E77" s="96"/>
      <c r="F77" s="96"/>
      <c r="G77" s="139"/>
      <c r="H77" s="140"/>
    </row>
    <row r="78" spans="2:8" x14ac:dyDescent="0.25">
      <c r="B78" s="1">
        <v>58</v>
      </c>
      <c r="C78" s="95"/>
      <c r="D78" s="96"/>
      <c r="E78" s="96"/>
      <c r="F78" s="96"/>
      <c r="G78" s="139"/>
      <c r="H78" s="140"/>
    </row>
    <row r="79" spans="2:8" x14ac:dyDescent="0.25">
      <c r="B79" s="1">
        <v>59</v>
      </c>
      <c r="C79" s="95"/>
      <c r="D79" s="96"/>
      <c r="E79" s="96"/>
      <c r="F79" s="96"/>
      <c r="G79" s="139"/>
      <c r="H79" s="140"/>
    </row>
    <row r="80" spans="2:8" x14ac:dyDescent="0.25">
      <c r="B80" s="1">
        <v>60</v>
      </c>
      <c r="C80" s="95"/>
      <c r="D80" s="96"/>
      <c r="E80" s="96"/>
      <c r="F80" s="96"/>
      <c r="G80" s="139"/>
      <c r="H80" s="140"/>
    </row>
    <row r="81" spans="2:8" x14ac:dyDescent="0.25">
      <c r="B81" s="1">
        <v>61</v>
      </c>
      <c r="C81" s="95"/>
      <c r="D81" s="96"/>
      <c r="E81" s="96"/>
      <c r="F81" s="96"/>
      <c r="G81" s="139"/>
      <c r="H81" s="140"/>
    </row>
    <row r="82" spans="2:8" x14ac:dyDescent="0.25">
      <c r="B82" s="1">
        <v>62</v>
      </c>
      <c r="C82" s="95"/>
      <c r="D82" s="96"/>
      <c r="E82" s="96"/>
      <c r="F82" s="96"/>
      <c r="G82" s="139"/>
      <c r="H82" s="140"/>
    </row>
    <row r="83" spans="2:8" x14ac:dyDescent="0.25">
      <c r="B83" s="1">
        <v>63</v>
      </c>
      <c r="C83" s="95"/>
      <c r="D83" s="96"/>
      <c r="E83" s="96"/>
      <c r="F83" s="96"/>
      <c r="G83" s="139"/>
      <c r="H83" s="140"/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abSelected="1" topLeftCell="A2" zoomScale="75" zoomScaleNormal="75" workbookViewId="0">
      <selection activeCell="F18" sqref="F18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1" t="s">
        <v>78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</row>
    <row r="5" spans="1:16" ht="7.5" customHeight="1" x14ac:dyDescent="0.25"/>
    <row r="6" spans="1:16" ht="17.25" x14ac:dyDescent="0.3">
      <c r="A6" s="191" t="s">
        <v>96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16" ht="7.5" customHeight="1" x14ac:dyDescent="0.25"/>
    <row r="8" spans="1:16" s="2" customFormat="1" ht="20.25" customHeight="1" x14ac:dyDescent="0.25">
      <c r="A8" s="242" t="s">
        <v>43</v>
      </c>
      <c r="B8" s="243" t="s">
        <v>13</v>
      </c>
      <c r="C8" s="244" t="s">
        <v>18</v>
      </c>
      <c r="D8" s="243" t="s">
        <v>44</v>
      </c>
      <c r="E8" s="246" t="s">
        <v>45</v>
      </c>
      <c r="F8" s="248" t="s">
        <v>46</v>
      </c>
      <c r="G8" s="249"/>
      <c r="H8" s="249"/>
      <c r="I8" s="250"/>
      <c r="J8" s="251" t="s">
        <v>47</v>
      </c>
      <c r="K8" s="242" t="s">
        <v>48</v>
      </c>
      <c r="L8" s="242"/>
      <c r="M8" s="56"/>
      <c r="N8" s="56"/>
    </row>
    <row r="9" spans="1:16" s="2" customFormat="1" ht="27.75" customHeight="1" x14ac:dyDescent="0.25">
      <c r="A9" s="242"/>
      <c r="B9" s="243"/>
      <c r="C9" s="245"/>
      <c r="D9" s="243"/>
      <c r="E9" s="247"/>
      <c r="F9" s="57" t="s">
        <v>49</v>
      </c>
      <c r="G9" s="57" t="s">
        <v>50</v>
      </c>
      <c r="H9" s="57" t="s">
        <v>51</v>
      </c>
      <c r="I9" s="58" t="s">
        <v>52</v>
      </c>
      <c r="J9" s="252"/>
      <c r="K9" s="138" t="s">
        <v>53</v>
      </c>
      <c r="L9" s="138" t="s">
        <v>54</v>
      </c>
      <c r="M9" s="59" t="s">
        <v>55</v>
      </c>
      <c r="N9" s="59" t="s">
        <v>56</v>
      </c>
    </row>
    <row r="10" spans="1:16" s="3" customFormat="1" ht="30" customHeight="1" x14ac:dyDescent="0.25">
      <c r="A10" s="60">
        <v>1</v>
      </c>
      <c r="B10" s="61" t="s">
        <v>97</v>
      </c>
      <c r="C10" s="62">
        <v>8</v>
      </c>
      <c r="D10" s="62">
        <v>38</v>
      </c>
      <c r="E10" s="63">
        <f>D10</f>
        <v>38</v>
      </c>
      <c r="F10" s="130">
        <f>MIN(C21:C85)</f>
        <v>42.36</v>
      </c>
      <c r="G10" s="117">
        <f>AVERAGE(C21:C85)</f>
        <v>46.574473684210531</v>
      </c>
      <c r="H10" s="64"/>
      <c r="I10" s="117">
        <f>G10-F10</f>
        <v>4.2144736842105317</v>
      </c>
      <c r="J10" s="132">
        <v>2.056712962962963E-2</v>
      </c>
      <c r="K10" s="132">
        <f>J10</f>
        <v>2.056712962962963E-2</v>
      </c>
      <c r="L10" s="66">
        <f>K10</f>
        <v>2.056712962962963E-2</v>
      </c>
      <c r="M10" s="67" t="s">
        <v>145</v>
      </c>
      <c r="N10" s="68"/>
      <c r="O10" s="125"/>
      <c r="P10" s="70"/>
    </row>
    <row r="11" spans="1:16" s="3" customFormat="1" ht="30" customHeight="1" x14ac:dyDescent="0.25">
      <c r="A11" s="60">
        <v>2</v>
      </c>
      <c r="B11" s="61" t="s">
        <v>123</v>
      </c>
      <c r="C11" s="62">
        <v>6</v>
      </c>
      <c r="D11" s="62">
        <v>71</v>
      </c>
      <c r="E11" s="63">
        <f>D11-D10</f>
        <v>33</v>
      </c>
      <c r="F11" s="131">
        <f>MIN(D21:D85)</f>
        <v>42.39</v>
      </c>
      <c r="G11" s="118">
        <f>AVERAGE(D21:D85)</f>
        <v>43.1090625</v>
      </c>
      <c r="H11" s="64"/>
      <c r="I11" s="117">
        <f>G11-F11</f>
        <v>0.71906249999999972</v>
      </c>
      <c r="J11" s="132">
        <v>3.8194444444444441E-2</v>
      </c>
      <c r="K11" s="132">
        <f>J11-J10</f>
        <v>1.7627314814814811E-2</v>
      </c>
      <c r="L11" s="66">
        <f>K11</f>
        <v>1.7627314814814811E-2</v>
      </c>
      <c r="M11" s="67" t="s">
        <v>201</v>
      </c>
      <c r="N11" s="68"/>
      <c r="O11" s="69"/>
      <c r="P11" s="70"/>
    </row>
    <row r="12" spans="1:16" s="3" customFormat="1" ht="30" customHeight="1" x14ac:dyDescent="0.25">
      <c r="A12" s="60">
        <v>3</v>
      </c>
      <c r="B12" s="263" t="s">
        <v>97</v>
      </c>
      <c r="C12" s="62">
        <v>5</v>
      </c>
      <c r="D12" s="62">
        <v>111</v>
      </c>
      <c r="E12" s="63">
        <f>D12-D11</f>
        <v>40</v>
      </c>
      <c r="F12" s="130">
        <f>MIN(E19:E81)</f>
        <v>42.19</v>
      </c>
      <c r="G12" s="117">
        <f>AVERAGE(E21:E83)</f>
        <v>42.774102564102563</v>
      </c>
      <c r="H12" s="64"/>
      <c r="I12" s="117">
        <f t="shared" ref="I12:I14" si="0">G12-F12</f>
        <v>0.58410256410256522</v>
      </c>
      <c r="J12" s="132">
        <v>5.9120370370370372E-2</v>
      </c>
      <c r="K12" s="132">
        <f>J12-J11</f>
        <v>2.0925925925925931E-2</v>
      </c>
      <c r="L12" s="66">
        <f>K12+L10</f>
        <v>4.1493055555555561E-2</v>
      </c>
      <c r="M12" s="67" t="s">
        <v>202</v>
      </c>
      <c r="N12" s="68"/>
      <c r="O12" s="146"/>
      <c r="P12" s="70"/>
    </row>
    <row r="13" spans="1:16" s="3" customFormat="1" ht="30" customHeight="1" thickBot="1" x14ac:dyDescent="0.3">
      <c r="A13" s="60">
        <v>4</v>
      </c>
      <c r="B13" s="61" t="s">
        <v>123</v>
      </c>
      <c r="C13" s="62">
        <v>13</v>
      </c>
      <c r="D13" s="62">
        <v>133</v>
      </c>
      <c r="E13" s="63">
        <f>D13-D12</f>
        <v>22</v>
      </c>
      <c r="F13" s="281">
        <f>MIN(F19:F87)</f>
        <v>43.17</v>
      </c>
      <c r="G13" s="117">
        <f>AVERAGE(F21:F83)</f>
        <v>44.391904761904769</v>
      </c>
      <c r="H13" s="64"/>
      <c r="I13" s="117">
        <f t="shared" si="0"/>
        <v>1.2219047619047672</v>
      </c>
      <c r="J13" s="132">
        <v>7.1597222222222215E-2</v>
      </c>
      <c r="K13" s="132">
        <f>J13-J12</f>
        <v>1.2476851851851843E-2</v>
      </c>
      <c r="L13" s="66">
        <f>K13+L11</f>
        <v>3.0104166666666654E-2</v>
      </c>
      <c r="M13" s="67" t="s">
        <v>203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123</v>
      </c>
      <c r="C14" s="71">
        <v>7</v>
      </c>
      <c r="D14" s="62">
        <v>166</v>
      </c>
      <c r="E14" s="63">
        <f>D14-D13</f>
        <v>33</v>
      </c>
      <c r="F14" s="287">
        <f>MIN(G21:G83)</f>
        <v>42.33</v>
      </c>
      <c r="G14" s="276">
        <f>AVERAGE(G21:G85)</f>
        <v>50.515806451612896</v>
      </c>
      <c r="H14" s="64"/>
      <c r="I14" s="117">
        <f t="shared" si="0"/>
        <v>8.1858064516128977</v>
      </c>
      <c r="J14" s="132">
        <v>9.150462962962963E-2</v>
      </c>
      <c r="K14" s="132">
        <f>J14-J13</f>
        <v>1.9907407407407415E-2</v>
      </c>
      <c r="L14" s="260">
        <f>K14+L13</f>
        <v>5.0011574074074069E-2</v>
      </c>
      <c r="M14" s="67" t="s">
        <v>204</v>
      </c>
      <c r="N14" s="68"/>
      <c r="O14" s="19"/>
    </row>
    <row r="15" spans="1:16" s="3" customFormat="1" ht="30" customHeight="1" thickBot="1" x14ac:dyDescent="0.3">
      <c r="A15" s="72" t="s">
        <v>57</v>
      </c>
      <c r="B15" s="73" t="s">
        <v>97</v>
      </c>
      <c r="C15" s="74">
        <v>4</v>
      </c>
      <c r="D15" s="74">
        <v>229</v>
      </c>
      <c r="E15" s="63">
        <f>D15-D14</f>
        <v>63</v>
      </c>
      <c r="F15" s="279">
        <f>MIN(H21:H89)</f>
        <v>42.15</v>
      </c>
      <c r="G15" s="276">
        <f>AVERAGE(H21:H85)</f>
        <v>44.385238095238094</v>
      </c>
      <c r="H15" s="64"/>
      <c r="I15" s="117">
        <f>G15-F15</f>
        <v>2.2352380952380955</v>
      </c>
      <c r="J15" s="132">
        <v>0.12525462962962963</v>
      </c>
      <c r="K15" s="264">
        <f>J15-J14</f>
        <v>3.3750000000000002E-2</v>
      </c>
      <c r="L15" s="75">
        <f>K15+L12</f>
        <v>7.5243055555555563E-2</v>
      </c>
      <c r="M15" s="67"/>
      <c r="N15" s="68" t="s">
        <v>146</v>
      </c>
      <c r="O15" s="262" t="s">
        <v>147</v>
      </c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AVERAGE(F10,F12,F15)</f>
        <v>42.233333333333327</v>
      </c>
      <c r="G16" s="128">
        <f>AVERAGE(G10,G12,G15)</f>
        <v>44.57793811451706</v>
      </c>
      <c r="H16" s="128" t="s">
        <v>199</v>
      </c>
      <c r="I16" s="129">
        <f>AVERAGE(I10,I12,I15)</f>
        <v>2.3446047811837309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AVERAGE(F11,F13,F14)</f>
        <v>42.63</v>
      </c>
      <c r="G17" s="85">
        <f>AVERAGE(G11,G13,G14)</f>
        <v>46.005591237839219</v>
      </c>
      <c r="H17" s="85" t="s">
        <v>200</v>
      </c>
      <c r="I17" s="86">
        <f>AVERAGE(I11,I13,I14)</f>
        <v>3.3755912378392217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42.431666666666665</v>
      </c>
      <c r="G18" s="89">
        <f>AVERAGE(C21:H88)</f>
        <v>45.142857142857125</v>
      </c>
      <c r="H18" s="90"/>
      <c r="I18" s="91">
        <f>AVERAGE(I10:I17)</f>
        <v>2.8600980095114759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Кострица Сергей</v>
      </c>
      <c r="D20" s="92" t="str">
        <f>B11</f>
        <v>Пасечник Александр</v>
      </c>
      <c r="E20" s="92" t="str">
        <f>B12</f>
        <v>Кострица Сергей</v>
      </c>
      <c r="F20" s="92" t="str">
        <f>B13</f>
        <v>Пасечник Александр</v>
      </c>
      <c r="G20" s="2" t="str">
        <f>B14</f>
        <v>Пасечник Александр</v>
      </c>
      <c r="H20" s="2" t="str">
        <f>B15</f>
        <v>Кострица Сергей</v>
      </c>
    </row>
    <row r="21" spans="1:14" x14ac:dyDescent="0.25">
      <c r="B21" s="1">
        <v>1</v>
      </c>
      <c r="C21" s="93">
        <v>55.59</v>
      </c>
      <c r="D21" s="94">
        <v>43.54</v>
      </c>
      <c r="E21" s="94">
        <v>44.98</v>
      </c>
      <c r="F21" s="94">
        <v>43.95</v>
      </c>
      <c r="G21" s="94">
        <v>46.39</v>
      </c>
      <c r="H21" s="283">
        <v>50.66</v>
      </c>
      <c r="M21" s="2"/>
      <c r="N21" s="2"/>
    </row>
    <row r="22" spans="1:14" x14ac:dyDescent="0.25">
      <c r="B22" s="1">
        <v>2</v>
      </c>
      <c r="C22" s="95">
        <v>52.95</v>
      </c>
      <c r="D22" s="96">
        <v>43.51</v>
      </c>
      <c r="E22" s="96">
        <v>42.92</v>
      </c>
      <c r="F22" s="96">
        <v>43.5</v>
      </c>
      <c r="G22" s="96">
        <v>46.45</v>
      </c>
      <c r="H22" s="285">
        <v>50.64</v>
      </c>
      <c r="M22" s="3"/>
      <c r="N22" s="3"/>
    </row>
    <row r="23" spans="1:14" x14ac:dyDescent="0.25">
      <c r="B23" s="1">
        <v>3</v>
      </c>
      <c r="C23" s="95">
        <v>54.17</v>
      </c>
      <c r="D23" s="96">
        <v>42.68</v>
      </c>
      <c r="E23" s="96">
        <v>43.04</v>
      </c>
      <c r="F23" s="96">
        <v>44.13</v>
      </c>
      <c r="G23" s="96">
        <v>46.92</v>
      </c>
      <c r="H23" s="285">
        <v>50.73</v>
      </c>
      <c r="M23" s="3"/>
      <c r="N23" s="3"/>
    </row>
    <row r="24" spans="1:14" x14ac:dyDescent="0.25">
      <c r="B24" s="1">
        <v>4</v>
      </c>
      <c r="C24" s="95">
        <v>51.66</v>
      </c>
      <c r="D24" s="96">
        <v>43.18</v>
      </c>
      <c r="E24" s="96">
        <v>42.89</v>
      </c>
      <c r="F24" s="96">
        <v>44.35</v>
      </c>
      <c r="G24" s="96">
        <v>46.94</v>
      </c>
      <c r="H24" s="285">
        <v>46.9</v>
      </c>
      <c r="M24" s="3"/>
      <c r="N24" s="3"/>
    </row>
    <row r="25" spans="1:14" x14ac:dyDescent="0.25">
      <c r="B25" s="1">
        <v>5</v>
      </c>
      <c r="C25" s="95">
        <v>51.93</v>
      </c>
      <c r="D25" s="96">
        <v>44.26</v>
      </c>
      <c r="E25" s="96">
        <v>42.62</v>
      </c>
      <c r="F25" s="96">
        <v>44.32</v>
      </c>
      <c r="G25" s="96">
        <v>45.62</v>
      </c>
      <c r="H25" s="285">
        <v>47.87</v>
      </c>
    </row>
    <row r="26" spans="1:14" x14ac:dyDescent="0.25">
      <c r="B26" s="1">
        <v>6</v>
      </c>
      <c r="C26" s="95">
        <v>51.61</v>
      </c>
      <c r="D26" s="96">
        <v>43.7</v>
      </c>
      <c r="E26" s="96">
        <v>42.72</v>
      </c>
      <c r="F26" s="96">
        <v>44.14</v>
      </c>
      <c r="G26" s="96">
        <v>45.13</v>
      </c>
      <c r="H26" s="285">
        <v>46.52</v>
      </c>
    </row>
    <row r="27" spans="1:14" x14ac:dyDescent="0.25">
      <c r="B27" s="1">
        <v>7</v>
      </c>
      <c r="C27" s="95">
        <v>51.55</v>
      </c>
      <c r="D27" s="96">
        <v>42.74</v>
      </c>
      <c r="E27" s="96">
        <v>43.2</v>
      </c>
      <c r="F27" s="96">
        <v>43.17</v>
      </c>
      <c r="G27" s="96">
        <v>46.4</v>
      </c>
      <c r="H27" s="285">
        <v>45.93</v>
      </c>
    </row>
    <row r="28" spans="1:14" x14ac:dyDescent="0.25">
      <c r="B28" s="1">
        <v>8</v>
      </c>
      <c r="C28" s="95">
        <v>51.84</v>
      </c>
      <c r="D28" s="96">
        <v>43.16</v>
      </c>
      <c r="E28" s="96">
        <v>42.78</v>
      </c>
      <c r="F28" s="96">
        <v>43.88</v>
      </c>
      <c r="G28" s="96">
        <v>47.98</v>
      </c>
      <c r="H28" s="285">
        <v>46.33</v>
      </c>
    </row>
    <row r="29" spans="1:14" x14ac:dyDescent="0.25">
      <c r="B29" s="1">
        <v>9</v>
      </c>
      <c r="C29" s="126">
        <v>48.99</v>
      </c>
      <c r="D29" s="96">
        <v>42.91</v>
      </c>
      <c r="E29" s="96">
        <v>42.8</v>
      </c>
      <c r="F29" s="96">
        <v>43.5</v>
      </c>
      <c r="G29" s="96">
        <v>42.33</v>
      </c>
      <c r="H29" s="285">
        <v>45.21</v>
      </c>
    </row>
    <row r="30" spans="1:14" x14ac:dyDescent="0.25">
      <c r="B30" s="1">
        <v>10</v>
      </c>
      <c r="C30" s="95">
        <v>48.33</v>
      </c>
      <c r="D30" s="96">
        <v>43.21</v>
      </c>
      <c r="E30" s="96">
        <v>43.02</v>
      </c>
      <c r="F30" s="96">
        <v>43.23</v>
      </c>
      <c r="G30" s="96">
        <v>48.69</v>
      </c>
      <c r="H30" s="285">
        <v>48.83</v>
      </c>
    </row>
    <row r="31" spans="1:14" x14ac:dyDescent="0.25">
      <c r="B31" s="1">
        <v>11</v>
      </c>
      <c r="C31" s="95">
        <v>46.9</v>
      </c>
      <c r="D31" s="96">
        <v>42.95</v>
      </c>
      <c r="E31" s="96">
        <v>42.67</v>
      </c>
      <c r="F31" s="96">
        <v>43.8</v>
      </c>
      <c r="G31" s="96">
        <v>48.88</v>
      </c>
      <c r="H31" s="285">
        <v>44.34</v>
      </c>
    </row>
    <row r="32" spans="1:14" x14ac:dyDescent="0.25">
      <c r="B32" s="1">
        <v>12</v>
      </c>
      <c r="C32" s="95">
        <v>47.67</v>
      </c>
      <c r="D32" s="96">
        <v>43.01</v>
      </c>
      <c r="E32" s="96">
        <v>42.63</v>
      </c>
      <c r="F32" s="96">
        <v>44.04</v>
      </c>
      <c r="G32" s="96">
        <v>49.98</v>
      </c>
      <c r="H32" s="285">
        <v>44.39</v>
      </c>
    </row>
    <row r="33" spans="2:8" x14ac:dyDescent="0.25">
      <c r="B33" s="1">
        <v>13</v>
      </c>
      <c r="C33" s="95">
        <v>48.14</v>
      </c>
      <c r="D33" s="96">
        <v>42.7</v>
      </c>
      <c r="E33" s="96">
        <v>42.62</v>
      </c>
      <c r="F33" s="96">
        <v>43.99</v>
      </c>
      <c r="G33" s="96">
        <v>55.53</v>
      </c>
      <c r="H33" s="285">
        <v>44.03</v>
      </c>
    </row>
    <row r="34" spans="2:8" x14ac:dyDescent="0.25">
      <c r="B34" s="1">
        <v>14</v>
      </c>
      <c r="C34" s="106">
        <v>47.2</v>
      </c>
      <c r="D34" s="96">
        <v>43.99</v>
      </c>
      <c r="E34" s="96">
        <v>42.6</v>
      </c>
      <c r="F34" s="96">
        <v>44.78</v>
      </c>
      <c r="G34" s="96">
        <v>51.59</v>
      </c>
      <c r="H34" s="285">
        <v>43.49</v>
      </c>
    </row>
    <row r="35" spans="2:8" x14ac:dyDescent="0.25">
      <c r="B35" s="1">
        <v>15</v>
      </c>
      <c r="C35" s="95">
        <v>46.8</v>
      </c>
      <c r="D35" s="96">
        <v>42.83</v>
      </c>
      <c r="E35" s="96">
        <v>42.59</v>
      </c>
      <c r="F35" s="96">
        <v>44.82</v>
      </c>
      <c r="G35" s="96">
        <v>52.48</v>
      </c>
      <c r="H35" s="285">
        <v>43.66</v>
      </c>
    </row>
    <row r="36" spans="2:8" x14ac:dyDescent="0.25">
      <c r="B36" s="1">
        <v>16</v>
      </c>
      <c r="C36" s="95">
        <v>46.23</v>
      </c>
      <c r="D36" s="145">
        <v>42.93</v>
      </c>
      <c r="E36" s="96">
        <v>42.49</v>
      </c>
      <c r="F36" s="96">
        <v>44.52</v>
      </c>
      <c r="G36" s="96">
        <v>60.68</v>
      </c>
      <c r="H36" s="285">
        <v>43.21</v>
      </c>
    </row>
    <row r="37" spans="2:8" x14ac:dyDescent="0.25">
      <c r="B37" s="1">
        <v>17</v>
      </c>
      <c r="C37" s="95">
        <v>45.87</v>
      </c>
      <c r="D37" s="96">
        <v>42.81</v>
      </c>
      <c r="E37" s="96">
        <v>42.52</v>
      </c>
      <c r="F37" s="96">
        <v>44.32</v>
      </c>
      <c r="G37" s="96">
        <v>52.71</v>
      </c>
      <c r="H37" s="285">
        <v>43.07</v>
      </c>
    </row>
    <row r="38" spans="2:8" x14ac:dyDescent="0.25">
      <c r="B38" s="1">
        <v>18</v>
      </c>
      <c r="C38" s="95">
        <v>45.7</v>
      </c>
      <c r="D38" s="96">
        <v>42.7</v>
      </c>
      <c r="E38" s="96">
        <v>42.68</v>
      </c>
      <c r="F38" s="96">
        <v>45.96</v>
      </c>
      <c r="G38" s="284">
        <v>51.69</v>
      </c>
      <c r="H38" s="285">
        <v>52.23</v>
      </c>
    </row>
    <row r="39" spans="2:8" x14ac:dyDescent="0.25">
      <c r="B39" s="1">
        <v>19</v>
      </c>
      <c r="C39" s="95">
        <v>45.79</v>
      </c>
      <c r="D39" s="96">
        <v>42.65</v>
      </c>
      <c r="E39" s="96">
        <v>44.46</v>
      </c>
      <c r="F39" s="96">
        <v>46.07</v>
      </c>
      <c r="G39" s="96">
        <v>51.66</v>
      </c>
      <c r="H39" s="285">
        <v>43.05</v>
      </c>
    </row>
    <row r="40" spans="2:8" x14ac:dyDescent="0.25">
      <c r="B40" s="1">
        <v>20</v>
      </c>
      <c r="C40" s="95">
        <v>45.35</v>
      </c>
      <c r="D40" s="96">
        <v>43.37</v>
      </c>
      <c r="E40" s="96">
        <v>42.49</v>
      </c>
      <c r="F40" s="96">
        <v>45.36</v>
      </c>
      <c r="G40" s="96">
        <v>50.93</v>
      </c>
      <c r="H40" s="285">
        <v>42.37</v>
      </c>
    </row>
    <row r="41" spans="2:8" x14ac:dyDescent="0.25">
      <c r="B41" s="1">
        <v>21</v>
      </c>
      <c r="C41" s="95">
        <v>44.96</v>
      </c>
      <c r="D41" s="96">
        <v>42.47</v>
      </c>
      <c r="E41" s="96">
        <v>42.47</v>
      </c>
      <c r="F41" s="96">
        <v>46.4</v>
      </c>
      <c r="G41" s="96">
        <v>54.83</v>
      </c>
      <c r="H41" s="285">
        <v>42.53</v>
      </c>
    </row>
    <row r="42" spans="2:8" x14ac:dyDescent="0.25">
      <c r="B42" s="1">
        <v>22</v>
      </c>
      <c r="C42" s="95">
        <v>46.1</v>
      </c>
      <c r="D42" s="96">
        <v>42.84</v>
      </c>
      <c r="E42" s="96">
        <v>42.43</v>
      </c>
      <c r="F42" s="96"/>
      <c r="G42" s="96">
        <v>49.51</v>
      </c>
      <c r="H42" s="285">
        <v>42.62</v>
      </c>
    </row>
    <row r="43" spans="2:8" x14ac:dyDescent="0.25">
      <c r="B43" s="1">
        <v>23</v>
      </c>
      <c r="C43" s="95">
        <v>44.84</v>
      </c>
      <c r="D43" s="96">
        <v>42.95</v>
      </c>
      <c r="E43" s="96">
        <v>42.38</v>
      </c>
      <c r="F43" s="96"/>
      <c r="G43" s="96">
        <v>50.25</v>
      </c>
      <c r="H43" s="285">
        <v>49.28</v>
      </c>
    </row>
    <row r="44" spans="2:8" x14ac:dyDescent="0.25">
      <c r="B44" s="1">
        <v>24</v>
      </c>
      <c r="C44" s="95">
        <v>44.7</v>
      </c>
      <c r="D44" s="96">
        <v>42.98</v>
      </c>
      <c r="E44" s="96">
        <v>42.39</v>
      </c>
      <c r="F44" s="96"/>
      <c r="G44" s="96">
        <v>50.73</v>
      </c>
      <c r="H44" s="285">
        <v>42.89</v>
      </c>
    </row>
    <row r="45" spans="2:8" x14ac:dyDescent="0.25">
      <c r="B45" s="1">
        <v>25</v>
      </c>
      <c r="C45" s="95">
        <v>43.89</v>
      </c>
      <c r="D45" s="96">
        <v>42.79</v>
      </c>
      <c r="E45" s="96">
        <v>42.58</v>
      </c>
      <c r="F45" s="96"/>
      <c r="G45" s="96">
        <v>53.89</v>
      </c>
      <c r="H45" s="285">
        <v>42.75</v>
      </c>
    </row>
    <row r="46" spans="2:8" x14ac:dyDescent="0.25">
      <c r="B46" s="1">
        <v>26</v>
      </c>
      <c r="C46" s="95">
        <v>44.17</v>
      </c>
      <c r="D46" s="96">
        <v>43.04</v>
      </c>
      <c r="E46" s="96">
        <v>42.19</v>
      </c>
      <c r="F46" s="96"/>
      <c r="G46" s="96">
        <v>52.27</v>
      </c>
      <c r="H46" s="285">
        <v>42.61</v>
      </c>
    </row>
    <row r="47" spans="2:8" x14ac:dyDescent="0.25">
      <c r="B47" s="1">
        <v>27</v>
      </c>
      <c r="C47" s="95">
        <v>43.2</v>
      </c>
      <c r="D47" s="96">
        <v>43.71</v>
      </c>
      <c r="E47" s="96">
        <v>42.46</v>
      </c>
      <c r="F47" s="96"/>
      <c r="G47" s="96">
        <v>54.21</v>
      </c>
      <c r="H47" s="285">
        <v>42.6</v>
      </c>
    </row>
    <row r="48" spans="2:8" x14ac:dyDescent="0.25">
      <c r="B48" s="1">
        <v>28</v>
      </c>
      <c r="C48" s="95">
        <v>43.58</v>
      </c>
      <c r="D48" s="96">
        <v>42.62</v>
      </c>
      <c r="E48" s="96">
        <v>42.51</v>
      </c>
      <c r="F48" s="96"/>
      <c r="G48" s="96">
        <v>50.42</v>
      </c>
      <c r="H48" s="285">
        <v>42.42</v>
      </c>
    </row>
    <row r="49" spans="2:8" x14ac:dyDescent="0.25">
      <c r="B49" s="1">
        <v>29</v>
      </c>
      <c r="C49" s="95">
        <v>43.57</v>
      </c>
      <c r="D49" s="96">
        <v>42.92</v>
      </c>
      <c r="E49" s="96">
        <v>42.99</v>
      </c>
      <c r="F49" s="96"/>
      <c r="G49" s="96">
        <v>53.61</v>
      </c>
      <c r="H49" s="285">
        <v>42.61</v>
      </c>
    </row>
    <row r="50" spans="2:8" x14ac:dyDescent="0.25">
      <c r="B50" s="1">
        <v>30</v>
      </c>
      <c r="C50" s="95">
        <v>42.93</v>
      </c>
      <c r="D50" s="96">
        <v>42.39</v>
      </c>
      <c r="E50" s="96">
        <v>42.33</v>
      </c>
      <c r="F50" s="96"/>
      <c r="G50" s="96">
        <v>52.95</v>
      </c>
      <c r="H50" s="285">
        <v>42.84</v>
      </c>
    </row>
    <row r="51" spans="2:8" x14ac:dyDescent="0.25">
      <c r="B51" s="1">
        <v>31</v>
      </c>
      <c r="C51" s="95">
        <v>43.47</v>
      </c>
      <c r="D51" s="96">
        <v>42.57</v>
      </c>
      <c r="E51" s="96">
        <v>42.27</v>
      </c>
      <c r="F51" s="96"/>
      <c r="G51" s="96">
        <v>54.34</v>
      </c>
      <c r="H51" s="285">
        <v>42.84</v>
      </c>
    </row>
    <row r="52" spans="2:8" x14ac:dyDescent="0.25">
      <c r="B52" s="1">
        <v>32</v>
      </c>
      <c r="C52" s="95">
        <v>42.94</v>
      </c>
      <c r="D52" s="96">
        <v>45.38</v>
      </c>
      <c r="E52" s="96">
        <v>42.44</v>
      </c>
      <c r="F52" s="96"/>
      <c r="G52" s="96"/>
      <c r="H52" s="285">
        <v>42.39</v>
      </c>
    </row>
    <row r="53" spans="2:8" x14ac:dyDescent="0.25">
      <c r="B53" s="1">
        <v>33</v>
      </c>
      <c r="C53" s="95">
        <v>42.89</v>
      </c>
      <c r="D53" s="96"/>
      <c r="E53" s="96">
        <v>42.3</v>
      </c>
      <c r="F53" s="96"/>
      <c r="G53" s="96"/>
      <c r="H53" s="285">
        <v>42.5</v>
      </c>
    </row>
    <row r="54" spans="2:8" x14ac:dyDescent="0.25">
      <c r="B54" s="1">
        <v>34</v>
      </c>
      <c r="C54" s="95">
        <v>43.02</v>
      </c>
      <c r="D54" s="96"/>
      <c r="E54" s="96">
        <v>43.34</v>
      </c>
      <c r="F54" s="96"/>
      <c r="G54" s="96"/>
      <c r="H54" s="285">
        <v>42.92</v>
      </c>
    </row>
    <row r="55" spans="2:8" x14ac:dyDescent="0.25">
      <c r="B55" s="1">
        <v>35</v>
      </c>
      <c r="C55" s="95">
        <v>42.89</v>
      </c>
      <c r="D55" s="96"/>
      <c r="E55" s="96">
        <v>42.72</v>
      </c>
      <c r="F55" s="96"/>
      <c r="G55" s="96"/>
      <c r="H55" s="285">
        <v>42.39</v>
      </c>
    </row>
    <row r="56" spans="2:8" x14ac:dyDescent="0.25">
      <c r="B56" s="1">
        <v>36</v>
      </c>
      <c r="C56" s="95">
        <v>42.36</v>
      </c>
      <c r="D56" s="96"/>
      <c r="E56" s="96">
        <v>42.53</v>
      </c>
      <c r="F56" s="96"/>
      <c r="G56" s="96"/>
      <c r="H56" s="285">
        <v>42.51</v>
      </c>
    </row>
    <row r="57" spans="2:8" x14ac:dyDescent="0.25">
      <c r="B57" s="1">
        <v>37</v>
      </c>
      <c r="C57" s="95">
        <v>42.97</v>
      </c>
      <c r="D57" s="96"/>
      <c r="E57" s="96">
        <v>42.92</v>
      </c>
      <c r="F57" s="96"/>
      <c r="G57" s="96"/>
      <c r="H57" s="285">
        <v>42.15</v>
      </c>
    </row>
    <row r="58" spans="2:8" x14ac:dyDescent="0.25">
      <c r="B58" s="1">
        <v>38</v>
      </c>
      <c r="C58" s="95">
        <v>43.08</v>
      </c>
      <c r="D58" s="96"/>
      <c r="E58" s="96">
        <v>43.08</v>
      </c>
      <c r="F58" s="96"/>
      <c r="G58" s="96"/>
      <c r="H58" s="285">
        <v>42.61</v>
      </c>
    </row>
    <row r="59" spans="2:8" x14ac:dyDescent="0.25">
      <c r="B59" s="1">
        <v>39</v>
      </c>
      <c r="C59" s="95"/>
      <c r="D59" s="96"/>
      <c r="E59" s="96">
        <v>43.14</v>
      </c>
      <c r="F59" s="96"/>
      <c r="G59" s="96"/>
      <c r="H59" s="285">
        <v>43</v>
      </c>
    </row>
    <row r="60" spans="2:8" x14ac:dyDescent="0.25">
      <c r="B60" s="1">
        <v>40</v>
      </c>
      <c r="C60" s="95"/>
      <c r="D60" s="96"/>
      <c r="E60" s="96"/>
      <c r="F60" s="96"/>
      <c r="G60" s="96"/>
      <c r="H60" s="285">
        <v>44.47</v>
      </c>
    </row>
    <row r="61" spans="2:8" x14ac:dyDescent="0.25">
      <c r="B61" s="1">
        <v>41</v>
      </c>
      <c r="C61" s="95"/>
      <c r="D61" s="96"/>
      <c r="E61" s="96"/>
      <c r="F61" s="96"/>
      <c r="G61" s="96"/>
      <c r="H61" s="285">
        <v>42.49</v>
      </c>
    </row>
    <row r="62" spans="2:8" x14ac:dyDescent="0.25">
      <c r="B62" s="1">
        <v>42</v>
      </c>
      <c r="C62" s="95"/>
      <c r="D62" s="96"/>
      <c r="E62" s="96"/>
      <c r="F62" s="96"/>
      <c r="G62" s="96"/>
      <c r="H62" s="285">
        <v>42.95</v>
      </c>
    </row>
    <row r="63" spans="2:8" x14ac:dyDescent="0.25">
      <c r="B63" s="1">
        <v>43</v>
      </c>
      <c r="C63" s="95"/>
      <c r="D63" s="96"/>
      <c r="E63" s="96"/>
      <c r="F63" s="96"/>
      <c r="G63" s="96"/>
      <c r="H63" s="285">
        <v>42.93</v>
      </c>
    </row>
    <row r="64" spans="2:8" x14ac:dyDescent="0.25">
      <c r="B64" s="1">
        <v>44</v>
      </c>
      <c r="C64" s="95"/>
      <c r="D64" s="96"/>
      <c r="E64" s="96"/>
      <c r="F64" s="96"/>
      <c r="G64" s="96"/>
      <c r="H64" s="285">
        <v>44.14</v>
      </c>
    </row>
    <row r="65" spans="2:8" x14ac:dyDescent="0.25">
      <c r="B65" s="1">
        <v>45</v>
      </c>
      <c r="C65" s="95"/>
      <c r="D65" s="96"/>
      <c r="E65" s="96"/>
      <c r="F65" s="96"/>
      <c r="G65" s="96"/>
      <c r="H65" s="285">
        <v>44.79</v>
      </c>
    </row>
    <row r="66" spans="2:8" x14ac:dyDescent="0.25">
      <c r="B66" s="1">
        <v>46</v>
      </c>
      <c r="C66" s="95"/>
      <c r="D66" s="96"/>
      <c r="E66" s="96"/>
      <c r="F66" s="96"/>
      <c r="G66" s="96"/>
      <c r="H66" s="285">
        <v>44.55</v>
      </c>
    </row>
    <row r="67" spans="2:8" x14ac:dyDescent="0.25">
      <c r="B67" s="1">
        <v>47</v>
      </c>
      <c r="C67" s="95"/>
      <c r="D67" s="96"/>
      <c r="E67" s="96"/>
      <c r="F67" s="96"/>
      <c r="G67" s="96"/>
      <c r="H67" s="285">
        <v>45.8</v>
      </c>
    </row>
    <row r="68" spans="2:8" x14ac:dyDescent="0.25">
      <c r="B68" s="1">
        <v>48</v>
      </c>
      <c r="C68" s="95"/>
      <c r="D68" s="96"/>
      <c r="E68" s="96"/>
      <c r="F68" s="96"/>
      <c r="G68" s="96"/>
      <c r="H68" s="285">
        <v>45.24</v>
      </c>
    </row>
    <row r="69" spans="2:8" x14ac:dyDescent="0.25">
      <c r="B69" s="1">
        <v>49</v>
      </c>
      <c r="C69" s="95"/>
      <c r="D69" s="96"/>
      <c r="E69" s="96"/>
      <c r="F69" s="96"/>
      <c r="G69" s="96"/>
      <c r="H69" s="285">
        <v>43.1</v>
      </c>
    </row>
    <row r="70" spans="2:8" x14ac:dyDescent="0.25">
      <c r="B70" s="1">
        <v>50</v>
      </c>
      <c r="C70" s="95"/>
      <c r="D70" s="96"/>
      <c r="E70" s="96"/>
      <c r="F70" s="96"/>
      <c r="G70" s="96"/>
      <c r="H70" s="285">
        <v>44.47</v>
      </c>
    </row>
    <row r="71" spans="2:8" x14ac:dyDescent="0.25">
      <c r="B71" s="1">
        <v>51</v>
      </c>
      <c r="C71" s="95"/>
      <c r="D71" s="96"/>
      <c r="E71" s="96"/>
      <c r="F71" s="96"/>
      <c r="G71" s="96"/>
      <c r="H71" s="285">
        <v>43.76</v>
      </c>
    </row>
    <row r="72" spans="2:8" x14ac:dyDescent="0.25">
      <c r="B72" s="1">
        <v>52</v>
      </c>
      <c r="C72" s="95"/>
      <c r="D72" s="96"/>
      <c r="E72" s="96"/>
      <c r="F72" s="96"/>
      <c r="G72" s="96"/>
      <c r="H72" s="285">
        <v>50</v>
      </c>
    </row>
    <row r="73" spans="2:8" x14ac:dyDescent="0.25">
      <c r="B73" s="1">
        <v>53</v>
      </c>
      <c r="C73" s="95"/>
      <c r="D73" s="96"/>
      <c r="E73" s="96"/>
      <c r="F73" s="96"/>
      <c r="G73" s="96"/>
      <c r="H73" s="285">
        <v>42.61</v>
      </c>
    </row>
    <row r="74" spans="2:8" x14ac:dyDescent="0.25">
      <c r="B74" s="1">
        <v>54</v>
      </c>
      <c r="C74" s="95"/>
      <c r="D74" s="96"/>
      <c r="E74" s="96"/>
      <c r="F74" s="96"/>
      <c r="G74" s="96"/>
      <c r="H74" s="285">
        <v>42.64</v>
      </c>
    </row>
    <row r="75" spans="2:8" x14ac:dyDescent="0.25">
      <c r="B75" s="1">
        <v>55</v>
      </c>
      <c r="C75" s="95"/>
      <c r="D75" s="96"/>
      <c r="E75" s="96"/>
      <c r="F75" s="96"/>
      <c r="G75" s="96"/>
      <c r="H75" s="285">
        <v>42.4</v>
      </c>
    </row>
    <row r="76" spans="2:8" x14ac:dyDescent="0.25">
      <c r="B76" s="1">
        <v>56</v>
      </c>
      <c r="C76" s="95"/>
      <c r="D76" s="96"/>
      <c r="E76" s="96"/>
      <c r="F76" s="96"/>
      <c r="G76" s="96"/>
      <c r="H76" s="285">
        <v>43.62</v>
      </c>
    </row>
    <row r="77" spans="2:8" x14ac:dyDescent="0.25">
      <c r="B77" s="1">
        <v>57</v>
      </c>
      <c r="C77" s="95"/>
      <c r="D77" s="96"/>
      <c r="E77" s="96"/>
      <c r="F77" s="96"/>
      <c r="G77" s="96"/>
      <c r="H77" s="285">
        <v>42.51</v>
      </c>
    </row>
    <row r="78" spans="2:8" x14ac:dyDescent="0.25">
      <c r="B78" s="1">
        <v>58</v>
      </c>
      <c r="C78" s="95"/>
      <c r="D78" s="96"/>
      <c r="E78" s="96"/>
      <c r="F78" s="96"/>
      <c r="G78" s="96"/>
      <c r="H78" s="285">
        <v>44.06</v>
      </c>
    </row>
    <row r="79" spans="2:8" x14ac:dyDescent="0.25">
      <c r="B79" s="1">
        <v>59</v>
      </c>
      <c r="C79" s="95"/>
      <c r="D79" s="96"/>
      <c r="E79" s="96"/>
      <c r="F79" s="96"/>
      <c r="G79" s="96"/>
      <c r="H79" s="285">
        <v>43.38</v>
      </c>
    </row>
    <row r="80" spans="2:8" x14ac:dyDescent="0.25">
      <c r="B80" s="1">
        <v>60</v>
      </c>
      <c r="C80" s="95"/>
      <c r="D80" s="96"/>
      <c r="E80" s="96"/>
      <c r="F80" s="96"/>
      <c r="G80" s="96"/>
      <c r="H80" s="285">
        <v>43.19</v>
      </c>
    </row>
    <row r="81" spans="2:8" x14ac:dyDescent="0.25">
      <c r="B81" s="1">
        <v>61</v>
      </c>
      <c r="C81" s="95"/>
      <c r="D81" s="96"/>
      <c r="E81" s="96"/>
      <c r="F81" s="96"/>
      <c r="G81" s="96"/>
      <c r="H81" s="285">
        <v>45.88</v>
      </c>
    </row>
    <row r="82" spans="2:8" x14ac:dyDescent="0.25">
      <c r="B82" s="1">
        <v>62</v>
      </c>
      <c r="C82" s="95"/>
      <c r="D82" s="96"/>
      <c r="E82" s="96"/>
      <c r="F82" s="96"/>
      <c r="G82" s="96"/>
      <c r="H82" s="285">
        <v>42.43</v>
      </c>
    </row>
    <row r="83" spans="2:8" x14ac:dyDescent="0.25">
      <c r="B83" s="1">
        <v>63</v>
      </c>
      <c r="C83" s="95"/>
      <c r="D83" s="96"/>
      <c r="E83" s="96"/>
      <c r="F83" s="96"/>
      <c r="G83" s="96"/>
      <c r="H83" s="285">
        <v>44.94</v>
      </c>
    </row>
    <row r="84" spans="2:8" x14ac:dyDescent="0.25">
      <c r="B84" s="1">
        <v>64</v>
      </c>
      <c r="C84" s="95"/>
      <c r="D84" s="96"/>
      <c r="E84" s="96"/>
      <c r="F84" s="96"/>
      <c r="G84" s="139"/>
      <c r="H84" s="140"/>
    </row>
    <row r="85" spans="2:8" x14ac:dyDescent="0.25">
      <c r="B85" s="1">
        <v>65</v>
      </c>
      <c r="C85" s="95"/>
      <c r="D85" s="96"/>
      <c r="E85" s="96"/>
      <c r="F85" s="96"/>
      <c r="G85" s="139"/>
      <c r="H85" s="140"/>
    </row>
    <row r="86" spans="2:8" x14ac:dyDescent="0.25">
      <c r="B86" s="1">
        <v>66</v>
      </c>
      <c r="C86" s="141"/>
      <c r="D86" s="139"/>
      <c r="E86" s="139"/>
      <c r="F86" s="139"/>
      <c r="G86" s="139"/>
      <c r="H86" s="140"/>
    </row>
    <row r="87" spans="2:8" x14ac:dyDescent="0.25">
      <c r="B87" s="1">
        <v>67</v>
      </c>
      <c r="C87" s="141"/>
      <c r="D87" s="139"/>
      <c r="E87" s="139"/>
      <c r="F87" s="139"/>
      <c r="G87" s="139"/>
      <c r="H87" s="140"/>
    </row>
    <row r="88" spans="2:8" ht="15.75" thickBot="1" x14ac:dyDescent="0.3">
      <c r="B88" s="1">
        <v>68</v>
      </c>
      <c r="C88" s="142"/>
      <c r="D88" s="143"/>
      <c r="E88" s="143"/>
      <c r="F88" s="143"/>
      <c r="G88" s="143"/>
      <c r="H88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Fortuna Racing</vt:lpstr>
      <vt:lpstr>Mesnyki</vt:lpstr>
      <vt:lpstr>MST</vt:lpstr>
      <vt:lpstr>5GT</vt:lpstr>
      <vt:lpstr>Kozak i Razboiniki</vt:lpstr>
      <vt:lpstr>15а18</vt:lpstr>
      <vt:lpstr>Nsj</vt:lpstr>
      <vt:lpstr>х racing team</vt:lpstr>
      <vt:lpstr>Fossa</vt:lpstr>
      <vt:lpstr>Lotus Ukraine</vt:lpstr>
      <vt:lpstr>Lotus driving academy</vt:lpstr>
      <vt:lpstr>GTkartingSS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2018-06-23T16:51:25Z</dcterms:modified>
</cp:coreProperties>
</file>