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omments12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851" activeTab="11"/>
  </bookViews>
  <sheets>
    <sheet name="Общие результаты" sheetId="4" r:id="rId1"/>
    <sheet name="Регистрация" sheetId="5" r:id="rId2"/>
    <sheet name="AvtoPMR" sheetId="56" r:id="rId3"/>
    <sheet name="Козак и разбойники" sheetId="61" r:id="rId4"/>
    <sheet name="MST" sheetId="59" r:id="rId5"/>
    <sheet name="X Racing Team" sheetId="62" r:id="rId6"/>
    <sheet name="Ne Fart" sheetId="63" r:id="rId7"/>
    <sheet name="Fortuna Racing" sheetId="66" r:id="rId8"/>
    <sheet name="Flash" sheetId="57" r:id="rId9"/>
    <sheet name="NSJ" sheetId="58" r:id="rId10"/>
    <sheet name="dbCAR" sheetId="60" r:id="rId11"/>
    <sheet name="Lotus Ukraine" sheetId="64" r:id="rId12"/>
    <sheet name="Levi 9" sheetId="51" r:id="rId13"/>
    <sheet name="15А18" sheetId="65" r:id="rId14"/>
  </sheets>
  <calcPr calcId="124519"/>
</workbook>
</file>

<file path=xl/calcChain.xml><?xml version="1.0" encoding="utf-8"?>
<calcChain xmlns="http://schemas.openxmlformats.org/spreadsheetml/2006/main">
  <c r="L15" i="60"/>
  <c r="L14"/>
  <c r="L12"/>
  <c r="L11"/>
  <c r="L11" i="62"/>
  <c r="L13" s="1"/>
  <c r="L14" s="1"/>
  <c r="L10"/>
  <c r="L12" s="1"/>
  <c r="L15" s="1"/>
  <c r="L11" i="63"/>
  <c r="L13" s="1"/>
  <c r="L14" s="1"/>
  <c r="L10"/>
  <c r="L12" s="1"/>
  <c r="L15" s="1"/>
  <c r="L15" i="64"/>
  <c r="L14"/>
  <c r="L13"/>
  <c r="L12"/>
  <c r="L11" i="65"/>
  <c r="L13" s="1"/>
  <c r="L15" s="1"/>
  <c r="L10"/>
  <c r="L12" s="1"/>
  <c r="L14" s="1"/>
  <c r="L11" i="66"/>
  <c r="L13" s="1"/>
  <c r="L14" s="1"/>
  <c r="L10"/>
  <c r="L12" s="1"/>
  <c r="L15" s="1"/>
  <c r="L15" i="59"/>
  <c r="L14"/>
  <c r="L13"/>
  <c r="H20"/>
  <c r="G20"/>
  <c r="F20"/>
  <c r="E20"/>
  <c r="D20"/>
  <c r="C20"/>
  <c r="L15" i="58"/>
  <c r="L14"/>
  <c r="L13"/>
  <c r="I17"/>
  <c r="I16"/>
  <c r="G17"/>
  <c r="G16"/>
  <c r="F17"/>
  <c r="F16"/>
  <c r="L15" i="57"/>
  <c r="L14"/>
  <c r="L13"/>
  <c r="G16" i="56"/>
  <c r="L15"/>
  <c r="L14"/>
  <c r="L13"/>
  <c r="I17"/>
  <c r="I16"/>
  <c r="G17"/>
  <c r="F17"/>
  <c r="F16"/>
  <c r="L15" i="51"/>
  <c r="L14"/>
  <c r="L13"/>
  <c r="L12"/>
  <c r="H11" i="4"/>
  <c r="H10"/>
  <c r="H9"/>
  <c r="H8"/>
  <c r="H7"/>
  <c r="H20" i="66" l="1"/>
  <c r="G20"/>
  <c r="F20"/>
  <c r="F13" s="1"/>
  <c r="E20"/>
  <c r="F12" s="1"/>
  <c r="D20"/>
  <c r="C20"/>
  <c r="G18"/>
  <c r="K15"/>
  <c r="G15"/>
  <c r="F15"/>
  <c r="E15"/>
  <c r="K14"/>
  <c r="G14"/>
  <c r="F14"/>
  <c r="E14"/>
  <c r="K13"/>
  <c r="G13"/>
  <c r="I13" s="1"/>
  <c r="E13"/>
  <c r="K12"/>
  <c r="G12"/>
  <c r="E12"/>
  <c r="K11"/>
  <c r="G11"/>
  <c r="F11"/>
  <c r="E11"/>
  <c r="K10"/>
  <c r="G10"/>
  <c r="F10"/>
  <c r="E10"/>
  <c r="H20" i="65"/>
  <c r="G20"/>
  <c r="F20"/>
  <c r="F13" s="1"/>
  <c r="E20"/>
  <c r="D20"/>
  <c r="C20"/>
  <c r="G18"/>
  <c r="K15"/>
  <c r="G15"/>
  <c r="F15"/>
  <c r="E15"/>
  <c r="K14"/>
  <c r="G14"/>
  <c r="F14"/>
  <c r="E14"/>
  <c r="K13"/>
  <c r="G13"/>
  <c r="I13" s="1"/>
  <c r="E13"/>
  <c r="K12"/>
  <c r="G12"/>
  <c r="F12"/>
  <c r="E12"/>
  <c r="K11"/>
  <c r="G11"/>
  <c r="F11"/>
  <c r="E11"/>
  <c r="K10"/>
  <c r="G10"/>
  <c r="F10"/>
  <c r="E10"/>
  <c r="H20" i="64"/>
  <c r="G20"/>
  <c r="F20"/>
  <c r="F13" s="1"/>
  <c r="E20"/>
  <c r="F12" s="1"/>
  <c r="D20"/>
  <c r="C20"/>
  <c r="G18"/>
  <c r="K15"/>
  <c r="G15"/>
  <c r="F15"/>
  <c r="E15"/>
  <c r="K14"/>
  <c r="G14"/>
  <c r="F14"/>
  <c r="E14"/>
  <c r="K13"/>
  <c r="G13"/>
  <c r="I13" s="1"/>
  <c r="E13"/>
  <c r="K12"/>
  <c r="G12"/>
  <c r="E12"/>
  <c r="K11"/>
  <c r="L11" s="1"/>
  <c r="G11"/>
  <c r="F11"/>
  <c r="E11"/>
  <c r="K10"/>
  <c r="L10" s="1"/>
  <c r="G10"/>
  <c r="F10"/>
  <c r="E10"/>
  <c r="H20" i="63"/>
  <c r="G20"/>
  <c r="F20"/>
  <c r="F13" s="1"/>
  <c r="E20"/>
  <c r="D20"/>
  <c r="C20"/>
  <c r="G18"/>
  <c r="K15"/>
  <c r="G15"/>
  <c r="F15"/>
  <c r="E15"/>
  <c r="K14"/>
  <c r="G14"/>
  <c r="F14"/>
  <c r="E14"/>
  <c r="K13"/>
  <c r="G13"/>
  <c r="I13" s="1"/>
  <c r="E13"/>
  <c r="K12"/>
  <c r="G12"/>
  <c r="F12"/>
  <c r="E12"/>
  <c r="K11"/>
  <c r="G11"/>
  <c r="F11"/>
  <c r="E11"/>
  <c r="K10"/>
  <c r="G10"/>
  <c r="F10"/>
  <c r="E10"/>
  <c r="H20" i="62"/>
  <c r="G20"/>
  <c r="F20"/>
  <c r="F13" s="1"/>
  <c r="E20"/>
  <c r="D20"/>
  <c r="C20"/>
  <c r="G18"/>
  <c r="K15"/>
  <c r="G15"/>
  <c r="F15"/>
  <c r="E15"/>
  <c r="K14"/>
  <c r="G14"/>
  <c r="F14"/>
  <c r="E14"/>
  <c r="K13"/>
  <c r="G13"/>
  <c r="I13" s="1"/>
  <c r="E13"/>
  <c r="K12"/>
  <c r="G12"/>
  <c r="F12"/>
  <c r="E12"/>
  <c r="K11"/>
  <c r="G11"/>
  <c r="F11"/>
  <c r="E11"/>
  <c r="K10"/>
  <c r="G10"/>
  <c r="F10"/>
  <c r="E10"/>
  <c r="H20" i="61"/>
  <c r="G20"/>
  <c r="F20"/>
  <c r="F13" s="1"/>
  <c r="E20"/>
  <c r="D20"/>
  <c r="C20"/>
  <c r="G18"/>
  <c r="K15"/>
  <c r="G15"/>
  <c r="F15"/>
  <c r="E15"/>
  <c r="K14"/>
  <c r="G14"/>
  <c r="F14"/>
  <c r="E14"/>
  <c r="K13"/>
  <c r="G13"/>
  <c r="E13"/>
  <c r="K12"/>
  <c r="G12"/>
  <c r="F12"/>
  <c r="E12"/>
  <c r="K11"/>
  <c r="L11" s="1"/>
  <c r="G11"/>
  <c r="F11"/>
  <c r="E11"/>
  <c r="K10"/>
  <c r="L10" s="1"/>
  <c r="G10"/>
  <c r="F10"/>
  <c r="E10"/>
  <c r="H20" i="60"/>
  <c r="G20"/>
  <c r="F20"/>
  <c r="F13" s="1"/>
  <c r="E20"/>
  <c r="D20"/>
  <c r="C20"/>
  <c r="G18"/>
  <c r="K15"/>
  <c r="G15"/>
  <c r="F15"/>
  <c r="E15"/>
  <c r="K14"/>
  <c r="G14"/>
  <c r="F14"/>
  <c r="E14"/>
  <c r="K13"/>
  <c r="G13"/>
  <c r="E13"/>
  <c r="K12"/>
  <c r="G12"/>
  <c r="F12"/>
  <c r="E12"/>
  <c r="K11"/>
  <c r="G11"/>
  <c r="F11"/>
  <c r="E11"/>
  <c r="K10"/>
  <c r="L10" s="1"/>
  <c r="G10"/>
  <c r="F10"/>
  <c r="E10"/>
  <c r="F13" i="59"/>
  <c r="F12"/>
  <c r="G18"/>
  <c r="K15"/>
  <c r="G15"/>
  <c r="F15"/>
  <c r="E15"/>
  <c r="K14"/>
  <c r="G14"/>
  <c r="F14"/>
  <c r="E14"/>
  <c r="K13"/>
  <c r="G13"/>
  <c r="E13"/>
  <c r="K12"/>
  <c r="G12"/>
  <c r="E12"/>
  <c r="K11"/>
  <c r="L11" s="1"/>
  <c r="G11"/>
  <c r="F11"/>
  <c r="E11"/>
  <c r="K10"/>
  <c r="L10" s="1"/>
  <c r="G10"/>
  <c r="F10"/>
  <c r="E10"/>
  <c r="H20" i="58"/>
  <c r="G20"/>
  <c r="F20"/>
  <c r="E20"/>
  <c r="F12" s="1"/>
  <c r="D20"/>
  <c r="C20"/>
  <c r="G18"/>
  <c r="K15"/>
  <c r="G15"/>
  <c r="F15"/>
  <c r="E15"/>
  <c r="K14"/>
  <c r="G14"/>
  <c r="F14"/>
  <c r="E14"/>
  <c r="K13"/>
  <c r="G13"/>
  <c r="F13"/>
  <c r="E13"/>
  <c r="K12"/>
  <c r="G12"/>
  <c r="E12"/>
  <c r="L11"/>
  <c r="K11"/>
  <c r="G11"/>
  <c r="F11"/>
  <c r="E11"/>
  <c r="K10"/>
  <c r="L10" s="1"/>
  <c r="L12" s="1"/>
  <c r="G10"/>
  <c r="F10"/>
  <c r="E10"/>
  <c r="H20" i="57"/>
  <c r="G20"/>
  <c r="F20"/>
  <c r="F13" s="1"/>
  <c r="E20"/>
  <c r="F12" s="1"/>
  <c r="D20"/>
  <c r="C20"/>
  <c r="G18"/>
  <c r="K15"/>
  <c r="G15"/>
  <c r="G17" s="1"/>
  <c r="F15"/>
  <c r="E15"/>
  <c r="K14"/>
  <c r="G14"/>
  <c r="I14" s="1"/>
  <c r="F14"/>
  <c r="E14"/>
  <c r="K13"/>
  <c r="G13"/>
  <c r="I13" s="1"/>
  <c r="E13"/>
  <c r="K12"/>
  <c r="G12"/>
  <c r="E12"/>
  <c r="K11"/>
  <c r="L11" s="1"/>
  <c r="G11"/>
  <c r="F11"/>
  <c r="E11"/>
  <c r="K10"/>
  <c r="L10" s="1"/>
  <c r="G10"/>
  <c r="F10"/>
  <c r="F16" s="1"/>
  <c r="E10"/>
  <c r="H20" i="56"/>
  <c r="G20"/>
  <c r="F20"/>
  <c r="F13" s="1"/>
  <c r="E20"/>
  <c r="D20"/>
  <c r="C20"/>
  <c r="G18"/>
  <c r="K15"/>
  <c r="G15"/>
  <c r="F15"/>
  <c r="E15"/>
  <c r="K14"/>
  <c r="G14"/>
  <c r="F14"/>
  <c r="E14"/>
  <c r="K13"/>
  <c r="G13"/>
  <c r="E13"/>
  <c r="K12"/>
  <c r="G12"/>
  <c r="F12"/>
  <c r="E12"/>
  <c r="L11"/>
  <c r="K11"/>
  <c r="G11"/>
  <c r="F11"/>
  <c r="E11"/>
  <c r="K10"/>
  <c r="L10" s="1"/>
  <c r="G10"/>
  <c r="F10"/>
  <c r="E10"/>
  <c r="J8" i="5"/>
  <c r="J9"/>
  <c r="J10"/>
  <c r="K10" s="1"/>
  <c r="J11"/>
  <c r="J12"/>
  <c r="J13"/>
  <c r="K13" s="1"/>
  <c r="J14"/>
  <c r="J15"/>
  <c r="J16"/>
  <c r="J17"/>
  <c r="K16" s="1"/>
  <c r="J18"/>
  <c r="J19"/>
  <c r="K19" s="1"/>
  <c r="J20"/>
  <c r="J21"/>
  <c r="J22"/>
  <c r="K22" s="1"/>
  <c r="J23"/>
  <c r="J24"/>
  <c r="J25"/>
  <c r="K25" s="1"/>
  <c r="J26"/>
  <c r="J27"/>
  <c r="J28"/>
  <c r="J29"/>
  <c r="K28" s="1"/>
  <c r="J30"/>
  <c r="J31"/>
  <c r="K31" s="1"/>
  <c r="J32"/>
  <c r="J33"/>
  <c r="J34"/>
  <c r="J35"/>
  <c r="K34" s="1"/>
  <c r="J36"/>
  <c r="J37"/>
  <c r="J38"/>
  <c r="K37" s="1"/>
  <c r="J39"/>
  <c r="J40"/>
  <c r="K40" s="1"/>
  <c r="J41"/>
  <c r="J42"/>
  <c r="U9"/>
  <c r="U8"/>
  <c r="U7"/>
  <c r="T9"/>
  <c r="T8"/>
  <c r="S9"/>
  <c r="S8"/>
  <c r="R9"/>
  <c r="R8"/>
  <c r="Q9"/>
  <c r="Q8"/>
  <c r="P8"/>
  <c r="P9"/>
  <c r="O9"/>
  <c r="O8"/>
  <c r="I15" i="60" l="1"/>
  <c r="G16"/>
  <c r="I14"/>
  <c r="I13"/>
  <c r="G17"/>
  <c r="I12"/>
  <c r="F17"/>
  <c r="F16"/>
  <c r="G17" i="61"/>
  <c r="F17"/>
  <c r="I14"/>
  <c r="I13"/>
  <c r="G16"/>
  <c r="I11"/>
  <c r="F18"/>
  <c r="F16"/>
  <c r="I15" i="62"/>
  <c r="G16"/>
  <c r="F17"/>
  <c r="I14"/>
  <c r="F16"/>
  <c r="I11"/>
  <c r="I17" s="1"/>
  <c r="G17"/>
  <c r="G16" i="63"/>
  <c r="F17"/>
  <c r="I14"/>
  <c r="F16"/>
  <c r="I11"/>
  <c r="I17" s="1"/>
  <c r="G17"/>
  <c r="I14" i="64"/>
  <c r="G16"/>
  <c r="F16"/>
  <c r="F17"/>
  <c r="I11"/>
  <c r="G17"/>
  <c r="F17" i="65"/>
  <c r="F16"/>
  <c r="I14"/>
  <c r="G16"/>
  <c r="I11"/>
  <c r="G17"/>
  <c r="I14" i="66"/>
  <c r="F17"/>
  <c r="F16"/>
  <c r="G16"/>
  <c r="I11"/>
  <c r="I17" s="1"/>
  <c r="G17"/>
  <c r="I14" i="59"/>
  <c r="F17"/>
  <c r="F16"/>
  <c r="G16"/>
  <c r="I11"/>
  <c r="I17" s="1"/>
  <c r="G17"/>
  <c r="I15" i="58"/>
  <c r="I14"/>
  <c r="I13"/>
  <c r="I12"/>
  <c r="G16" i="57"/>
  <c r="F17"/>
  <c r="I11"/>
  <c r="I15" i="56"/>
  <c r="I14"/>
  <c r="I13"/>
  <c r="I12"/>
  <c r="L13" i="60"/>
  <c r="F18"/>
  <c r="I12" i="62"/>
  <c r="I12" i="63"/>
  <c r="I12" i="64"/>
  <c r="I12" i="65"/>
  <c r="I12" i="66"/>
  <c r="I12" i="59"/>
  <c r="F18" i="58"/>
  <c r="I12" i="57"/>
  <c r="F18"/>
  <c r="F18" i="56"/>
  <c r="L12"/>
  <c r="I12" i="61"/>
  <c r="I13" i="59"/>
  <c r="F18"/>
  <c r="F18" i="66"/>
  <c r="I10"/>
  <c r="I15"/>
  <c r="F18" i="65"/>
  <c r="I10"/>
  <c r="I15"/>
  <c r="F18" i="64"/>
  <c r="I10"/>
  <c r="I15"/>
  <c r="F18" i="63"/>
  <c r="I10"/>
  <c r="I15"/>
  <c r="F18" i="62"/>
  <c r="I10"/>
  <c r="L12" i="61"/>
  <c r="L13" s="1"/>
  <c r="L14"/>
  <c r="L15" s="1"/>
  <c r="I10"/>
  <c r="I15"/>
  <c r="I10" i="60"/>
  <c r="I11"/>
  <c r="L12" i="59"/>
  <c r="I10"/>
  <c r="I15"/>
  <c r="I10" i="58"/>
  <c r="I11"/>
  <c r="L12" i="57"/>
  <c r="I10"/>
  <c r="I16" s="1"/>
  <c r="I15"/>
  <c r="I17" s="1"/>
  <c r="I10" i="56"/>
  <c r="I11"/>
  <c r="G19" i="51"/>
  <c r="H21"/>
  <c r="G21"/>
  <c r="F21"/>
  <c r="E21"/>
  <c r="F12" s="1"/>
  <c r="D21"/>
  <c r="C21"/>
  <c r="K15"/>
  <c r="G15"/>
  <c r="G17" s="1"/>
  <c r="F15"/>
  <c r="F17" s="1"/>
  <c r="E15"/>
  <c r="K14"/>
  <c r="G14"/>
  <c r="F14"/>
  <c r="E14"/>
  <c r="K13"/>
  <c r="G13"/>
  <c r="G16" s="1"/>
  <c r="F13"/>
  <c r="F16" s="1"/>
  <c r="E13"/>
  <c r="K12"/>
  <c r="G12"/>
  <c r="E12"/>
  <c r="K11"/>
  <c r="L11" s="1"/>
  <c r="G11"/>
  <c r="F11"/>
  <c r="E11"/>
  <c r="K10"/>
  <c r="L10" s="1"/>
  <c r="G10"/>
  <c r="F10"/>
  <c r="E10"/>
  <c r="I17" i="60" l="1"/>
  <c r="I18" s="1"/>
  <c r="I16"/>
  <c r="I17" i="61"/>
  <c r="I16" i="62"/>
  <c r="I16" i="63"/>
  <c r="I18" s="1"/>
  <c r="I16" i="64"/>
  <c r="I18" s="1"/>
  <c r="I17"/>
  <c r="I17" i="65"/>
  <c r="I18" s="1"/>
  <c r="I16"/>
  <c r="I16" i="66"/>
  <c r="I18" s="1"/>
  <c r="I16" i="59"/>
  <c r="I18" s="1"/>
  <c r="I18" i="58"/>
  <c r="I18" i="56"/>
  <c r="F18" i="51"/>
  <c r="G18"/>
  <c r="I18" i="62"/>
  <c r="I18" i="61"/>
  <c r="I16"/>
  <c r="I18" i="57"/>
  <c r="I15" i="51"/>
  <c r="I17" s="1"/>
  <c r="I14"/>
  <c r="I11"/>
  <c r="I10"/>
  <c r="F19"/>
  <c r="I12"/>
  <c r="I13"/>
  <c r="I16" s="1"/>
  <c r="I18" l="1"/>
  <c r="I19"/>
  <c r="J7" i="5" l="1"/>
  <c r="K7" s="1"/>
  <c r="L19" l="1"/>
  <c r="L7"/>
  <c r="L28"/>
  <c r="L22"/>
  <c r="L37"/>
  <c r="L40"/>
  <c r="L25"/>
  <c r="L13"/>
  <c r="L34"/>
  <c r="L16"/>
  <c r="L10"/>
  <c r="L31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<sst xmlns="http://schemas.openxmlformats.org/spreadsheetml/2006/main" count="562" uniqueCount="240">
  <si>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</si>
  <si>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</si>
  <si>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</si>
  <si>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</si>
  <si>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</si>
  <si>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</si>
  <si>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</si>
  <si>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</si>
  <si>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</si>
  <si>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</si>
  <si>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</si>
  <si>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</si>
  <si>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</si>
  <si>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</si>
  <si>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</si>
  <si>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</si>
  <si>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</si>
  <si>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</si>
  <si>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</si>
  <si>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</si>
  <si>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</si>
  <si>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</si>
  <si>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</si>
  <si>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</si>
  <si>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</si>
  <si>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</si>
  <si>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</si>
  <si>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</si>
  <si>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</si>
  <si>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</si>
  <si>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</si>
  <si>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</si>
  <si>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</si>
  <si>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</si>
  <si>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</si>
  <si>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</si>
  <si>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</si>
  <si>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</si>
  <si>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</si>
  <si>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</si>
  <si>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</si>
  <si>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</si>
  <si>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</si>
  <si>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</si>
  <si>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</si>
  <si>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</si>
  <si>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</si>
  <si>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</si>
  <si>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</si>
  <si>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</si>
  <si>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</si>
  <si>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</si>
  <si>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</si>
  <si>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</si>
  <si>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</si>
  <si>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</si>
  <si>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</si>
  <si>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</si>
  <si>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</si>
  <si>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</si>
  <si>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кв</t>
  </si>
  <si>
    <t>MST</t>
  </si>
  <si>
    <t>Козак и разбойники</t>
  </si>
  <si>
    <t>Серия мини марафонов "Большие Гонки 2018", 1-й этап, 26.05.18</t>
  </si>
  <si>
    <t>Конфигурация № 7</t>
  </si>
  <si>
    <t>1-1</t>
  </si>
  <si>
    <t>1-2</t>
  </si>
  <si>
    <r>
      <t>Серия мини марафонов "Большие Гонки", 26.05.2018, Конфигурация</t>
    </r>
    <r>
      <rPr>
        <b/>
        <i/>
        <sz val="18"/>
        <color indexed="8"/>
        <rFont val="Calibri"/>
        <family val="2"/>
        <charset val="204"/>
      </rPr>
      <t xml:space="preserve"> №7</t>
    </r>
  </si>
  <si>
    <t>1-3</t>
  </si>
  <si>
    <t>2-3</t>
  </si>
  <si>
    <t>3-3</t>
  </si>
  <si>
    <t>4-3</t>
  </si>
  <si>
    <t>5-3</t>
  </si>
  <si>
    <t>6-3</t>
  </si>
  <si>
    <t>7-3</t>
  </si>
  <si>
    <t>8-3</t>
  </si>
  <si>
    <t>9-3</t>
  </si>
  <si>
    <t>10-3</t>
  </si>
  <si>
    <t>11-3</t>
  </si>
  <si>
    <t>12-3</t>
  </si>
  <si>
    <t>Чемпионат мини марафон "Большие Гонки", 1-й этап</t>
  </si>
  <si>
    <t>Fortuna Racing Team</t>
  </si>
  <si>
    <t>Фортуна Таня</t>
  </si>
  <si>
    <t>Шутка Виталий</t>
  </si>
  <si>
    <t>81,2</t>
  </si>
  <si>
    <t>X Racing Team</t>
  </si>
  <si>
    <t>Пикулин Павел</t>
  </si>
  <si>
    <t>Гарилюк Олег</t>
  </si>
  <si>
    <t>Терещенко Андрей</t>
  </si>
  <si>
    <t>Толоченко Александр</t>
  </si>
  <si>
    <t>Lotus Ukraine</t>
  </si>
  <si>
    <t>Паненко Евгений</t>
  </si>
  <si>
    <t>Медведева Дарья</t>
  </si>
  <si>
    <t xml:space="preserve">Тыщенко Миша </t>
  </si>
  <si>
    <t>Петушков Андрей</t>
  </si>
  <si>
    <t xml:space="preserve">  Levi 9</t>
  </si>
  <si>
    <t>Лабинский Коля</t>
  </si>
  <si>
    <t xml:space="preserve">Лабинская Юля </t>
  </si>
  <si>
    <t>Резанко Оля</t>
  </si>
  <si>
    <t>70</t>
  </si>
  <si>
    <t>Ne Fart</t>
  </si>
  <si>
    <t>Онащук Максим</t>
  </si>
  <si>
    <t>Хлопонин Андрей</t>
  </si>
  <si>
    <t>Flash</t>
  </si>
  <si>
    <t>Загорулько Иван</t>
  </si>
  <si>
    <t>Члечко Сергей</t>
  </si>
  <si>
    <t>85,1</t>
  </si>
  <si>
    <t>67,5</t>
  </si>
  <si>
    <t>AvtoPMR</t>
  </si>
  <si>
    <t>15A18</t>
  </si>
  <si>
    <t>Таволжан Виталий</t>
  </si>
  <si>
    <t>Прокопенко Костантин</t>
  </si>
  <si>
    <t>86,3</t>
  </si>
  <si>
    <t>Nsj</t>
  </si>
  <si>
    <t>Стоцкий Андрей</t>
  </si>
  <si>
    <t>Лихошерст Алексей</t>
  </si>
  <si>
    <t>81,1</t>
  </si>
  <si>
    <t>69,4</t>
  </si>
  <si>
    <t>74,8</t>
  </si>
  <si>
    <t>Kozak I razboiniki</t>
  </si>
  <si>
    <t>Манило Денис</t>
  </si>
  <si>
    <t>Ткаченко Антон</t>
  </si>
  <si>
    <t>dbcar</t>
  </si>
  <si>
    <t>Линнык Владимир</t>
  </si>
  <si>
    <t>Дымко Славик</t>
  </si>
  <si>
    <t>78,1</t>
  </si>
  <si>
    <t>73,4</t>
  </si>
  <si>
    <t>-</t>
  </si>
  <si>
    <t>Levi 9</t>
  </si>
  <si>
    <t>Резнко Оля</t>
  </si>
  <si>
    <t>Оля</t>
  </si>
  <si>
    <t>NSJ</t>
  </si>
  <si>
    <t>Тыщенко Миша</t>
  </si>
  <si>
    <t>Fortuna Racing</t>
  </si>
  <si>
    <t>15А18</t>
  </si>
  <si>
    <t>Прокопенко Костя</t>
  </si>
  <si>
    <t>Паненко Женя</t>
  </si>
  <si>
    <t>Медведьева Даша</t>
  </si>
  <si>
    <t>Пикулин Паша</t>
  </si>
  <si>
    <t>Гаврилюк Олег</t>
  </si>
  <si>
    <t>dbCAR</t>
  </si>
  <si>
    <t>Лабинская Юля</t>
  </si>
  <si>
    <t>2:16.20</t>
  </si>
  <si>
    <t>2:18.57</t>
  </si>
  <si>
    <t>2:15.39</t>
  </si>
  <si>
    <t>1:42.81</t>
  </si>
  <si>
    <t>Коля</t>
  </si>
  <si>
    <t>Юля</t>
  </si>
  <si>
    <t>Kozak I Razboiniki</t>
  </si>
  <si>
    <t>3:00:15.42</t>
  </si>
  <si>
    <t>2 круга</t>
  </si>
  <si>
    <t>3 круга</t>
  </si>
  <si>
    <t>4 круга</t>
  </si>
  <si>
    <t>6 кругов</t>
  </si>
  <si>
    <t>1 круг</t>
  </si>
  <si>
    <t>2:17.86</t>
  </si>
  <si>
    <t>2:29.00</t>
  </si>
  <si>
    <t>2:17.16</t>
  </si>
  <si>
    <t>5+5</t>
  </si>
  <si>
    <t>линия+время</t>
  </si>
  <si>
    <t>Саша</t>
  </si>
  <si>
    <t>Андрей</t>
  </si>
  <si>
    <t>2:17.32</t>
  </si>
  <si>
    <t>2:36.35</t>
  </si>
  <si>
    <t>2:16.16</t>
  </si>
  <si>
    <t>бонус за вес</t>
  </si>
  <si>
    <t>недодержали на 2 пите</t>
  </si>
  <si>
    <t>Сережа</t>
  </si>
  <si>
    <t>Ваня</t>
  </si>
  <si>
    <t>2:16.82</t>
  </si>
  <si>
    <t>2:11.32</t>
  </si>
  <si>
    <t>1:59.69</t>
  </si>
  <si>
    <t>2:17.54</t>
  </si>
  <si>
    <t>2:22.44</t>
  </si>
  <si>
    <t>2:21.03</t>
  </si>
  <si>
    <t>2:05.66</t>
  </si>
  <si>
    <t>компенсация за остановку</t>
  </si>
  <si>
    <t>2:30.61</t>
  </si>
  <si>
    <t>2:27.11</t>
  </si>
  <si>
    <t>2:16.28</t>
  </si>
  <si>
    <t>Леша</t>
  </si>
  <si>
    <t>штраф против 11</t>
  </si>
  <si>
    <t>-10+20</t>
  </si>
  <si>
    <t>передержали на 3 пите+штраф за время</t>
  </si>
  <si>
    <t>Миша</t>
  </si>
  <si>
    <t>2:07.28</t>
  </si>
  <si>
    <t>2:16.03</t>
  </si>
  <si>
    <t>2:18.05</t>
  </si>
  <si>
    <t>2:16.40</t>
  </si>
  <si>
    <t>2:16.48</t>
  </si>
  <si>
    <t>Виталик</t>
  </si>
  <si>
    <t>Таня</t>
  </si>
  <si>
    <t>2:16.9</t>
  </si>
  <si>
    <t>2:17.47</t>
  </si>
  <si>
    <t>2:17.38</t>
  </si>
  <si>
    <t>2:21.12</t>
  </si>
  <si>
    <t>Костя</t>
  </si>
  <si>
    <t>время</t>
  </si>
  <si>
    <t>Макс</t>
  </si>
  <si>
    <t>линия пит</t>
  </si>
  <si>
    <t>Паша</t>
  </si>
  <si>
    <t>Олег</t>
  </si>
  <si>
    <t>Антон</t>
  </si>
  <si>
    <t>Денис</t>
  </si>
  <si>
    <t>Володя</t>
  </si>
  <si>
    <t>Славик</t>
  </si>
  <si>
    <t>недодержали+линия</t>
  </si>
  <si>
    <t>линия</t>
  </si>
  <si>
    <t>Женя</t>
  </si>
  <si>
    <t>Даша</t>
  </si>
  <si>
    <t>2:17.53</t>
  </si>
  <si>
    <t>2:09.52</t>
  </si>
  <si>
    <t>2:18.10</t>
  </si>
  <si>
    <t>2:38.51</t>
  </si>
  <si>
    <t>2:18.91</t>
  </si>
  <si>
    <t>2:07.12</t>
  </si>
  <si>
    <t>2:22.26</t>
  </si>
  <si>
    <t>2:18.26</t>
  </si>
  <si>
    <t>2:21.47</t>
  </si>
  <si>
    <t>-5+5</t>
  </si>
  <si>
    <t>передержали+время</t>
  </si>
  <si>
    <t>2:17.57</t>
  </si>
  <si>
    <t>2:16.13</t>
  </si>
  <si>
    <t>2:08.38</t>
  </si>
  <si>
    <t>2:15.68</t>
  </si>
  <si>
    <t>2:15.73</t>
  </si>
  <si>
    <t>2:23.03</t>
  </si>
  <si>
    <t>2:15.92</t>
  </si>
  <si>
    <t>1:46.39</t>
  </si>
  <si>
    <t>2:45.9</t>
  </si>
  <si>
    <t>2:16.92</t>
  </si>
  <si>
    <t>2:15.59</t>
  </si>
  <si>
    <t>2:16.75</t>
  </si>
  <si>
    <t>2:15.82</t>
  </si>
  <si>
    <t>2:16.66</t>
  </si>
  <si>
    <t>1:42.43</t>
  </si>
  <si>
    <t>35+5</t>
  </si>
  <si>
    <t>2:58.94</t>
  </si>
  <si>
    <t>2:16.98</t>
  </si>
  <si>
    <t>2:22.30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</si>
</sst>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3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293">
    <xf numFmtId="0" fontId="0" fillId="0" borderId="0" xfId="0"/>
    <xf numFmtId="0" fontId="7" fillId="0" borderId="0" xfId="1"/>
    <xf numFmtId="0" fontId="7" fillId="0" borderId="0" xfId="1" applyAlignment="1">
      <alignment horizontal="center"/>
    </xf>
    <xf numFmtId="0" fontId="7" fillId="0" borderId="0" xfId="1" applyAlignment="1">
      <alignment vertical="center"/>
    </xf>
    <xf numFmtId="0" fontId="7" fillId="0" borderId="11" xfId="1" applyBorder="1" applyAlignment="1">
      <alignment horizontal="center" vertical="center"/>
    </xf>
    <xf numFmtId="0" fontId="7" fillId="0" borderId="12" xfId="1" applyBorder="1" applyAlignment="1">
      <alignment horizontal="center" vertical="center"/>
    </xf>
    <xf numFmtId="0" fontId="7" fillId="0" borderId="13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14" xfId="1" applyBorder="1" applyAlignment="1">
      <alignment horizontal="center" vertical="center"/>
    </xf>
    <xf numFmtId="0" fontId="7" fillId="0" borderId="7" xfId="1" applyFill="1" applyBorder="1" applyAlignment="1">
      <alignment horizontal="center" vertical="center"/>
    </xf>
    <xf numFmtId="0" fontId="7" fillId="0" borderId="5" xfId="1" applyFill="1" applyBorder="1" applyAlignment="1">
      <alignment horizontal="center" vertical="center"/>
    </xf>
    <xf numFmtId="2" fontId="7" fillId="0" borderId="4" xfId="1" applyNumberFormat="1" applyFill="1" applyBorder="1" applyAlignment="1">
      <alignment horizontal="center" vertical="center"/>
    </xf>
    <xf numFmtId="0" fontId="7" fillId="0" borderId="17" xfId="1" applyBorder="1" applyAlignment="1">
      <alignment horizontal="center" vertical="center"/>
    </xf>
    <xf numFmtId="0" fontId="7" fillId="0" borderId="19" xfId="1" applyFill="1" applyBorder="1" applyAlignment="1">
      <alignment horizontal="center" vertical="center"/>
    </xf>
    <xf numFmtId="164" fontId="7" fillId="0" borderId="20" xfId="1" applyNumberFormat="1" applyFill="1" applyBorder="1" applyAlignment="1">
      <alignment horizontal="center" vertical="center"/>
    </xf>
    <xf numFmtId="0" fontId="7" fillId="0" borderId="21" xfId="1" applyFill="1" applyBorder="1" applyAlignment="1">
      <alignment horizontal="center" vertical="center"/>
    </xf>
    <xf numFmtId="0" fontId="7" fillId="0" borderId="20" xfId="1" applyFill="1" applyBorder="1" applyAlignment="1">
      <alignment horizontal="center" vertical="center"/>
    </xf>
    <xf numFmtId="2" fontId="7" fillId="0" borderId="20" xfId="1" applyNumberForma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20" xfId="1" applyFont="1" applyFill="1" applyBorder="1" applyAlignment="1">
      <alignment horizontal="center" vertical="center"/>
    </xf>
    <xf numFmtId="164" fontId="7" fillId="0" borderId="20" xfId="1" applyNumberFormat="1" applyFont="1" applyFill="1" applyBorder="1" applyAlignment="1">
      <alignment horizontal="center" vertical="center"/>
    </xf>
    <xf numFmtId="0" fontId="7" fillId="0" borderId="30" xfId="1" applyBorder="1" applyAlignment="1">
      <alignment horizontal="center" vertical="center"/>
    </xf>
    <xf numFmtId="0" fontId="7" fillId="0" borderId="0" xfId="1" applyAlignment="1"/>
    <xf numFmtId="0" fontId="12" fillId="0" borderId="0" xfId="1" applyFont="1" applyBorder="1" applyAlignment="1">
      <alignment horizontal="center"/>
    </xf>
    <xf numFmtId="0" fontId="14" fillId="0" borderId="28" xfId="1" applyFont="1" applyBorder="1" applyAlignment="1">
      <alignment horizontal="center" vertical="center"/>
    </xf>
    <xf numFmtId="49" fontId="14" fillId="0" borderId="4" xfId="1" applyNumberFormat="1" applyFont="1" applyFill="1" applyBorder="1" applyAlignment="1">
      <alignment horizontal="center" vertical="center"/>
    </xf>
    <xf numFmtId="0" fontId="17" fillId="0" borderId="5" xfId="1" applyFont="1" applyFill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2" fontId="17" fillId="0" borderId="6" xfId="1" applyNumberFormat="1" applyFont="1" applyFill="1" applyBorder="1" applyAlignment="1">
      <alignment horizontal="center" vertical="center"/>
    </xf>
    <xf numFmtId="49" fontId="14" fillId="0" borderId="20" xfId="1" applyNumberFormat="1" applyFont="1" applyFill="1" applyBorder="1" applyAlignment="1">
      <alignment horizontal="center" vertical="center"/>
    </xf>
    <xf numFmtId="0" fontId="17" fillId="0" borderId="23" xfId="1" applyFont="1" applyFill="1" applyBorder="1" applyAlignment="1">
      <alignment horizontal="center" vertical="center"/>
    </xf>
    <xf numFmtId="0" fontId="17" fillId="0" borderId="21" xfId="1" applyFont="1" applyFill="1" applyBorder="1" applyAlignment="1">
      <alignment horizontal="center" vertical="center"/>
    </xf>
    <xf numFmtId="0" fontId="17" fillId="0" borderId="37" xfId="1" applyFont="1" applyFill="1" applyBorder="1" applyAlignment="1">
      <alignment horizontal="center" vertical="center"/>
    </xf>
    <xf numFmtId="2" fontId="17" fillId="0" borderId="37" xfId="1" applyNumberFormat="1" applyFont="1" applyFill="1" applyBorder="1" applyAlignment="1">
      <alignment horizontal="center" vertical="center"/>
    </xf>
    <xf numFmtId="49" fontId="14" fillId="0" borderId="41" xfId="1" applyNumberFormat="1" applyFont="1" applyFill="1" applyBorder="1" applyAlignment="1">
      <alignment horizontal="center" vertical="center"/>
    </xf>
    <xf numFmtId="0" fontId="17" fillId="0" borderId="42" xfId="1" applyFont="1" applyFill="1" applyBorder="1" applyAlignment="1">
      <alignment horizontal="center" vertical="center"/>
    </xf>
    <xf numFmtId="165" fontId="17" fillId="0" borderId="23" xfId="1" applyNumberFormat="1" applyFont="1" applyFill="1" applyBorder="1" applyAlignment="1">
      <alignment horizontal="center" vertical="center"/>
    </xf>
    <xf numFmtId="165" fontId="17" fillId="0" borderId="42" xfId="1" applyNumberFormat="1" applyFont="1" applyFill="1" applyBorder="1" applyAlignment="1">
      <alignment horizontal="center" vertical="center"/>
    </xf>
    <xf numFmtId="49" fontId="14" fillId="0" borderId="37" xfId="1" applyNumberFormat="1" applyFont="1" applyFill="1" applyBorder="1" applyAlignment="1">
      <alignment horizontal="center" vertical="center"/>
    </xf>
    <xf numFmtId="0" fontId="14" fillId="0" borderId="21" xfId="1" applyFont="1" applyFill="1" applyBorder="1" applyAlignment="1">
      <alignment horizontal="center" vertical="center"/>
    </xf>
    <xf numFmtId="0" fontId="14" fillId="0" borderId="37" xfId="1" applyFont="1" applyFill="1" applyBorder="1" applyAlignment="1">
      <alignment horizontal="center" vertical="center"/>
    </xf>
    <xf numFmtId="2" fontId="14" fillId="0" borderId="37" xfId="1" applyNumberFormat="1" applyFont="1" applyFill="1" applyBorder="1" applyAlignment="1">
      <alignment horizontal="center" vertical="center"/>
    </xf>
    <xf numFmtId="49" fontId="14" fillId="0" borderId="43" xfId="1" applyNumberFormat="1" applyFont="1" applyFill="1" applyBorder="1" applyAlignment="1">
      <alignment horizontal="center" vertical="center"/>
    </xf>
    <xf numFmtId="0" fontId="14" fillId="0" borderId="0" xfId="1" applyFont="1"/>
    <xf numFmtId="49" fontId="14" fillId="0" borderId="11" xfId="1" applyNumberFormat="1" applyFont="1" applyFill="1" applyBorder="1" applyAlignment="1">
      <alignment horizontal="center" vertical="center"/>
    </xf>
    <xf numFmtId="49" fontId="14" fillId="0" borderId="13" xfId="1" applyNumberFormat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2" fontId="14" fillId="0" borderId="13" xfId="1" applyNumberFormat="1" applyFont="1" applyFill="1" applyBorder="1" applyAlignment="1">
      <alignment horizontal="center" vertical="center"/>
    </xf>
    <xf numFmtId="49" fontId="14" fillId="0" borderId="26" xfId="1" applyNumberFormat="1" applyFont="1" applyFill="1" applyBorder="1" applyAlignment="1">
      <alignment horizontal="center" vertical="center"/>
    </xf>
    <xf numFmtId="49" fontId="14" fillId="0" borderId="36" xfId="1" applyNumberFormat="1" applyFont="1" applyFill="1" applyBorder="1" applyAlignment="1">
      <alignment horizontal="center" vertical="center"/>
    </xf>
    <xf numFmtId="0" fontId="14" fillId="0" borderId="34" xfId="1" applyFont="1" applyFill="1" applyBorder="1" applyAlignment="1">
      <alignment horizontal="center" vertical="center"/>
    </xf>
    <xf numFmtId="0" fontId="14" fillId="0" borderId="36" xfId="1" applyFont="1" applyFill="1" applyBorder="1" applyAlignment="1">
      <alignment horizontal="center" vertical="center"/>
    </xf>
    <xf numFmtId="2" fontId="14" fillId="0" borderId="36" xfId="1" applyNumberFormat="1" applyFont="1" applyFill="1" applyBorder="1" applyAlignment="1">
      <alignment horizontal="center" vertical="center"/>
    </xf>
    <xf numFmtId="0" fontId="17" fillId="0" borderId="43" xfId="1" applyFont="1" applyFill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49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vertical="center" wrapText="1"/>
    </xf>
    <xf numFmtId="0" fontId="7" fillId="0" borderId="22" xfId="1" applyFont="1" applyBorder="1" applyAlignment="1">
      <alignment horizontal="center" wrapText="1"/>
    </xf>
    <xf numFmtId="0" fontId="19" fillId="0" borderId="22" xfId="1" applyFont="1" applyBorder="1" applyAlignment="1">
      <alignment horizontal="center" vertical="center"/>
    </xf>
    <xf numFmtId="0" fontId="20" fillId="0" borderId="22" xfId="1" applyFont="1" applyBorder="1" applyAlignment="1">
      <alignment vertical="center"/>
    </xf>
    <xf numFmtId="0" fontId="20" fillId="0" borderId="22" xfId="1" applyFont="1" applyBorder="1" applyAlignment="1">
      <alignment horizontal="center" vertical="center"/>
    </xf>
    <xf numFmtId="0" fontId="20" fillId="0" borderId="23" xfId="1" applyFont="1" applyFill="1" applyBorder="1" applyAlignment="1">
      <alignment horizontal="center" vertical="center"/>
    </xf>
    <xf numFmtId="0" fontId="21" fillId="0" borderId="22" xfId="1" applyFont="1" applyFill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6" fontId="22" fillId="0" borderId="22" xfId="1" applyNumberFormat="1" applyFont="1" applyBorder="1" applyAlignment="1">
      <alignment horizontal="center" vertical="center"/>
    </xf>
    <xf numFmtId="167" fontId="19" fillId="0" borderId="22" xfId="1" applyNumberFormat="1" applyFont="1" applyBorder="1" applyAlignment="1">
      <alignment horizontal="center" vertical="center" wrapText="1"/>
    </xf>
    <xf numFmtId="0" fontId="19" fillId="0" borderId="22" xfId="1" applyFont="1" applyBorder="1" applyAlignment="1">
      <alignment horizontal="center" vertical="center" wrapText="1"/>
    </xf>
    <xf numFmtId="0" fontId="7" fillId="0" borderId="5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1" fontId="20" fillId="0" borderId="22" xfId="1" applyNumberFormat="1" applyFont="1" applyBorder="1" applyAlignment="1">
      <alignment horizontal="center" vertical="center"/>
    </xf>
    <xf numFmtId="0" fontId="19" fillId="0" borderId="49" xfId="1" applyFont="1" applyBorder="1" applyAlignment="1">
      <alignment horizontal="center" vertical="center"/>
    </xf>
    <xf numFmtId="0" fontId="20" fillId="0" borderId="49" xfId="1" applyFont="1" applyBorder="1" applyAlignment="1">
      <alignment vertical="center"/>
    </xf>
    <xf numFmtId="0" fontId="20" fillId="0" borderId="49" xfId="1" applyFont="1" applyBorder="1" applyAlignment="1">
      <alignment horizontal="center" vertical="center"/>
    </xf>
    <xf numFmtId="166" fontId="20" fillId="0" borderId="49" xfId="1" applyNumberFormat="1" applyFont="1" applyBorder="1" applyAlignment="1">
      <alignment horizontal="center" vertical="center"/>
    </xf>
    <xf numFmtId="166" fontId="20" fillId="0" borderId="49" xfId="1" applyNumberFormat="1" applyFont="1" applyFill="1" applyBorder="1" applyAlignment="1">
      <alignment horizontal="center" vertical="center"/>
    </xf>
    <xf numFmtId="0" fontId="19" fillId="0" borderId="46" xfId="1" applyFont="1" applyBorder="1" applyAlignment="1">
      <alignment horizontal="center" vertical="center"/>
    </xf>
    <xf numFmtId="0" fontId="20" fillId="0" borderId="46" xfId="1" applyFont="1" applyBorder="1" applyAlignment="1">
      <alignment vertical="center"/>
    </xf>
    <xf numFmtId="0" fontId="20" fillId="0" borderId="46" xfId="1" applyFont="1" applyBorder="1" applyAlignment="1">
      <alignment horizontal="center" vertical="center"/>
    </xf>
    <xf numFmtId="0" fontId="19" fillId="0" borderId="0" xfId="1" applyFont="1" applyAlignment="1">
      <alignment vertic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9" fillId="0" borderId="0" xfId="1" applyFont="1" applyAlignment="1">
      <alignment horizontal="center"/>
    </xf>
    <xf numFmtId="164" fontId="19" fillId="0" borderId="20" xfId="1" applyNumberFormat="1" applyFont="1" applyBorder="1" applyAlignment="1">
      <alignment horizontal="center" vertical="center"/>
    </xf>
    <xf numFmtId="164" fontId="19" fillId="0" borderId="22" xfId="1" applyNumberFormat="1" applyFont="1" applyBorder="1" applyAlignment="1">
      <alignment horizontal="center" vertical="center"/>
    </xf>
    <xf numFmtId="164" fontId="19" fillId="0" borderId="21" xfId="1" applyNumberFormat="1" applyFont="1" applyBorder="1" applyAlignment="1">
      <alignment horizontal="center" vertical="center"/>
    </xf>
    <xf numFmtId="0" fontId="19" fillId="0" borderId="0" xfId="1" applyFont="1"/>
    <xf numFmtId="164" fontId="19" fillId="2" borderId="26" xfId="1" applyNumberFormat="1" applyFont="1" applyFill="1" applyBorder="1" applyAlignment="1">
      <alignment horizontal="center" vertical="center"/>
    </xf>
    <xf numFmtId="164" fontId="19" fillId="2" borderId="28" xfId="1" applyNumberFormat="1" applyFont="1" applyFill="1" applyBorder="1" applyAlignment="1">
      <alignment horizontal="center" vertical="center"/>
    </xf>
    <xf numFmtId="164" fontId="19" fillId="0" borderId="28" xfId="1" applyNumberFormat="1" applyFont="1" applyBorder="1" applyAlignment="1">
      <alignment horizontal="center" vertical="center"/>
    </xf>
    <xf numFmtId="164" fontId="19" fillId="2" borderId="27" xfId="1" applyNumberFormat="1" applyFont="1" applyFill="1" applyBorder="1" applyAlignment="1">
      <alignment horizontal="center" vertical="center"/>
    </xf>
    <xf numFmtId="0" fontId="7" fillId="0" borderId="0" xfId="1" applyAlignment="1">
      <alignment horizontal="left"/>
    </xf>
    <xf numFmtId="2" fontId="7" fillId="0" borderId="51" xfId="1" applyNumberFormat="1" applyBorder="1" applyAlignment="1">
      <alignment horizontal="center"/>
    </xf>
    <xf numFmtId="2" fontId="7" fillId="0" borderId="52" xfId="1" applyNumberFormat="1" applyBorder="1" applyAlignment="1">
      <alignment horizontal="center"/>
    </xf>
    <xf numFmtId="2" fontId="7" fillId="0" borderId="47" xfId="1" applyNumberFormat="1" applyBorder="1" applyAlignment="1">
      <alignment horizontal="center"/>
    </xf>
    <xf numFmtId="2" fontId="7" fillId="0" borderId="0" xfId="1" applyNumberFormat="1" applyBorder="1" applyAlignment="1">
      <alignment horizontal="center"/>
    </xf>
    <xf numFmtId="0" fontId="14" fillId="0" borderId="48" xfId="1" applyFont="1" applyFill="1" applyBorder="1" applyAlignment="1">
      <alignment horizontal="center" vertical="center"/>
    </xf>
    <xf numFmtId="0" fontId="14" fillId="0" borderId="43" xfId="1" applyFont="1" applyFill="1" applyBorder="1" applyAlignment="1">
      <alignment horizontal="center" vertical="center"/>
    </xf>
    <xf numFmtId="2" fontId="14" fillId="0" borderId="43" xfId="1" applyNumberFormat="1" applyFont="1" applyFill="1" applyBorder="1" applyAlignment="1">
      <alignment horizontal="center" vertical="center"/>
    </xf>
    <xf numFmtId="0" fontId="7" fillId="0" borderId="32" xfId="1" applyFill="1" applyBorder="1" applyAlignment="1">
      <alignment horizontal="center" vertical="center"/>
    </xf>
    <xf numFmtId="164" fontId="7" fillId="0" borderId="33" xfId="1" applyNumberFormat="1" applyFill="1" applyBorder="1" applyAlignment="1">
      <alignment horizontal="center" vertical="center"/>
    </xf>
    <xf numFmtId="0" fontId="7" fillId="0" borderId="34" xfId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2" fontId="7" fillId="0" borderId="33" xfId="1" applyNumberFormat="1" applyFill="1" applyBorder="1" applyAlignment="1">
      <alignment horizontal="center" vertical="center"/>
    </xf>
    <xf numFmtId="2" fontId="5" fillId="0" borderId="47" xfId="1" applyNumberFormat="1" applyFont="1" applyBorder="1" applyAlignment="1">
      <alignment horizontal="center"/>
    </xf>
    <xf numFmtId="164" fontId="19" fillId="0" borderId="41" xfId="1" applyNumberFormat="1" applyFont="1" applyBorder="1" applyAlignment="1">
      <alignment horizontal="center" vertical="center"/>
    </xf>
    <xf numFmtId="0" fontId="26" fillId="0" borderId="0" xfId="1" applyFont="1" applyAlignment="1">
      <alignment vertical="center"/>
    </xf>
    <xf numFmtId="2" fontId="4" fillId="0" borderId="21" xfId="1" applyNumberFormat="1" applyFon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0" fontId="7" fillId="0" borderId="33" xfId="1" applyFill="1" applyBorder="1" applyAlignment="1">
      <alignment horizontal="center" vertical="center"/>
    </xf>
    <xf numFmtId="2" fontId="6" fillId="0" borderId="27" xfId="1" applyNumberFormat="1" applyFont="1" applyFill="1" applyBorder="1" applyAlignment="1">
      <alignment horizontal="center" vertical="center"/>
    </xf>
    <xf numFmtId="0" fontId="14" fillId="0" borderId="22" xfId="1" applyFont="1" applyBorder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  <xf numFmtId="0" fontId="16" fillId="0" borderId="0" xfId="1" applyFont="1" applyAlignment="1">
      <alignment horizontal="right" vertical="center"/>
    </xf>
    <xf numFmtId="0" fontId="16" fillId="0" borderId="22" xfId="1" applyFont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164" fontId="23" fillId="0" borderId="22" xfId="1" applyNumberFormat="1" applyFont="1" applyFill="1" applyBorder="1" applyAlignment="1">
      <alignment horizontal="center" vertical="center"/>
    </xf>
    <xf numFmtId="0" fontId="3" fillId="0" borderId="0" xfId="1" applyFont="1"/>
    <xf numFmtId="165" fontId="14" fillId="0" borderId="16" xfId="1" applyNumberFormat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7" fillId="0" borderId="36" xfId="1" applyFon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0" fontId="3" fillId="0" borderId="50" xfId="1" applyFont="1" applyBorder="1" applyAlignment="1">
      <alignment vertical="center"/>
    </xf>
    <xf numFmtId="2" fontId="3" fillId="0" borderId="47" xfId="1" applyNumberFormat="1" applyFont="1" applyBorder="1" applyAlignment="1">
      <alignment horizontal="center"/>
    </xf>
    <xf numFmtId="0" fontId="17" fillId="0" borderId="48" xfId="1" applyFont="1" applyFill="1" applyBorder="1" applyAlignment="1">
      <alignment vertical="center"/>
    </xf>
    <xf numFmtId="164" fontId="19" fillId="0" borderId="38" xfId="1" applyNumberFormat="1" applyFont="1" applyBorder="1" applyAlignment="1">
      <alignment horizontal="center" vertical="center"/>
    </xf>
    <xf numFmtId="164" fontId="19" fillId="0" borderId="48" xfId="1" applyNumberFormat="1" applyFont="1" applyBorder="1" applyAlignment="1">
      <alignment horizontal="center" vertical="center"/>
    </xf>
    <xf numFmtId="2" fontId="21" fillId="0" borderId="22" xfId="1" applyNumberFormat="1" applyFont="1" applyFill="1" applyBorder="1" applyAlignment="1">
      <alignment horizontal="center" vertical="center"/>
    </xf>
    <xf numFmtId="2" fontId="23" fillId="0" borderId="22" xfId="1" applyNumberFormat="1" applyFont="1" applyFill="1" applyBorder="1" applyAlignment="1">
      <alignment horizontal="center" vertical="center"/>
    </xf>
    <xf numFmtId="166" fontId="20" fillId="0" borderId="22" xfId="1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8" fillId="0" borderId="22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4" fillId="0" borderId="12" xfId="1" applyFont="1" applyBorder="1" applyAlignment="1">
      <alignment horizontal="center" vertical="center"/>
    </xf>
    <xf numFmtId="0" fontId="18" fillId="0" borderId="22" xfId="1" applyFont="1" applyBorder="1" applyAlignment="1">
      <alignment horizontal="center" vertical="center" wrapText="1"/>
    </xf>
    <xf numFmtId="0" fontId="7" fillId="0" borderId="0" xfId="1" applyBorder="1" applyAlignment="1">
      <alignment horizontal="center"/>
    </xf>
    <xf numFmtId="0" fontId="7" fillId="0" borderId="54" xfId="1" applyBorder="1" applyAlignment="1">
      <alignment horizontal="center"/>
    </xf>
    <xf numFmtId="0" fontId="7" fillId="0" borderId="47" xfId="1" applyBorder="1"/>
    <xf numFmtId="0" fontId="7" fillId="0" borderId="30" xfId="1" applyBorder="1"/>
    <xf numFmtId="0" fontId="7" fillId="0" borderId="32" xfId="1" applyBorder="1" applyAlignment="1">
      <alignment horizontal="center"/>
    </xf>
    <xf numFmtId="0" fontId="7" fillId="0" borderId="55" xfId="1" applyBorder="1" applyAlignment="1">
      <alignment horizontal="center"/>
    </xf>
    <xf numFmtId="2" fontId="2" fillId="0" borderId="0" xfId="1" applyNumberFormat="1" applyFont="1" applyBorder="1" applyAlignment="1">
      <alignment horizontal="center"/>
    </xf>
    <xf numFmtId="0" fontId="2" fillId="0" borderId="0" xfId="1" applyFont="1" applyBorder="1" applyAlignment="1">
      <alignment vertical="center"/>
    </xf>
    <xf numFmtId="2" fontId="2" fillId="0" borderId="22" xfId="1" applyNumberFormat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2" fontId="27" fillId="0" borderId="20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165" fontId="14" fillId="0" borderId="38" xfId="1" applyNumberFormat="1" applyFont="1" applyBorder="1" applyAlignment="1">
      <alignment horizontal="center" vertical="center"/>
    </xf>
    <xf numFmtId="165" fontId="14" fillId="0" borderId="22" xfId="1" applyNumberFormat="1" applyFont="1" applyBorder="1" applyAlignment="1">
      <alignment horizontal="center" vertical="center"/>
    </xf>
    <xf numFmtId="0" fontId="14" fillId="0" borderId="37" xfId="1" applyFont="1" applyBorder="1" applyAlignment="1">
      <alignment horizontal="center" vertical="center"/>
    </xf>
    <xf numFmtId="0" fontId="16" fillId="0" borderId="15" xfId="1" applyFont="1" applyBorder="1" applyAlignment="1">
      <alignment vertical="center"/>
    </xf>
    <xf numFmtId="0" fontId="16" fillId="0" borderId="18" xfId="1" applyFont="1" applyBorder="1" applyAlignment="1">
      <alignment vertical="center"/>
    </xf>
    <xf numFmtId="0" fontId="16" fillId="0" borderId="40" xfId="1" applyFont="1" applyFill="1" applyBorder="1" applyAlignment="1">
      <alignment vertical="center"/>
    </xf>
    <xf numFmtId="0" fontId="16" fillId="0" borderId="18" xfId="1" applyFont="1" applyFill="1" applyBorder="1" applyAlignment="1">
      <alignment vertical="center"/>
    </xf>
    <xf numFmtId="0" fontId="16" fillId="0" borderId="45" xfId="1" applyFont="1" applyFill="1" applyBorder="1" applyAlignment="1">
      <alignment vertical="center"/>
    </xf>
    <xf numFmtId="0" fontId="16" fillId="0" borderId="25" xfId="1" applyFont="1" applyFill="1" applyBorder="1" applyAlignment="1">
      <alignment vertical="center"/>
    </xf>
    <xf numFmtId="0" fontId="16" fillId="0" borderId="40" xfId="1" applyFont="1" applyBorder="1" applyAlignment="1">
      <alignment vertical="center"/>
    </xf>
    <xf numFmtId="0" fontId="17" fillId="0" borderId="48" xfId="1" applyFont="1" applyFill="1" applyBorder="1" applyAlignment="1">
      <alignment horizontal="center" vertical="center"/>
    </xf>
    <xf numFmtId="2" fontId="17" fillId="0" borderId="43" xfId="1" applyNumberFormat="1" applyFont="1" applyFill="1" applyBorder="1" applyAlignment="1">
      <alignment horizontal="center" vertical="center"/>
    </xf>
    <xf numFmtId="0" fontId="16" fillId="0" borderId="57" xfId="1" applyFont="1" applyFill="1" applyBorder="1" applyAlignment="1">
      <alignment vertical="center"/>
    </xf>
    <xf numFmtId="49" fontId="14" fillId="0" borderId="8" xfId="1" applyNumberFormat="1" applyFont="1" applyFill="1" applyBorder="1" applyAlignment="1">
      <alignment horizontal="center" vertical="center"/>
    </xf>
    <xf numFmtId="49" fontId="14" fillId="0" borderId="58" xfId="1" applyNumberFormat="1" applyFont="1" applyFill="1" applyBorder="1" applyAlignment="1">
      <alignment horizontal="center" vertical="center"/>
    </xf>
    <xf numFmtId="0" fontId="12" fillId="0" borderId="49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14" fillId="0" borderId="49" xfId="1" applyFont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6" fillId="0" borderId="25" xfId="1" applyFont="1" applyBorder="1" applyAlignment="1">
      <alignment vertical="center"/>
    </xf>
    <xf numFmtId="0" fontId="17" fillId="0" borderId="27" xfId="1" applyFont="1" applyFill="1" applyBorder="1" applyAlignment="1">
      <alignment horizontal="center" vertical="center"/>
    </xf>
    <xf numFmtId="2" fontId="17" fillId="0" borderId="36" xfId="1" applyNumberFormat="1" applyFont="1" applyFill="1" applyBorder="1" applyAlignment="1">
      <alignment horizontal="center" vertical="center"/>
    </xf>
    <xf numFmtId="0" fontId="17" fillId="0" borderId="29" xfId="1" applyFont="1" applyFill="1" applyBorder="1" applyAlignment="1">
      <alignment horizontal="center" vertical="center"/>
    </xf>
    <xf numFmtId="165" fontId="17" fillId="0" borderId="9" xfId="1" applyNumberFormat="1" applyFont="1" applyFill="1" applyBorder="1" applyAlignment="1">
      <alignment horizontal="center" vertical="center"/>
    </xf>
    <xf numFmtId="0" fontId="17" fillId="0" borderId="12" xfId="1" applyFont="1" applyFill="1" applyBorder="1" applyAlignment="1">
      <alignment horizontal="center" vertical="center"/>
    </xf>
    <xf numFmtId="0" fontId="17" fillId="0" borderId="13" xfId="1" applyFont="1" applyFill="1" applyBorder="1" applyAlignment="1">
      <alignment horizontal="center" vertical="center"/>
    </xf>
    <xf numFmtId="2" fontId="17" fillId="0" borderId="13" xfId="1" applyNumberFormat="1" applyFont="1" applyFill="1" applyBorder="1" applyAlignment="1">
      <alignment horizontal="center" vertical="center"/>
    </xf>
    <xf numFmtId="0" fontId="17" fillId="0" borderId="9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vertical="center"/>
    </xf>
    <xf numFmtId="165" fontId="17" fillId="0" borderId="2" xfId="1" applyNumberFormat="1" applyFont="1" applyFill="1" applyBorder="1" applyAlignment="1">
      <alignment horizontal="center" vertical="center"/>
    </xf>
    <xf numFmtId="0" fontId="17" fillId="0" borderId="10" xfId="1" applyFont="1" applyFill="1" applyBorder="1" applyAlignment="1">
      <alignment vertical="center"/>
    </xf>
    <xf numFmtId="0" fontId="14" fillId="0" borderId="12" xfId="1" applyFont="1" applyFill="1" applyBorder="1" applyAlignment="1">
      <alignment horizontal="center" vertical="center"/>
    </xf>
    <xf numFmtId="49" fontId="14" fillId="0" borderId="6" xfId="1" applyNumberFormat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2" fontId="14" fillId="0" borderId="6" xfId="1" applyNumberFormat="1" applyFont="1" applyFill="1" applyBorder="1" applyAlignment="1">
      <alignment horizontal="center" vertical="center"/>
    </xf>
    <xf numFmtId="0" fontId="14" fillId="0" borderId="27" xfId="1" applyFont="1" applyFill="1" applyBorder="1" applyAlignment="1">
      <alignment horizontal="center" vertical="center"/>
    </xf>
    <xf numFmtId="0" fontId="16" fillId="0" borderId="45" xfId="1" applyFont="1" applyBorder="1" applyAlignment="1">
      <alignment vertical="center"/>
    </xf>
    <xf numFmtId="0" fontId="14" fillId="0" borderId="13" xfId="1" applyFont="1" applyBorder="1" applyAlignment="1">
      <alignment horizontal="center" vertical="center"/>
    </xf>
    <xf numFmtId="0" fontId="17" fillId="0" borderId="5" xfId="1" applyFont="1" applyFill="1" applyBorder="1" applyAlignment="1">
      <alignment vertical="center"/>
    </xf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vertical="center"/>
    </xf>
    <xf numFmtId="0" fontId="20" fillId="0" borderId="0" xfId="1" applyFont="1" applyBorder="1" applyAlignment="1">
      <alignment horizontal="center" vertical="center"/>
    </xf>
    <xf numFmtId="166" fontId="20" fillId="3" borderId="22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vertical="center"/>
    </xf>
    <xf numFmtId="0" fontId="1" fillId="0" borderId="31" xfId="1" applyFont="1" applyFill="1" applyBorder="1" applyAlignment="1">
      <alignment horizontal="left" vertical="center"/>
    </xf>
    <xf numFmtId="164" fontId="1" fillId="0" borderId="4" xfId="1" applyNumberFormat="1" applyFont="1" applyFill="1" applyBorder="1" applyAlignment="1">
      <alignment horizontal="center" vertical="center"/>
    </xf>
    <xf numFmtId="164" fontId="7" fillId="0" borderId="0" xfId="1" applyNumberFormat="1" applyAlignment="1">
      <alignment horizontal="center"/>
    </xf>
    <xf numFmtId="21" fontId="1" fillId="0" borderId="16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2" fontId="1" fillId="0" borderId="35" xfId="1" applyNumberFormat="1" applyFont="1" applyFill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2" fontId="7" fillId="0" borderId="53" xfId="1" applyNumberFormat="1" applyBorder="1" applyAlignment="1">
      <alignment horizontal="center"/>
    </xf>
    <xf numFmtId="2" fontId="7" fillId="0" borderId="54" xfId="1" applyNumberFormat="1" applyBorder="1" applyAlignment="1">
      <alignment horizontal="center"/>
    </xf>
    <xf numFmtId="0" fontId="1" fillId="0" borderId="0" xfId="1" applyFont="1" applyBorder="1" applyAlignment="1">
      <alignment vertical="center"/>
    </xf>
    <xf numFmtId="164" fontId="23" fillId="0" borderId="37" xfId="1" applyNumberFormat="1" applyFont="1" applyFill="1" applyBorder="1" applyAlignment="1">
      <alignment horizontal="center" vertical="center"/>
    </xf>
    <xf numFmtId="2" fontId="21" fillId="0" borderId="49" xfId="1" applyNumberFormat="1" applyFont="1" applyFill="1" applyBorder="1" applyAlignment="1">
      <alignment horizontal="center" vertical="center"/>
    </xf>
    <xf numFmtId="2" fontId="21" fillId="0" borderId="38" xfId="1" applyNumberFormat="1" applyFont="1" applyFill="1" applyBorder="1" applyAlignment="1">
      <alignment horizontal="center" vertical="center"/>
    </xf>
    <xf numFmtId="2" fontId="28" fillId="4" borderId="62" xfId="1" applyNumberFormat="1" applyFont="1" applyFill="1" applyBorder="1" applyAlignment="1">
      <alignment horizontal="center" vertical="center"/>
    </xf>
    <xf numFmtId="2" fontId="29" fillId="0" borderId="49" xfId="1" applyNumberFormat="1" applyFont="1" applyFill="1" applyBorder="1" applyAlignment="1">
      <alignment horizontal="center" vertical="center"/>
    </xf>
    <xf numFmtId="2" fontId="29" fillId="0" borderId="22" xfId="1" applyNumberFormat="1" applyFont="1" applyFill="1" applyBorder="1" applyAlignment="1">
      <alignment horizontal="center" vertical="center"/>
    </xf>
    <xf numFmtId="2" fontId="1" fillId="0" borderId="54" xfId="1" applyNumberFormat="1" applyFont="1" applyBorder="1" applyAlignment="1">
      <alignment horizontal="center"/>
    </xf>
    <xf numFmtId="2" fontId="29" fillId="4" borderId="22" xfId="1" applyNumberFormat="1" applyFont="1" applyFill="1" applyBorder="1" applyAlignment="1">
      <alignment horizontal="center" vertical="center"/>
    </xf>
    <xf numFmtId="164" fontId="21" fillId="0" borderId="37" xfId="1" applyNumberFormat="1" applyFont="1" applyFill="1" applyBorder="1" applyAlignment="1">
      <alignment horizontal="center" vertical="center"/>
    </xf>
    <xf numFmtId="2" fontId="29" fillId="4" borderId="62" xfId="1" applyNumberFormat="1" applyFont="1" applyFill="1" applyBorder="1" applyAlignment="1">
      <alignment horizontal="center" vertical="center"/>
    </xf>
    <xf numFmtId="2" fontId="23" fillId="0" borderId="49" xfId="1" applyNumberFormat="1" applyFont="1" applyFill="1" applyBorder="1" applyAlignment="1">
      <alignment horizontal="center" vertical="center"/>
    </xf>
    <xf numFmtId="2" fontId="29" fillId="0" borderId="62" xfId="1" applyNumberFormat="1" applyFont="1" applyFill="1" applyBorder="1" applyAlignment="1">
      <alignment horizontal="center" vertical="center"/>
    </xf>
    <xf numFmtId="0" fontId="1" fillId="0" borderId="50" xfId="1" applyFont="1" applyBorder="1" applyAlignment="1">
      <alignment vertical="center"/>
    </xf>
    <xf numFmtId="2" fontId="23" fillId="0" borderId="38" xfId="1" applyNumberFormat="1" applyFont="1" applyFill="1" applyBorder="1" applyAlignment="1">
      <alignment horizontal="center" vertical="center"/>
    </xf>
    <xf numFmtId="49" fontId="19" fillId="0" borderId="22" xfId="1" applyNumberFormat="1" applyFont="1" applyBorder="1" applyAlignment="1">
      <alignment horizontal="center" vertical="center" wrapText="1"/>
    </xf>
    <xf numFmtId="2" fontId="29" fillId="4" borderId="49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2" fontId="21" fillId="0" borderId="63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7" fillId="0" borderId="1" xfId="1" applyBorder="1" applyAlignment="1">
      <alignment horizontal="center" vertical="center" wrapText="1"/>
    </xf>
    <xf numFmtId="0" fontId="7" fillId="0" borderId="8" xfId="1" applyBorder="1" applyAlignment="1">
      <alignment horizontal="center" vertical="center" wrapText="1"/>
    </xf>
    <xf numFmtId="0" fontId="7" fillId="0" borderId="2" xfId="1" applyBorder="1" applyAlignment="1">
      <alignment horizontal="center" vertical="center"/>
    </xf>
    <xf numFmtId="0" fontId="7" fillId="0" borderId="9" xfId="1" applyBorder="1" applyAlignment="1">
      <alignment horizontal="center" vertical="center"/>
    </xf>
    <xf numFmtId="0" fontId="7" fillId="0" borderId="3" xfId="1" applyBorder="1" applyAlignment="1">
      <alignment horizontal="center" vertical="center" wrapText="1"/>
    </xf>
    <xf numFmtId="0" fontId="7" fillId="0" borderId="10" xfId="1" applyBorder="1" applyAlignment="1">
      <alignment horizontal="center" vertical="center" wrapText="1"/>
    </xf>
    <xf numFmtId="0" fontId="7" fillId="0" borderId="14" xfId="1" applyBorder="1" applyAlignment="1">
      <alignment horizontal="center" vertical="center"/>
    </xf>
    <xf numFmtId="0" fontId="7" fillId="0" borderId="56" xfId="1" applyBorder="1" applyAlignment="1">
      <alignment horizontal="center" vertical="center"/>
    </xf>
    <xf numFmtId="0" fontId="7" fillId="0" borderId="6" xfId="1" applyBorder="1" applyAlignment="1">
      <alignment horizontal="center" vertical="center"/>
    </xf>
    <xf numFmtId="0" fontId="7" fillId="0" borderId="7" xfId="1" applyBorder="1" applyAlignment="1">
      <alignment horizontal="center" vertical="center"/>
    </xf>
    <xf numFmtId="0" fontId="7" fillId="0" borderId="4" xfId="1" applyBorder="1" applyAlignment="1">
      <alignment horizontal="center" vertical="center"/>
    </xf>
    <xf numFmtId="0" fontId="7" fillId="0" borderId="5" xfId="1" applyBorder="1" applyAlignment="1">
      <alignment horizontal="center" vertical="center"/>
    </xf>
    <xf numFmtId="0" fontId="15" fillId="0" borderId="44" xfId="1" applyFont="1" applyBorder="1" applyAlignment="1">
      <alignment horizontal="center" vertical="center"/>
    </xf>
    <xf numFmtId="0" fontId="15" fillId="0" borderId="47" xfId="1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0" fontId="15" fillId="0" borderId="17" xfId="1" applyFont="1" applyBorder="1" applyAlignment="1">
      <alignment horizontal="center" vertical="center"/>
    </xf>
    <xf numFmtId="164" fontId="14" fillId="0" borderId="15" xfId="1" applyNumberFormat="1" applyFont="1" applyBorder="1" applyAlignment="1">
      <alignment horizontal="center" vertical="center"/>
    </xf>
    <xf numFmtId="164" fontId="14" fillId="0" borderId="18" xfId="1" applyNumberFormat="1" applyFont="1" applyBorder="1" applyAlignment="1">
      <alignment horizontal="center" vertical="center"/>
    </xf>
    <xf numFmtId="164" fontId="14" fillId="0" borderId="45" xfId="1" applyNumberFormat="1" applyFont="1" applyBorder="1" applyAlignment="1">
      <alignment horizontal="center" vertical="center"/>
    </xf>
    <xf numFmtId="0" fontId="14" fillId="0" borderId="56" xfId="1" applyFont="1" applyBorder="1" applyAlignment="1">
      <alignment horizontal="center" vertical="center"/>
    </xf>
    <xf numFmtId="0" fontId="14" fillId="0" borderId="59" xfId="1" applyFont="1" applyBorder="1" applyAlignment="1">
      <alignment horizontal="center" vertical="center"/>
    </xf>
    <xf numFmtId="0" fontId="14" fillId="0" borderId="60" xfId="1" applyFont="1" applyBorder="1" applyAlignment="1">
      <alignment horizontal="center" vertical="center"/>
    </xf>
    <xf numFmtId="0" fontId="14" fillId="0" borderId="61" xfId="1" applyFont="1" applyBorder="1" applyAlignment="1">
      <alignment horizontal="center" vertical="center"/>
    </xf>
    <xf numFmtId="0" fontId="15" fillId="0" borderId="14" xfId="1" applyFont="1" applyFill="1" applyBorder="1" applyAlignment="1">
      <alignment horizontal="center" vertical="center"/>
    </xf>
    <xf numFmtId="0" fontId="15" fillId="0" borderId="39" xfId="1" applyFont="1" applyFill="1" applyBorder="1" applyAlignment="1">
      <alignment horizontal="center" vertical="center"/>
    </xf>
    <xf numFmtId="0" fontId="15" fillId="0" borderId="24" xfId="1" applyFont="1" applyFill="1" applyBorder="1" applyAlignment="1">
      <alignment horizontal="center" vertical="center"/>
    </xf>
    <xf numFmtId="164" fontId="14" fillId="0" borderId="40" xfId="1" applyNumberFormat="1" applyFont="1" applyBorder="1" applyAlignment="1">
      <alignment horizontal="center" vertical="center"/>
    </xf>
    <xf numFmtId="164" fontId="14" fillId="0" borderId="25" xfId="1" applyNumberFormat="1" applyFont="1" applyBorder="1" applyAlignment="1">
      <alignment horizontal="center" vertical="center"/>
    </xf>
    <xf numFmtId="0" fontId="15" fillId="0" borderId="47" xfId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0" fontId="15" fillId="0" borderId="44" xfId="1" applyFont="1" applyFill="1" applyBorder="1" applyAlignment="1">
      <alignment horizontal="center" vertical="center"/>
    </xf>
    <xf numFmtId="0" fontId="15" fillId="0" borderId="39" xfId="1" applyFont="1" applyBorder="1" applyAlignment="1">
      <alignment horizontal="center" vertical="center"/>
    </xf>
    <xf numFmtId="0" fontId="15" fillId="0" borderId="24" xfId="1" applyFont="1" applyBorder="1" applyAlignment="1">
      <alignment horizontal="center" vertical="center"/>
    </xf>
    <xf numFmtId="0" fontId="14" fillId="0" borderId="57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1" fillId="0" borderId="0" xfId="1" applyFont="1" applyBorder="1" applyAlignment="1">
      <alignment horizont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4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8" fillId="0" borderId="22" xfId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/>
    </xf>
    <xf numFmtId="0" fontId="18" fillId="0" borderId="38" xfId="1" applyFont="1" applyBorder="1" applyAlignment="1">
      <alignment horizontal="center" vertical="center"/>
    </xf>
    <xf numFmtId="2" fontId="18" fillId="0" borderId="49" xfId="1" applyNumberFormat="1" applyFont="1" applyBorder="1" applyAlignment="1">
      <alignment horizontal="center" vertical="center" wrapText="1"/>
    </xf>
    <xf numFmtId="2" fontId="18" fillId="0" borderId="38" xfId="1" applyNumberFormat="1" applyFont="1" applyBorder="1" applyAlignment="1">
      <alignment horizontal="center" vertical="center" wrapText="1"/>
    </xf>
    <xf numFmtId="0" fontId="18" fillId="0" borderId="23" xfId="1" applyFont="1" applyBorder="1" applyAlignment="1">
      <alignment horizontal="center" vertical="center"/>
    </xf>
    <xf numFmtId="0" fontId="18" fillId="0" borderId="19" xfId="1" applyFont="1" applyBorder="1" applyAlignment="1">
      <alignment horizontal="center" vertical="center"/>
    </xf>
    <xf numFmtId="0" fontId="18" fillId="0" borderId="37" xfId="1" applyFont="1" applyBorder="1" applyAlignment="1">
      <alignment horizontal="center" vertical="center"/>
    </xf>
    <xf numFmtId="0" fontId="18" fillId="0" borderId="49" xfId="1" applyFont="1" applyBorder="1" applyAlignment="1">
      <alignment horizontal="center" vertical="center" wrapText="1"/>
    </xf>
    <xf numFmtId="0" fontId="18" fillId="0" borderId="38" xfId="1" applyFont="1" applyBorder="1" applyAlignment="1">
      <alignment horizontal="center" vertical="center" wrapText="1"/>
    </xf>
    <xf numFmtId="0" fontId="19" fillId="0" borderId="49" xfId="1" applyFont="1" applyBorder="1" applyAlignment="1">
      <alignment horizontal="center" vertical="center" wrapText="1"/>
    </xf>
    <xf numFmtId="0" fontId="19" fillId="0" borderId="38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AvtoPMR!$C$20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AvtoPMR!$B$21:$B$83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AvtoPMR!$C$21:$C$83</c:f>
              <c:numCache>
                <c:formatCode>0.00</c:formatCode>
                <c:ptCount val="63"/>
                <c:pt idx="0">
                  <c:v>43.46</c:v>
                </c:pt>
                <c:pt idx="1">
                  <c:v>40.85</c:v>
                </c:pt>
                <c:pt idx="2">
                  <c:v>40.75</c:v>
                </c:pt>
                <c:pt idx="3">
                  <c:v>41.01</c:v>
                </c:pt>
                <c:pt idx="4">
                  <c:v>40.67</c:v>
                </c:pt>
                <c:pt idx="5">
                  <c:v>41.57</c:v>
                </c:pt>
                <c:pt idx="6">
                  <c:v>40.28</c:v>
                </c:pt>
                <c:pt idx="7">
                  <c:v>40.54</c:v>
                </c:pt>
                <c:pt idx="8">
                  <c:v>40.090000000000003</c:v>
                </c:pt>
                <c:pt idx="9">
                  <c:v>40.200000000000003</c:v>
                </c:pt>
                <c:pt idx="10">
                  <c:v>41.51</c:v>
                </c:pt>
                <c:pt idx="11">
                  <c:v>40.590000000000003</c:v>
                </c:pt>
                <c:pt idx="12">
                  <c:v>41.13</c:v>
                </c:pt>
                <c:pt idx="13">
                  <c:v>41.61</c:v>
                </c:pt>
                <c:pt idx="14">
                  <c:v>40.380000000000003</c:v>
                </c:pt>
                <c:pt idx="15">
                  <c:v>40.479999999999997</c:v>
                </c:pt>
                <c:pt idx="16">
                  <c:v>40.31</c:v>
                </c:pt>
                <c:pt idx="17">
                  <c:v>40.409999999999997</c:v>
                </c:pt>
                <c:pt idx="18">
                  <c:v>40.255000000000003</c:v>
                </c:pt>
                <c:pt idx="19">
                  <c:v>40.200000000000003</c:v>
                </c:pt>
                <c:pt idx="20">
                  <c:v>40.119999999999997</c:v>
                </c:pt>
                <c:pt idx="21">
                  <c:v>40.270000000000003</c:v>
                </c:pt>
                <c:pt idx="22">
                  <c:v>40.26</c:v>
                </c:pt>
                <c:pt idx="23">
                  <c:v>40.450000000000003</c:v>
                </c:pt>
                <c:pt idx="24">
                  <c:v>40.1</c:v>
                </c:pt>
                <c:pt idx="25">
                  <c:v>40.22</c:v>
                </c:pt>
                <c:pt idx="26">
                  <c:v>40.299999999999997</c:v>
                </c:pt>
                <c:pt idx="27">
                  <c:v>40.44</c:v>
                </c:pt>
                <c:pt idx="28">
                  <c:v>40.14</c:v>
                </c:pt>
                <c:pt idx="29">
                  <c:v>40.31</c:v>
                </c:pt>
                <c:pt idx="30">
                  <c:v>40.25</c:v>
                </c:pt>
                <c:pt idx="31">
                  <c:v>40.31</c:v>
                </c:pt>
                <c:pt idx="32">
                  <c:v>40.15</c:v>
                </c:pt>
                <c:pt idx="33">
                  <c:v>40.21</c:v>
                </c:pt>
                <c:pt idx="34">
                  <c:v>40.409999999999997</c:v>
                </c:pt>
                <c:pt idx="35">
                  <c:v>40.39</c:v>
                </c:pt>
                <c:pt idx="36">
                  <c:v>40.369999999999997</c:v>
                </c:pt>
                <c:pt idx="37">
                  <c:v>40.31</c:v>
                </c:pt>
                <c:pt idx="38">
                  <c:v>40.22</c:v>
                </c:pt>
                <c:pt idx="39">
                  <c:v>40.78</c:v>
                </c:pt>
                <c:pt idx="40">
                  <c:v>40.21</c:v>
                </c:pt>
                <c:pt idx="41">
                  <c:v>40.270000000000003</c:v>
                </c:pt>
                <c:pt idx="42">
                  <c:v>40.31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AvtoPMR!$D$20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AvtoPMR!$B$21:$B$83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AvtoPMR!$D$21:$D$83</c:f>
              <c:numCache>
                <c:formatCode>0.00</c:formatCode>
                <c:ptCount val="63"/>
                <c:pt idx="0">
                  <c:v>40.43</c:v>
                </c:pt>
                <c:pt idx="1">
                  <c:v>40.44</c:v>
                </c:pt>
                <c:pt idx="2">
                  <c:v>40.57</c:v>
                </c:pt>
                <c:pt idx="3">
                  <c:v>40.25</c:v>
                </c:pt>
                <c:pt idx="4">
                  <c:v>40.24</c:v>
                </c:pt>
                <c:pt idx="5">
                  <c:v>40.19</c:v>
                </c:pt>
                <c:pt idx="6">
                  <c:v>40.270000000000003</c:v>
                </c:pt>
                <c:pt idx="7">
                  <c:v>40.53</c:v>
                </c:pt>
                <c:pt idx="8">
                  <c:v>40.28</c:v>
                </c:pt>
                <c:pt idx="9">
                  <c:v>40.549999999999997</c:v>
                </c:pt>
                <c:pt idx="10">
                  <c:v>40.19</c:v>
                </c:pt>
                <c:pt idx="11">
                  <c:v>40.18</c:v>
                </c:pt>
                <c:pt idx="12">
                  <c:v>40.270000000000003</c:v>
                </c:pt>
                <c:pt idx="13">
                  <c:v>40.29</c:v>
                </c:pt>
                <c:pt idx="14">
                  <c:v>40.19</c:v>
                </c:pt>
                <c:pt idx="15">
                  <c:v>40.25</c:v>
                </c:pt>
                <c:pt idx="16">
                  <c:v>40.869999999999997</c:v>
                </c:pt>
                <c:pt idx="17">
                  <c:v>40.35</c:v>
                </c:pt>
                <c:pt idx="18">
                  <c:v>40.11</c:v>
                </c:pt>
                <c:pt idx="19">
                  <c:v>40.36</c:v>
                </c:pt>
                <c:pt idx="20">
                  <c:v>40.06</c:v>
                </c:pt>
                <c:pt idx="21">
                  <c:v>40.25</c:v>
                </c:pt>
                <c:pt idx="22">
                  <c:v>40.11</c:v>
                </c:pt>
                <c:pt idx="23">
                  <c:v>40.26</c:v>
                </c:pt>
                <c:pt idx="24">
                  <c:v>40.31</c:v>
                </c:pt>
                <c:pt idx="25">
                  <c:v>40.229999999999997</c:v>
                </c:pt>
                <c:pt idx="26">
                  <c:v>40.25</c:v>
                </c:pt>
                <c:pt idx="27">
                  <c:v>40.31</c:v>
                </c:pt>
                <c:pt idx="28">
                  <c:v>40.159999999999997</c:v>
                </c:pt>
                <c:pt idx="29">
                  <c:v>40.08</c:v>
                </c:pt>
                <c:pt idx="30">
                  <c:v>40.17</c:v>
                </c:pt>
                <c:pt idx="31">
                  <c:v>40.36</c:v>
                </c:pt>
                <c:pt idx="32">
                  <c:v>40.28</c:v>
                </c:pt>
                <c:pt idx="33">
                  <c:v>40.17</c:v>
                </c:pt>
                <c:pt idx="34">
                  <c:v>40.21</c:v>
                </c:pt>
                <c:pt idx="35">
                  <c:v>40.39</c:v>
                </c:pt>
                <c:pt idx="36">
                  <c:v>40</c:v>
                </c:pt>
                <c:pt idx="37">
                  <c:v>40.22</c:v>
                </c:pt>
                <c:pt idx="38">
                  <c:v>40.07</c:v>
                </c:pt>
                <c:pt idx="39">
                  <c:v>40.29</c:v>
                </c:pt>
                <c:pt idx="40">
                  <c:v>40.049999999999997</c:v>
                </c:pt>
                <c:pt idx="41">
                  <c:v>40.72</c:v>
                </c:pt>
                <c:pt idx="42">
                  <c:v>40.68</c:v>
                </c:pt>
                <c:pt idx="43">
                  <c:v>40.74</c:v>
                </c:pt>
                <c:pt idx="44">
                  <c:v>41.03</c:v>
                </c:pt>
                <c:pt idx="45">
                  <c:v>40.090000000000003</c:v>
                </c:pt>
                <c:pt idx="46">
                  <c:v>40.11</c:v>
                </c:pt>
                <c:pt idx="47">
                  <c:v>40.18</c:v>
                </c:pt>
                <c:pt idx="48">
                  <c:v>40.35</c:v>
                </c:pt>
                <c:pt idx="49">
                  <c:v>40.06</c:v>
                </c:pt>
                <c:pt idx="50">
                  <c:v>40.22</c:v>
                </c:pt>
                <c:pt idx="51">
                  <c:v>40.29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AvtoPMR!$E$20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AvtoPMR!$B$21:$B$83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AvtoPMR!$E$21:$E$83</c:f>
              <c:numCache>
                <c:formatCode>0.00</c:formatCode>
                <c:ptCount val="63"/>
                <c:pt idx="0">
                  <c:v>40.450000000000003</c:v>
                </c:pt>
                <c:pt idx="1">
                  <c:v>40.11</c:v>
                </c:pt>
                <c:pt idx="2">
                  <c:v>40.270000000000003</c:v>
                </c:pt>
                <c:pt idx="3">
                  <c:v>40.17</c:v>
                </c:pt>
                <c:pt idx="4">
                  <c:v>40.26</c:v>
                </c:pt>
                <c:pt idx="5">
                  <c:v>40.08</c:v>
                </c:pt>
                <c:pt idx="6">
                  <c:v>40.26</c:v>
                </c:pt>
                <c:pt idx="7">
                  <c:v>40.549999999999997</c:v>
                </c:pt>
                <c:pt idx="8">
                  <c:v>40.11</c:v>
                </c:pt>
                <c:pt idx="9">
                  <c:v>40.049999999999997</c:v>
                </c:pt>
                <c:pt idx="10">
                  <c:v>40.54</c:v>
                </c:pt>
                <c:pt idx="11">
                  <c:v>40.450000000000003</c:v>
                </c:pt>
                <c:pt idx="12">
                  <c:v>40.54</c:v>
                </c:pt>
                <c:pt idx="13">
                  <c:v>40.380000000000003</c:v>
                </c:pt>
                <c:pt idx="14">
                  <c:v>40.24</c:v>
                </c:pt>
                <c:pt idx="15">
                  <c:v>40.32</c:v>
                </c:pt>
                <c:pt idx="16">
                  <c:v>40.19</c:v>
                </c:pt>
                <c:pt idx="17">
                  <c:v>40.090000000000003</c:v>
                </c:pt>
                <c:pt idx="18">
                  <c:v>40.29</c:v>
                </c:pt>
                <c:pt idx="19">
                  <c:v>40.31</c:v>
                </c:pt>
                <c:pt idx="20">
                  <c:v>40.01</c:v>
                </c:pt>
                <c:pt idx="21">
                  <c:v>40.729999999999997</c:v>
                </c:pt>
                <c:pt idx="22">
                  <c:v>40.47</c:v>
                </c:pt>
                <c:pt idx="23">
                  <c:v>40.56</c:v>
                </c:pt>
                <c:pt idx="24">
                  <c:v>40.369999999999997</c:v>
                </c:pt>
                <c:pt idx="25">
                  <c:v>40.26</c:v>
                </c:pt>
                <c:pt idx="26">
                  <c:v>41.18</c:v>
                </c:pt>
                <c:pt idx="27">
                  <c:v>40.19</c:v>
                </c:pt>
                <c:pt idx="28">
                  <c:v>40.18</c:v>
                </c:pt>
                <c:pt idx="29">
                  <c:v>40.19</c:v>
                </c:pt>
                <c:pt idx="30">
                  <c:v>40.19</c:v>
                </c:pt>
                <c:pt idx="31">
                  <c:v>40.43</c:v>
                </c:pt>
                <c:pt idx="32">
                  <c:v>40.29</c:v>
                </c:pt>
                <c:pt idx="33">
                  <c:v>40.26</c:v>
                </c:pt>
                <c:pt idx="34">
                  <c:v>40.090000000000003</c:v>
                </c:pt>
                <c:pt idx="35">
                  <c:v>40.270000000000003</c:v>
                </c:pt>
                <c:pt idx="36">
                  <c:v>40.99</c:v>
                </c:pt>
                <c:pt idx="37">
                  <c:v>40.71</c:v>
                </c:pt>
                <c:pt idx="38">
                  <c:v>40.28</c:v>
                </c:pt>
                <c:pt idx="39">
                  <c:v>40.18</c:v>
                </c:pt>
                <c:pt idx="40">
                  <c:v>40.33</c:v>
                </c:pt>
                <c:pt idx="41">
                  <c:v>40.380000000000003</c:v>
                </c:pt>
                <c:pt idx="42">
                  <c:v>40.29</c:v>
                </c:pt>
                <c:pt idx="43">
                  <c:v>40.590000000000003</c:v>
                </c:pt>
                <c:pt idx="44">
                  <c:v>40.15</c:v>
                </c:pt>
                <c:pt idx="45">
                  <c:v>40.340000000000003</c:v>
                </c:pt>
                <c:pt idx="46">
                  <c:v>40.24</c:v>
                </c:pt>
                <c:pt idx="47">
                  <c:v>40.28</c:v>
                </c:pt>
                <c:pt idx="48">
                  <c:v>40.4</c:v>
                </c:pt>
                <c:pt idx="49">
                  <c:v>40.54</c:v>
                </c:pt>
                <c:pt idx="50">
                  <c:v>40.51</c:v>
                </c:pt>
                <c:pt idx="51">
                  <c:v>40.409999999999997</c:v>
                </c:pt>
                <c:pt idx="52">
                  <c:v>40.54</c:v>
                </c:pt>
                <c:pt idx="53">
                  <c:v>40.49</c:v>
                </c:pt>
                <c:pt idx="54">
                  <c:v>40.17</c:v>
                </c:pt>
                <c:pt idx="55">
                  <c:v>40.479999999999997</c:v>
                </c:pt>
                <c:pt idx="56">
                  <c:v>40.18</c:v>
                </c:pt>
                <c:pt idx="57">
                  <c:v>40.26</c:v>
                </c:pt>
                <c:pt idx="58">
                  <c:v>40.14</c:v>
                </c:pt>
                <c:pt idx="59">
                  <c:v>40.909999999999997</c:v>
                </c:pt>
                <c:pt idx="60">
                  <c:v>40.54</c:v>
                </c:pt>
                <c:pt idx="61">
                  <c:v>40.880000000000003</c:v>
                </c:pt>
                <c:pt idx="62">
                  <c:v>40.520000000000003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AvtoPMR!$F$20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AvtoPMR!$B$21:$B$83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AvtoPMR!$F$21:$F$83</c:f>
              <c:numCache>
                <c:formatCode>0.00</c:formatCode>
                <c:ptCount val="63"/>
                <c:pt idx="0">
                  <c:v>40.86</c:v>
                </c:pt>
                <c:pt idx="1">
                  <c:v>40.729999999999997</c:v>
                </c:pt>
                <c:pt idx="2">
                  <c:v>40.74</c:v>
                </c:pt>
                <c:pt idx="3">
                  <c:v>40.69</c:v>
                </c:pt>
                <c:pt idx="4">
                  <c:v>40.83</c:v>
                </c:pt>
                <c:pt idx="5">
                  <c:v>40.61</c:v>
                </c:pt>
                <c:pt idx="6">
                  <c:v>40.9</c:v>
                </c:pt>
                <c:pt idx="7">
                  <c:v>40.58</c:v>
                </c:pt>
                <c:pt idx="8">
                  <c:v>40.71</c:v>
                </c:pt>
                <c:pt idx="9">
                  <c:v>41.01</c:v>
                </c:pt>
                <c:pt idx="10">
                  <c:v>40.67</c:v>
                </c:pt>
                <c:pt idx="11">
                  <c:v>40.6</c:v>
                </c:pt>
                <c:pt idx="12">
                  <c:v>40.58</c:v>
                </c:pt>
                <c:pt idx="13">
                  <c:v>40.729999999999997</c:v>
                </c:pt>
                <c:pt idx="14">
                  <c:v>40.54</c:v>
                </c:pt>
                <c:pt idx="15">
                  <c:v>40.64</c:v>
                </c:pt>
                <c:pt idx="16">
                  <c:v>40.630000000000003</c:v>
                </c:pt>
                <c:pt idx="17">
                  <c:v>40.6</c:v>
                </c:pt>
                <c:pt idx="18">
                  <c:v>40.78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AvtoPMR!$G$20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AvtoPMR!$B$21:$B$83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AvtoPMR!$G$21:$G$83</c:f>
              <c:numCache>
                <c:formatCode>0.00</c:formatCode>
                <c:ptCount val="63"/>
                <c:pt idx="0">
                  <c:v>40.46</c:v>
                </c:pt>
                <c:pt idx="1">
                  <c:v>40.549999999999997</c:v>
                </c:pt>
                <c:pt idx="2">
                  <c:v>40.409999999999997</c:v>
                </c:pt>
                <c:pt idx="3">
                  <c:v>40.479999999999997</c:v>
                </c:pt>
                <c:pt idx="4">
                  <c:v>40.39</c:v>
                </c:pt>
                <c:pt idx="5">
                  <c:v>40.4</c:v>
                </c:pt>
                <c:pt idx="6">
                  <c:v>40.75</c:v>
                </c:pt>
                <c:pt idx="7">
                  <c:v>40.43</c:v>
                </c:pt>
                <c:pt idx="8">
                  <c:v>40.65</c:v>
                </c:pt>
                <c:pt idx="9">
                  <c:v>40.68</c:v>
                </c:pt>
                <c:pt idx="10">
                  <c:v>40.49</c:v>
                </c:pt>
                <c:pt idx="11">
                  <c:v>40.479999999999997</c:v>
                </c:pt>
                <c:pt idx="12">
                  <c:v>40.4</c:v>
                </c:pt>
                <c:pt idx="13">
                  <c:v>41.22</c:v>
                </c:pt>
                <c:pt idx="14">
                  <c:v>40.96</c:v>
                </c:pt>
                <c:pt idx="15">
                  <c:v>40.43</c:v>
                </c:pt>
                <c:pt idx="16">
                  <c:v>40.22</c:v>
                </c:pt>
                <c:pt idx="17">
                  <c:v>40.450000000000003</c:v>
                </c:pt>
                <c:pt idx="18">
                  <c:v>40.64</c:v>
                </c:pt>
                <c:pt idx="19">
                  <c:v>40.549999999999997</c:v>
                </c:pt>
                <c:pt idx="20">
                  <c:v>40.299999999999997</c:v>
                </c:pt>
                <c:pt idx="21">
                  <c:v>40.630000000000003</c:v>
                </c:pt>
              </c:numCache>
            </c:numRef>
          </c:val>
        </c:ser>
        <c:ser>
          <c:idx val="5"/>
          <c:order val="5"/>
          <c:tx>
            <c:strRef>
              <c:f>AvtoPMR!$H$20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AvtoPMR!$B$21:$B$83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AvtoPMR!$H$21:$H$83</c:f>
              <c:numCache>
                <c:formatCode>0.00</c:formatCode>
                <c:ptCount val="63"/>
                <c:pt idx="0">
                  <c:v>40.31</c:v>
                </c:pt>
                <c:pt idx="1">
                  <c:v>40.21</c:v>
                </c:pt>
                <c:pt idx="2">
                  <c:v>40.17</c:v>
                </c:pt>
                <c:pt idx="3">
                  <c:v>40.090000000000003</c:v>
                </c:pt>
                <c:pt idx="4">
                  <c:v>40.21</c:v>
                </c:pt>
                <c:pt idx="5">
                  <c:v>41.35</c:v>
                </c:pt>
                <c:pt idx="6">
                  <c:v>40.15</c:v>
                </c:pt>
                <c:pt idx="7">
                  <c:v>39.979999999999997</c:v>
                </c:pt>
                <c:pt idx="8">
                  <c:v>40.21</c:v>
                </c:pt>
                <c:pt idx="9">
                  <c:v>40.049999999999997</c:v>
                </c:pt>
                <c:pt idx="10">
                  <c:v>40.08</c:v>
                </c:pt>
                <c:pt idx="11">
                  <c:v>40.119999999999997</c:v>
                </c:pt>
                <c:pt idx="12">
                  <c:v>40.1</c:v>
                </c:pt>
                <c:pt idx="13">
                  <c:v>40.03</c:v>
                </c:pt>
                <c:pt idx="14">
                  <c:v>39.950000000000003</c:v>
                </c:pt>
                <c:pt idx="15">
                  <c:v>40.049999999999997</c:v>
                </c:pt>
                <c:pt idx="16">
                  <c:v>39.92</c:v>
                </c:pt>
                <c:pt idx="17">
                  <c:v>40.01</c:v>
                </c:pt>
                <c:pt idx="18">
                  <c:v>39.93</c:v>
                </c:pt>
                <c:pt idx="19">
                  <c:v>39.979999999999997</c:v>
                </c:pt>
                <c:pt idx="20">
                  <c:v>39.81</c:v>
                </c:pt>
                <c:pt idx="21">
                  <c:v>39.83</c:v>
                </c:pt>
                <c:pt idx="22">
                  <c:v>39.869999999999997</c:v>
                </c:pt>
                <c:pt idx="23">
                  <c:v>40.69</c:v>
                </c:pt>
                <c:pt idx="24">
                  <c:v>40.06</c:v>
                </c:pt>
                <c:pt idx="25">
                  <c:v>40.08</c:v>
                </c:pt>
                <c:pt idx="26">
                  <c:v>40.26</c:v>
                </c:pt>
                <c:pt idx="27">
                  <c:v>40.69</c:v>
                </c:pt>
                <c:pt idx="28">
                  <c:v>41.12</c:v>
                </c:pt>
                <c:pt idx="29">
                  <c:v>40.1</c:v>
                </c:pt>
                <c:pt idx="30">
                  <c:v>40.11</c:v>
                </c:pt>
                <c:pt idx="31">
                  <c:v>40.35</c:v>
                </c:pt>
                <c:pt idx="32">
                  <c:v>40.29</c:v>
                </c:pt>
                <c:pt idx="33">
                  <c:v>40.18</c:v>
                </c:pt>
                <c:pt idx="34">
                  <c:v>40.26</c:v>
                </c:pt>
                <c:pt idx="35">
                  <c:v>40.19</c:v>
                </c:pt>
                <c:pt idx="36">
                  <c:v>40.090000000000003</c:v>
                </c:pt>
                <c:pt idx="37">
                  <c:v>40.11</c:v>
                </c:pt>
                <c:pt idx="38">
                  <c:v>40.08</c:v>
                </c:pt>
                <c:pt idx="39">
                  <c:v>40.08</c:v>
                </c:pt>
                <c:pt idx="40">
                  <c:v>40.15</c:v>
                </c:pt>
                <c:pt idx="41">
                  <c:v>40.020000000000003</c:v>
                </c:pt>
                <c:pt idx="42">
                  <c:v>40.54</c:v>
                </c:pt>
                <c:pt idx="43">
                  <c:v>41.85</c:v>
                </c:pt>
                <c:pt idx="44">
                  <c:v>40.299999999999997</c:v>
                </c:pt>
                <c:pt idx="45">
                  <c:v>40.92</c:v>
                </c:pt>
                <c:pt idx="46">
                  <c:v>40.89</c:v>
                </c:pt>
                <c:pt idx="47">
                  <c:v>41.84</c:v>
                </c:pt>
                <c:pt idx="48">
                  <c:v>41.72</c:v>
                </c:pt>
                <c:pt idx="49">
                  <c:v>41.38</c:v>
                </c:pt>
                <c:pt idx="50">
                  <c:v>40.43</c:v>
                </c:pt>
                <c:pt idx="51">
                  <c:v>40.01</c:v>
                </c:pt>
              </c:numCache>
            </c:numRef>
          </c:val>
        </c:ser>
        <c:dLbls/>
        <c:marker val="1"/>
        <c:axId val="143784960"/>
        <c:axId val="143803136"/>
      </c:lineChart>
      <c:catAx>
        <c:axId val="143784960"/>
        <c:scaling>
          <c:orientation val="minMax"/>
        </c:scaling>
        <c:axPos val="b"/>
        <c:numFmt formatCode="General" sourceLinked="1"/>
        <c:majorTickMark val="none"/>
        <c:tickLblPos val="nextTo"/>
        <c:crossAx val="143803136"/>
        <c:crosses val="autoZero"/>
        <c:auto val="1"/>
        <c:lblAlgn val="ctr"/>
        <c:lblOffset val="100"/>
      </c:catAx>
      <c:valAx>
        <c:axId val="143803136"/>
        <c:scaling>
          <c:orientation val="minMax"/>
          <c:max val="44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3784960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'Козак и разбойники'!$C$20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'Козак и разбойники'!$B$21:$B$83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'Козак и разбойники'!$C$21:$C$83</c:f>
              <c:numCache>
                <c:formatCode>0.00</c:formatCode>
                <c:ptCount val="63"/>
                <c:pt idx="0">
                  <c:v>43.34</c:v>
                </c:pt>
                <c:pt idx="1">
                  <c:v>40.94</c:v>
                </c:pt>
                <c:pt idx="2">
                  <c:v>40.72</c:v>
                </c:pt>
                <c:pt idx="3">
                  <c:v>40.92</c:v>
                </c:pt>
                <c:pt idx="4">
                  <c:v>40.799999999999997</c:v>
                </c:pt>
                <c:pt idx="5">
                  <c:v>42.7</c:v>
                </c:pt>
                <c:pt idx="6">
                  <c:v>40.44</c:v>
                </c:pt>
                <c:pt idx="7">
                  <c:v>41.01</c:v>
                </c:pt>
                <c:pt idx="8">
                  <c:v>40.49</c:v>
                </c:pt>
                <c:pt idx="9">
                  <c:v>40.46</c:v>
                </c:pt>
                <c:pt idx="10">
                  <c:v>40.39</c:v>
                </c:pt>
                <c:pt idx="11">
                  <c:v>40.26</c:v>
                </c:pt>
                <c:pt idx="12">
                  <c:v>40.32</c:v>
                </c:pt>
                <c:pt idx="13">
                  <c:v>42.6</c:v>
                </c:pt>
                <c:pt idx="14">
                  <c:v>40.75</c:v>
                </c:pt>
                <c:pt idx="15">
                  <c:v>40.36</c:v>
                </c:pt>
                <c:pt idx="16">
                  <c:v>40.47</c:v>
                </c:pt>
                <c:pt idx="17">
                  <c:v>40.33</c:v>
                </c:pt>
                <c:pt idx="18">
                  <c:v>40.4</c:v>
                </c:pt>
                <c:pt idx="19">
                  <c:v>40.4</c:v>
                </c:pt>
                <c:pt idx="20">
                  <c:v>40.36</c:v>
                </c:pt>
                <c:pt idx="21">
                  <c:v>40.74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'Козак и разбойники'!$D$20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'Козак и разбойники'!$B$21:$B$83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'Козак и разбойники'!$D$21:$D$83</c:f>
              <c:numCache>
                <c:formatCode>0.00</c:formatCode>
                <c:ptCount val="63"/>
                <c:pt idx="0">
                  <c:v>40.93</c:v>
                </c:pt>
                <c:pt idx="1">
                  <c:v>40.75</c:v>
                </c:pt>
                <c:pt idx="2">
                  <c:v>40.56</c:v>
                </c:pt>
                <c:pt idx="3">
                  <c:v>40.659999999999997</c:v>
                </c:pt>
                <c:pt idx="4">
                  <c:v>40.47</c:v>
                </c:pt>
                <c:pt idx="5">
                  <c:v>40.47</c:v>
                </c:pt>
                <c:pt idx="6">
                  <c:v>40.54</c:v>
                </c:pt>
                <c:pt idx="7">
                  <c:v>40.5</c:v>
                </c:pt>
                <c:pt idx="8">
                  <c:v>40.54</c:v>
                </c:pt>
                <c:pt idx="9">
                  <c:v>40.450000000000003</c:v>
                </c:pt>
                <c:pt idx="10">
                  <c:v>40.39</c:v>
                </c:pt>
                <c:pt idx="11">
                  <c:v>40.44</c:v>
                </c:pt>
                <c:pt idx="12">
                  <c:v>40.32</c:v>
                </c:pt>
                <c:pt idx="13">
                  <c:v>41.16</c:v>
                </c:pt>
                <c:pt idx="14">
                  <c:v>40.299999999999997</c:v>
                </c:pt>
                <c:pt idx="15">
                  <c:v>40.270000000000003</c:v>
                </c:pt>
                <c:pt idx="16">
                  <c:v>40.33</c:v>
                </c:pt>
                <c:pt idx="17">
                  <c:v>40.299999999999997</c:v>
                </c:pt>
                <c:pt idx="18">
                  <c:v>40.32</c:v>
                </c:pt>
                <c:pt idx="19">
                  <c:v>40.29</c:v>
                </c:pt>
                <c:pt idx="20">
                  <c:v>40.29</c:v>
                </c:pt>
                <c:pt idx="21">
                  <c:v>40.35</c:v>
                </c:pt>
                <c:pt idx="22">
                  <c:v>40.36</c:v>
                </c:pt>
                <c:pt idx="23">
                  <c:v>40.49</c:v>
                </c:pt>
                <c:pt idx="24">
                  <c:v>40.64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'Козак и разбойники'!$E$20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'Козак и разбойники'!$B$21:$B$83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'Козак и разбойники'!$E$21:$E$83</c:f>
              <c:numCache>
                <c:formatCode>0.00</c:formatCode>
                <c:ptCount val="63"/>
                <c:pt idx="0">
                  <c:v>40.26</c:v>
                </c:pt>
                <c:pt idx="1">
                  <c:v>40.159999999999997</c:v>
                </c:pt>
                <c:pt idx="2">
                  <c:v>39.950000000000003</c:v>
                </c:pt>
                <c:pt idx="3">
                  <c:v>39.94</c:v>
                </c:pt>
                <c:pt idx="4">
                  <c:v>39.880000000000003</c:v>
                </c:pt>
                <c:pt idx="5">
                  <c:v>39.99</c:v>
                </c:pt>
                <c:pt idx="6">
                  <c:v>40.03</c:v>
                </c:pt>
                <c:pt idx="7">
                  <c:v>40.1</c:v>
                </c:pt>
                <c:pt idx="8">
                  <c:v>40.119999999999997</c:v>
                </c:pt>
                <c:pt idx="9">
                  <c:v>40.340000000000003</c:v>
                </c:pt>
                <c:pt idx="10">
                  <c:v>40.5</c:v>
                </c:pt>
                <c:pt idx="11">
                  <c:v>40.450000000000003</c:v>
                </c:pt>
                <c:pt idx="12">
                  <c:v>39.93</c:v>
                </c:pt>
                <c:pt idx="13">
                  <c:v>40.07</c:v>
                </c:pt>
                <c:pt idx="14">
                  <c:v>40.04</c:v>
                </c:pt>
                <c:pt idx="15">
                  <c:v>40.1</c:v>
                </c:pt>
                <c:pt idx="16">
                  <c:v>40.5</c:v>
                </c:pt>
                <c:pt idx="17">
                  <c:v>40.020000000000003</c:v>
                </c:pt>
                <c:pt idx="18">
                  <c:v>40.619999999999997</c:v>
                </c:pt>
                <c:pt idx="19">
                  <c:v>40.76</c:v>
                </c:pt>
                <c:pt idx="20">
                  <c:v>40.07</c:v>
                </c:pt>
                <c:pt idx="21">
                  <c:v>39.97</c:v>
                </c:pt>
                <c:pt idx="22">
                  <c:v>39.96</c:v>
                </c:pt>
                <c:pt idx="23">
                  <c:v>39.869999999999997</c:v>
                </c:pt>
                <c:pt idx="24">
                  <c:v>39.97</c:v>
                </c:pt>
                <c:pt idx="25">
                  <c:v>39.869999999999997</c:v>
                </c:pt>
                <c:pt idx="26">
                  <c:v>39.979999999999997</c:v>
                </c:pt>
                <c:pt idx="27">
                  <c:v>40.33</c:v>
                </c:pt>
                <c:pt idx="28">
                  <c:v>39.9</c:v>
                </c:pt>
                <c:pt idx="29">
                  <c:v>39.909999999999997</c:v>
                </c:pt>
                <c:pt idx="30">
                  <c:v>39.94</c:v>
                </c:pt>
                <c:pt idx="31">
                  <c:v>39.909999999999997</c:v>
                </c:pt>
                <c:pt idx="32">
                  <c:v>39.93</c:v>
                </c:pt>
                <c:pt idx="33">
                  <c:v>39.979999999999997</c:v>
                </c:pt>
                <c:pt idx="34">
                  <c:v>39.89</c:v>
                </c:pt>
                <c:pt idx="35">
                  <c:v>39.93</c:v>
                </c:pt>
                <c:pt idx="36">
                  <c:v>40.014000000000003</c:v>
                </c:pt>
                <c:pt idx="37">
                  <c:v>39.97</c:v>
                </c:pt>
                <c:pt idx="38">
                  <c:v>39.93</c:v>
                </c:pt>
                <c:pt idx="39">
                  <c:v>40.33</c:v>
                </c:pt>
                <c:pt idx="40">
                  <c:v>40.07</c:v>
                </c:pt>
                <c:pt idx="41">
                  <c:v>40.200000000000003</c:v>
                </c:pt>
                <c:pt idx="42">
                  <c:v>40.32</c:v>
                </c:pt>
                <c:pt idx="43">
                  <c:v>40.020000000000003</c:v>
                </c:pt>
                <c:pt idx="44">
                  <c:v>40.11</c:v>
                </c:pt>
                <c:pt idx="45">
                  <c:v>40.119999999999997</c:v>
                </c:pt>
                <c:pt idx="46">
                  <c:v>40.229999999999997</c:v>
                </c:pt>
                <c:pt idx="47">
                  <c:v>40.090000000000003</c:v>
                </c:pt>
                <c:pt idx="48">
                  <c:v>40.090000000000003</c:v>
                </c:pt>
                <c:pt idx="49">
                  <c:v>40.049999999999997</c:v>
                </c:pt>
                <c:pt idx="50">
                  <c:v>40.159999999999997</c:v>
                </c:pt>
                <c:pt idx="51">
                  <c:v>40.32</c:v>
                </c:pt>
                <c:pt idx="52">
                  <c:v>41.53</c:v>
                </c:pt>
                <c:pt idx="53">
                  <c:v>40.19</c:v>
                </c:pt>
                <c:pt idx="54">
                  <c:v>40.1</c:v>
                </c:pt>
                <c:pt idx="55">
                  <c:v>40</c:v>
                </c:pt>
                <c:pt idx="56">
                  <c:v>40.17</c:v>
                </c:pt>
                <c:pt idx="57">
                  <c:v>40.08</c:v>
                </c:pt>
                <c:pt idx="58">
                  <c:v>40.21</c:v>
                </c:pt>
                <c:pt idx="59">
                  <c:v>40.08</c:v>
                </c:pt>
                <c:pt idx="60">
                  <c:v>40.08</c:v>
                </c:pt>
                <c:pt idx="61">
                  <c:v>39.96</c:v>
                </c:pt>
                <c:pt idx="62">
                  <c:v>40.25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'Козак и разбойники'!$F$20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'Козак и разбойники'!$B$21:$B$83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'Козак и разбойники'!$F$21:$F$83</c:f>
              <c:numCache>
                <c:formatCode>0.00</c:formatCode>
                <c:ptCount val="63"/>
                <c:pt idx="0">
                  <c:v>40.86</c:v>
                </c:pt>
                <c:pt idx="1">
                  <c:v>40.98</c:v>
                </c:pt>
                <c:pt idx="2">
                  <c:v>40.98</c:v>
                </c:pt>
                <c:pt idx="3">
                  <c:v>40.71</c:v>
                </c:pt>
                <c:pt idx="4">
                  <c:v>41.31</c:v>
                </c:pt>
                <c:pt idx="5">
                  <c:v>41.14</c:v>
                </c:pt>
                <c:pt idx="6">
                  <c:v>40.56</c:v>
                </c:pt>
                <c:pt idx="7">
                  <c:v>40.43</c:v>
                </c:pt>
                <c:pt idx="8">
                  <c:v>41.28</c:v>
                </c:pt>
                <c:pt idx="9">
                  <c:v>41.62</c:v>
                </c:pt>
                <c:pt idx="10">
                  <c:v>40.54</c:v>
                </c:pt>
                <c:pt idx="11">
                  <c:v>40.74</c:v>
                </c:pt>
                <c:pt idx="12">
                  <c:v>40.700000000000003</c:v>
                </c:pt>
                <c:pt idx="13">
                  <c:v>40.58</c:v>
                </c:pt>
                <c:pt idx="14">
                  <c:v>40.92</c:v>
                </c:pt>
                <c:pt idx="15">
                  <c:v>41.09</c:v>
                </c:pt>
                <c:pt idx="16">
                  <c:v>41.51</c:v>
                </c:pt>
                <c:pt idx="17">
                  <c:v>40.700000000000003</c:v>
                </c:pt>
                <c:pt idx="18">
                  <c:v>43.21</c:v>
                </c:pt>
                <c:pt idx="19">
                  <c:v>40.64</c:v>
                </c:pt>
                <c:pt idx="20">
                  <c:v>40.630000000000003</c:v>
                </c:pt>
                <c:pt idx="21">
                  <c:v>40.450000000000003</c:v>
                </c:pt>
                <c:pt idx="22">
                  <c:v>40.44</c:v>
                </c:pt>
                <c:pt idx="23">
                  <c:v>40.659999999999997</c:v>
                </c:pt>
                <c:pt idx="24">
                  <c:v>40.450000000000003</c:v>
                </c:pt>
                <c:pt idx="25">
                  <c:v>40.43</c:v>
                </c:pt>
                <c:pt idx="26">
                  <c:v>40.53</c:v>
                </c:pt>
                <c:pt idx="27">
                  <c:v>40.58</c:v>
                </c:pt>
                <c:pt idx="28">
                  <c:v>40.869999999999997</c:v>
                </c:pt>
                <c:pt idx="29">
                  <c:v>40.57</c:v>
                </c:pt>
                <c:pt idx="30">
                  <c:v>40.450000000000003</c:v>
                </c:pt>
                <c:pt idx="31">
                  <c:v>40.590000000000003</c:v>
                </c:pt>
                <c:pt idx="32">
                  <c:v>40.479999999999997</c:v>
                </c:pt>
                <c:pt idx="33">
                  <c:v>40.51</c:v>
                </c:pt>
                <c:pt idx="34">
                  <c:v>40.58</c:v>
                </c:pt>
                <c:pt idx="35">
                  <c:v>40.67</c:v>
                </c:pt>
                <c:pt idx="36">
                  <c:v>40.5</c:v>
                </c:pt>
                <c:pt idx="37">
                  <c:v>40.67</c:v>
                </c:pt>
                <c:pt idx="38">
                  <c:v>40.700000000000003</c:v>
                </c:pt>
                <c:pt idx="39">
                  <c:v>40.700000000000003</c:v>
                </c:pt>
                <c:pt idx="40">
                  <c:v>40.9</c:v>
                </c:pt>
                <c:pt idx="41">
                  <c:v>40.770000000000003</c:v>
                </c:pt>
                <c:pt idx="42">
                  <c:v>41.45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'Козак и разбойники'!$G$20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'Козак и разбойники'!$B$21:$B$83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'Козак и разбойники'!$G$21:$G$83</c:f>
              <c:numCache>
                <c:formatCode>0.00</c:formatCode>
                <c:ptCount val="63"/>
                <c:pt idx="0">
                  <c:v>40.42</c:v>
                </c:pt>
                <c:pt idx="1">
                  <c:v>40.36</c:v>
                </c:pt>
                <c:pt idx="2">
                  <c:v>40.700000000000003</c:v>
                </c:pt>
                <c:pt idx="3">
                  <c:v>40.29</c:v>
                </c:pt>
                <c:pt idx="4">
                  <c:v>40.799999999999997</c:v>
                </c:pt>
                <c:pt idx="5">
                  <c:v>40.29</c:v>
                </c:pt>
                <c:pt idx="6">
                  <c:v>40.229999999999997</c:v>
                </c:pt>
                <c:pt idx="7">
                  <c:v>40.270000000000003</c:v>
                </c:pt>
                <c:pt idx="8">
                  <c:v>40.270000000000003</c:v>
                </c:pt>
                <c:pt idx="9">
                  <c:v>40.200000000000003</c:v>
                </c:pt>
                <c:pt idx="10">
                  <c:v>40.159999999999997</c:v>
                </c:pt>
                <c:pt idx="11">
                  <c:v>40.19</c:v>
                </c:pt>
                <c:pt idx="12">
                  <c:v>40.14</c:v>
                </c:pt>
                <c:pt idx="13">
                  <c:v>40.36</c:v>
                </c:pt>
                <c:pt idx="14">
                  <c:v>40.26</c:v>
                </c:pt>
                <c:pt idx="15">
                  <c:v>40.29</c:v>
                </c:pt>
                <c:pt idx="16">
                  <c:v>40.81</c:v>
                </c:pt>
                <c:pt idx="17">
                  <c:v>40.51</c:v>
                </c:pt>
                <c:pt idx="18">
                  <c:v>40.229999999999997</c:v>
                </c:pt>
                <c:pt idx="19">
                  <c:v>40.19</c:v>
                </c:pt>
                <c:pt idx="20">
                  <c:v>40.24</c:v>
                </c:pt>
                <c:pt idx="21">
                  <c:v>40.159999999999997</c:v>
                </c:pt>
                <c:pt idx="22">
                  <c:v>40.200000000000003</c:v>
                </c:pt>
                <c:pt idx="23">
                  <c:v>40.229999999999997</c:v>
                </c:pt>
                <c:pt idx="24">
                  <c:v>40.4</c:v>
                </c:pt>
                <c:pt idx="25">
                  <c:v>40.270000000000003</c:v>
                </c:pt>
                <c:pt idx="26">
                  <c:v>40.47</c:v>
                </c:pt>
                <c:pt idx="27">
                  <c:v>42.01</c:v>
                </c:pt>
                <c:pt idx="28">
                  <c:v>40.31</c:v>
                </c:pt>
                <c:pt idx="29">
                  <c:v>40.29</c:v>
                </c:pt>
                <c:pt idx="30">
                  <c:v>40.44</c:v>
                </c:pt>
                <c:pt idx="31">
                  <c:v>40.33</c:v>
                </c:pt>
                <c:pt idx="32">
                  <c:v>40.33</c:v>
                </c:pt>
                <c:pt idx="33">
                  <c:v>40.25</c:v>
                </c:pt>
                <c:pt idx="34">
                  <c:v>40.26</c:v>
                </c:pt>
                <c:pt idx="35">
                  <c:v>40.33</c:v>
                </c:pt>
                <c:pt idx="36">
                  <c:v>40.380000000000003</c:v>
                </c:pt>
                <c:pt idx="37">
                  <c:v>40.42</c:v>
                </c:pt>
                <c:pt idx="38">
                  <c:v>40.26</c:v>
                </c:pt>
                <c:pt idx="39">
                  <c:v>40.270000000000003</c:v>
                </c:pt>
                <c:pt idx="40">
                  <c:v>40.299999999999997</c:v>
                </c:pt>
                <c:pt idx="41">
                  <c:v>40.35</c:v>
                </c:pt>
                <c:pt idx="42">
                  <c:v>40.299999999999997</c:v>
                </c:pt>
                <c:pt idx="43">
                  <c:v>40.450000000000003</c:v>
                </c:pt>
                <c:pt idx="44">
                  <c:v>40.26</c:v>
                </c:pt>
                <c:pt idx="45">
                  <c:v>40.270000000000003</c:v>
                </c:pt>
                <c:pt idx="46">
                  <c:v>40.299999999999997</c:v>
                </c:pt>
                <c:pt idx="47">
                  <c:v>40.49</c:v>
                </c:pt>
                <c:pt idx="48">
                  <c:v>40.369999999999997</c:v>
                </c:pt>
                <c:pt idx="49">
                  <c:v>40.450000000000003</c:v>
                </c:pt>
                <c:pt idx="50">
                  <c:v>40.33</c:v>
                </c:pt>
                <c:pt idx="51">
                  <c:v>41.26</c:v>
                </c:pt>
                <c:pt idx="52">
                  <c:v>40.39</c:v>
                </c:pt>
                <c:pt idx="53">
                  <c:v>40.549999999999997</c:v>
                </c:pt>
                <c:pt idx="54">
                  <c:v>40.42</c:v>
                </c:pt>
                <c:pt idx="55">
                  <c:v>40.32</c:v>
                </c:pt>
                <c:pt idx="56">
                  <c:v>40.39</c:v>
                </c:pt>
                <c:pt idx="57">
                  <c:v>40.35</c:v>
                </c:pt>
                <c:pt idx="58">
                  <c:v>40.729999999999997</c:v>
                </c:pt>
              </c:numCache>
            </c:numRef>
          </c:val>
        </c:ser>
        <c:ser>
          <c:idx val="5"/>
          <c:order val="5"/>
          <c:tx>
            <c:strRef>
              <c:f>'Козак и разбойники'!$H$20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'Козак и разбойники'!$B$21:$B$83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'Козак и разбойники'!$H$21:$H$83</c:f>
              <c:numCache>
                <c:formatCode>0.00</c:formatCode>
                <c:ptCount val="63"/>
                <c:pt idx="0">
                  <c:v>40.159999999999997</c:v>
                </c:pt>
                <c:pt idx="1">
                  <c:v>40.15</c:v>
                </c:pt>
                <c:pt idx="2">
                  <c:v>40.32</c:v>
                </c:pt>
                <c:pt idx="3">
                  <c:v>40.79</c:v>
                </c:pt>
                <c:pt idx="4">
                  <c:v>40.06</c:v>
                </c:pt>
                <c:pt idx="5">
                  <c:v>40.1</c:v>
                </c:pt>
                <c:pt idx="6">
                  <c:v>40.020000000000003</c:v>
                </c:pt>
                <c:pt idx="7">
                  <c:v>40.22</c:v>
                </c:pt>
                <c:pt idx="8">
                  <c:v>40.11</c:v>
                </c:pt>
                <c:pt idx="9">
                  <c:v>40.15</c:v>
                </c:pt>
                <c:pt idx="10">
                  <c:v>40.19</c:v>
                </c:pt>
                <c:pt idx="11">
                  <c:v>40.049999999999997</c:v>
                </c:pt>
                <c:pt idx="12">
                  <c:v>40.01</c:v>
                </c:pt>
                <c:pt idx="13">
                  <c:v>39.96</c:v>
                </c:pt>
                <c:pt idx="14">
                  <c:v>39.99</c:v>
                </c:pt>
                <c:pt idx="15">
                  <c:v>40.06</c:v>
                </c:pt>
                <c:pt idx="16">
                  <c:v>39.89</c:v>
                </c:pt>
                <c:pt idx="17">
                  <c:v>40</c:v>
                </c:pt>
                <c:pt idx="18">
                  <c:v>40.07</c:v>
                </c:pt>
                <c:pt idx="19">
                  <c:v>40.11</c:v>
                </c:pt>
                <c:pt idx="20">
                  <c:v>40</c:v>
                </c:pt>
                <c:pt idx="21">
                  <c:v>39.9</c:v>
                </c:pt>
                <c:pt idx="22">
                  <c:v>40.020000000000003</c:v>
                </c:pt>
                <c:pt idx="23">
                  <c:v>39.94</c:v>
                </c:pt>
                <c:pt idx="24">
                  <c:v>40.229999999999997</c:v>
                </c:pt>
                <c:pt idx="25">
                  <c:v>39.89</c:v>
                </c:pt>
                <c:pt idx="26">
                  <c:v>41.36</c:v>
                </c:pt>
                <c:pt idx="27">
                  <c:v>40.020000000000003</c:v>
                </c:pt>
                <c:pt idx="28">
                  <c:v>39.94</c:v>
                </c:pt>
                <c:pt idx="29">
                  <c:v>40.14</c:v>
                </c:pt>
                <c:pt idx="30">
                  <c:v>39.880000000000003</c:v>
                </c:pt>
                <c:pt idx="31">
                  <c:v>40.04</c:v>
                </c:pt>
                <c:pt idx="32">
                  <c:v>39.89</c:v>
                </c:pt>
                <c:pt idx="33">
                  <c:v>40</c:v>
                </c:pt>
                <c:pt idx="34">
                  <c:v>39.93</c:v>
                </c:pt>
                <c:pt idx="35">
                  <c:v>40.08</c:v>
                </c:pt>
                <c:pt idx="36">
                  <c:v>39.94</c:v>
                </c:pt>
                <c:pt idx="37">
                  <c:v>40.33</c:v>
                </c:pt>
                <c:pt idx="38">
                  <c:v>40.69</c:v>
                </c:pt>
              </c:numCache>
            </c:numRef>
          </c:val>
        </c:ser>
        <c:dLbls/>
        <c:marker val="1"/>
        <c:axId val="145234944"/>
        <c:axId val="145253120"/>
      </c:lineChart>
      <c:catAx>
        <c:axId val="145234944"/>
        <c:scaling>
          <c:orientation val="minMax"/>
        </c:scaling>
        <c:axPos val="b"/>
        <c:numFmt formatCode="General" sourceLinked="1"/>
        <c:majorTickMark val="none"/>
        <c:tickLblPos val="nextTo"/>
        <c:crossAx val="145253120"/>
        <c:crosses val="autoZero"/>
        <c:auto val="1"/>
        <c:lblAlgn val="ctr"/>
        <c:lblOffset val="100"/>
      </c:catAx>
      <c:valAx>
        <c:axId val="145253120"/>
        <c:scaling>
          <c:orientation val="minMax"/>
          <c:max val="45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523494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</c:numCache>
            </c:numRef>
          </c:cat>
          <c:val>
            <c:numRef>
              <c:f>MST!$C$21:$C$83</c:f>
              <c:numCache>
                <c:formatCode>0.00</c:formatCode>
                <c:ptCount val="63"/>
                <c:pt idx="0">
                  <c:v>44.61</c:v>
                </c:pt>
                <c:pt idx="1">
                  <c:v>40.81</c:v>
                </c:pt>
                <c:pt idx="2">
                  <c:v>40.72</c:v>
                </c:pt>
                <c:pt idx="3">
                  <c:v>40.659999999999997</c:v>
                </c:pt>
                <c:pt idx="4">
                  <c:v>40.54</c:v>
                </c:pt>
                <c:pt idx="5">
                  <c:v>40.909999999999997</c:v>
                </c:pt>
                <c:pt idx="6">
                  <c:v>40.54</c:v>
                </c:pt>
                <c:pt idx="7">
                  <c:v>40.47</c:v>
                </c:pt>
                <c:pt idx="8">
                  <c:v>40.61</c:v>
                </c:pt>
                <c:pt idx="9">
                  <c:v>40.64</c:v>
                </c:pt>
                <c:pt idx="10">
                  <c:v>40.43</c:v>
                </c:pt>
                <c:pt idx="11">
                  <c:v>40.409999999999997</c:v>
                </c:pt>
                <c:pt idx="12">
                  <c:v>40.72</c:v>
                </c:pt>
                <c:pt idx="13">
                  <c:v>40.520000000000003</c:v>
                </c:pt>
                <c:pt idx="14">
                  <c:v>40.49</c:v>
                </c:pt>
                <c:pt idx="15">
                  <c:v>40.53</c:v>
                </c:pt>
                <c:pt idx="16">
                  <c:v>40.549999999999997</c:v>
                </c:pt>
                <c:pt idx="17">
                  <c:v>40.5</c:v>
                </c:pt>
                <c:pt idx="18">
                  <c:v>40.58</c:v>
                </c:pt>
                <c:pt idx="19">
                  <c:v>40.590000000000003</c:v>
                </c:pt>
                <c:pt idx="20">
                  <c:v>40.42</c:v>
                </c:pt>
                <c:pt idx="21">
                  <c:v>41.81</c:v>
                </c:pt>
                <c:pt idx="22">
                  <c:v>40.74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</c:numCache>
            </c:numRef>
          </c:cat>
          <c:val>
            <c:numRef>
              <c:f>MST!$D$21:$D$83</c:f>
              <c:numCache>
                <c:formatCode>0.00</c:formatCode>
                <c:ptCount val="63"/>
                <c:pt idx="0">
                  <c:v>40.31</c:v>
                </c:pt>
                <c:pt idx="1">
                  <c:v>41.27</c:v>
                </c:pt>
                <c:pt idx="2">
                  <c:v>40.15</c:v>
                </c:pt>
                <c:pt idx="3">
                  <c:v>40.1</c:v>
                </c:pt>
                <c:pt idx="4">
                  <c:v>40.19</c:v>
                </c:pt>
                <c:pt idx="5">
                  <c:v>40.25</c:v>
                </c:pt>
                <c:pt idx="6">
                  <c:v>40.58</c:v>
                </c:pt>
                <c:pt idx="7">
                  <c:v>40.340000000000003</c:v>
                </c:pt>
                <c:pt idx="8">
                  <c:v>40</c:v>
                </c:pt>
                <c:pt idx="9">
                  <c:v>39.99</c:v>
                </c:pt>
                <c:pt idx="10">
                  <c:v>40.049999999999997</c:v>
                </c:pt>
                <c:pt idx="11">
                  <c:v>39.92</c:v>
                </c:pt>
                <c:pt idx="12">
                  <c:v>40.14</c:v>
                </c:pt>
                <c:pt idx="13">
                  <c:v>40.32</c:v>
                </c:pt>
                <c:pt idx="14">
                  <c:v>40.19</c:v>
                </c:pt>
                <c:pt idx="15">
                  <c:v>40.04</c:v>
                </c:pt>
                <c:pt idx="16">
                  <c:v>40</c:v>
                </c:pt>
                <c:pt idx="17">
                  <c:v>40.78</c:v>
                </c:pt>
                <c:pt idx="18">
                  <c:v>39.99</c:v>
                </c:pt>
                <c:pt idx="19">
                  <c:v>40.200000000000003</c:v>
                </c:pt>
                <c:pt idx="20">
                  <c:v>40.08</c:v>
                </c:pt>
                <c:pt idx="21">
                  <c:v>40.200000000000003</c:v>
                </c:pt>
                <c:pt idx="22">
                  <c:v>40.119999999999997</c:v>
                </c:pt>
                <c:pt idx="23">
                  <c:v>40.19</c:v>
                </c:pt>
                <c:pt idx="24">
                  <c:v>40.119999999999997</c:v>
                </c:pt>
                <c:pt idx="25">
                  <c:v>40.119999999999997</c:v>
                </c:pt>
                <c:pt idx="26">
                  <c:v>40.049999999999997</c:v>
                </c:pt>
                <c:pt idx="27">
                  <c:v>40.049999999999997</c:v>
                </c:pt>
                <c:pt idx="28">
                  <c:v>40.68</c:v>
                </c:pt>
                <c:pt idx="29">
                  <c:v>39.97</c:v>
                </c:pt>
                <c:pt idx="30">
                  <c:v>40.01</c:v>
                </c:pt>
                <c:pt idx="31">
                  <c:v>40.18</c:v>
                </c:pt>
                <c:pt idx="32">
                  <c:v>40.61</c:v>
                </c:pt>
                <c:pt idx="33">
                  <c:v>40.590000000000003</c:v>
                </c:pt>
                <c:pt idx="34">
                  <c:v>40.25</c:v>
                </c:pt>
                <c:pt idx="35">
                  <c:v>40.39</c:v>
                </c:pt>
                <c:pt idx="36">
                  <c:v>40.4</c:v>
                </c:pt>
                <c:pt idx="37">
                  <c:v>41.12</c:v>
                </c:pt>
                <c:pt idx="38">
                  <c:v>39.97</c:v>
                </c:pt>
                <c:pt idx="39">
                  <c:v>39.979999999999997</c:v>
                </c:pt>
                <c:pt idx="40">
                  <c:v>40.1</c:v>
                </c:pt>
                <c:pt idx="41">
                  <c:v>40.24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</c:numCache>
            </c:numRef>
          </c:cat>
          <c:val>
            <c:numRef>
              <c:f>MST!$E$21:$E$83</c:f>
              <c:numCache>
                <c:formatCode>0.00</c:formatCode>
                <c:ptCount val="63"/>
                <c:pt idx="0">
                  <c:v>40.53</c:v>
                </c:pt>
                <c:pt idx="1">
                  <c:v>40.35</c:v>
                </c:pt>
                <c:pt idx="2">
                  <c:v>40.4</c:v>
                </c:pt>
                <c:pt idx="3">
                  <c:v>40.61</c:v>
                </c:pt>
                <c:pt idx="4">
                  <c:v>40.299999999999997</c:v>
                </c:pt>
                <c:pt idx="5">
                  <c:v>40.98</c:v>
                </c:pt>
                <c:pt idx="6">
                  <c:v>40.200000000000003</c:v>
                </c:pt>
                <c:pt idx="7">
                  <c:v>40.270000000000003</c:v>
                </c:pt>
                <c:pt idx="8">
                  <c:v>40.19</c:v>
                </c:pt>
                <c:pt idx="9">
                  <c:v>40.42</c:v>
                </c:pt>
                <c:pt idx="10">
                  <c:v>40.33</c:v>
                </c:pt>
                <c:pt idx="11">
                  <c:v>40.270000000000003</c:v>
                </c:pt>
                <c:pt idx="12">
                  <c:v>40.36</c:v>
                </c:pt>
                <c:pt idx="13">
                  <c:v>40.18</c:v>
                </c:pt>
                <c:pt idx="14">
                  <c:v>40.28</c:v>
                </c:pt>
                <c:pt idx="15">
                  <c:v>40.26</c:v>
                </c:pt>
                <c:pt idx="16">
                  <c:v>40.299999999999997</c:v>
                </c:pt>
                <c:pt idx="17">
                  <c:v>40.07</c:v>
                </c:pt>
                <c:pt idx="18">
                  <c:v>40.15</c:v>
                </c:pt>
                <c:pt idx="19">
                  <c:v>40.159999999999997</c:v>
                </c:pt>
                <c:pt idx="20">
                  <c:v>40.020000000000003</c:v>
                </c:pt>
                <c:pt idx="21">
                  <c:v>41</c:v>
                </c:pt>
                <c:pt idx="22">
                  <c:v>40.270000000000003</c:v>
                </c:pt>
                <c:pt idx="23">
                  <c:v>40.51</c:v>
                </c:pt>
                <c:pt idx="24">
                  <c:v>40.22</c:v>
                </c:pt>
                <c:pt idx="25">
                  <c:v>40.31</c:v>
                </c:pt>
                <c:pt idx="26">
                  <c:v>40.24</c:v>
                </c:pt>
                <c:pt idx="27">
                  <c:v>40.03</c:v>
                </c:pt>
                <c:pt idx="28">
                  <c:v>40.18</c:v>
                </c:pt>
                <c:pt idx="29">
                  <c:v>40.130000000000003</c:v>
                </c:pt>
                <c:pt idx="30">
                  <c:v>40.119999999999997</c:v>
                </c:pt>
                <c:pt idx="31">
                  <c:v>40.119999999999997</c:v>
                </c:pt>
                <c:pt idx="32">
                  <c:v>40.14</c:v>
                </c:pt>
                <c:pt idx="33">
                  <c:v>40.33</c:v>
                </c:pt>
                <c:pt idx="34">
                  <c:v>44.27</c:v>
                </c:pt>
                <c:pt idx="35">
                  <c:v>41.67</c:v>
                </c:pt>
                <c:pt idx="36">
                  <c:v>40.22</c:v>
                </c:pt>
                <c:pt idx="37">
                  <c:v>40.299999999999997</c:v>
                </c:pt>
                <c:pt idx="38">
                  <c:v>40.340000000000003</c:v>
                </c:pt>
                <c:pt idx="39">
                  <c:v>40.24</c:v>
                </c:pt>
                <c:pt idx="40">
                  <c:v>40.25</c:v>
                </c:pt>
                <c:pt idx="41">
                  <c:v>40.18</c:v>
                </c:pt>
                <c:pt idx="42">
                  <c:v>40.24</c:v>
                </c:pt>
                <c:pt idx="43">
                  <c:v>40.06</c:v>
                </c:pt>
                <c:pt idx="44" formatCode="General">
                  <c:v>40.29</c:v>
                </c:pt>
                <c:pt idx="45">
                  <c:v>40.270000000000003</c:v>
                </c:pt>
                <c:pt idx="46">
                  <c:v>40.17</c:v>
                </c:pt>
                <c:pt idx="47">
                  <c:v>40.19</c:v>
                </c:pt>
                <c:pt idx="48">
                  <c:v>40.049999999999997</c:v>
                </c:pt>
                <c:pt idx="49">
                  <c:v>40.07</c:v>
                </c:pt>
                <c:pt idx="50">
                  <c:v>40.090000000000003</c:v>
                </c:pt>
                <c:pt idx="51">
                  <c:v>41.18</c:v>
                </c:pt>
                <c:pt idx="52">
                  <c:v>40.31</c:v>
                </c:pt>
                <c:pt idx="53">
                  <c:v>40</c:v>
                </c:pt>
                <c:pt idx="54">
                  <c:v>40.08</c:v>
                </c:pt>
                <c:pt idx="55">
                  <c:v>40</c:v>
                </c:pt>
                <c:pt idx="56">
                  <c:v>40.090000000000003</c:v>
                </c:pt>
                <c:pt idx="57">
                  <c:v>40.090000000000003</c:v>
                </c:pt>
                <c:pt idx="58">
                  <c:v>40.020000000000003</c:v>
                </c:pt>
                <c:pt idx="59">
                  <c:v>40.17</c:v>
                </c:pt>
                <c:pt idx="60">
                  <c:v>39.99</c:v>
                </c:pt>
                <c:pt idx="61">
                  <c:v>40.020000000000003</c:v>
                </c:pt>
                <c:pt idx="62">
                  <c:v>40.28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</c:numCache>
            </c:numRef>
          </c:cat>
          <c:val>
            <c:numRef>
              <c:f>MST!$F$21:$F$83</c:f>
              <c:numCache>
                <c:formatCode>0.00</c:formatCode>
                <c:ptCount val="63"/>
                <c:pt idx="0">
                  <c:v>40.57</c:v>
                </c:pt>
                <c:pt idx="1">
                  <c:v>40.56</c:v>
                </c:pt>
                <c:pt idx="2">
                  <c:v>40.64</c:v>
                </c:pt>
                <c:pt idx="3">
                  <c:v>40.58</c:v>
                </c:pt>
                <c:pt idx="4">
                  <c:v>40.58</c:v>
                </c:pt>
                <c:pt idx="5">
                  <c:v>40.729999999999997</c:v>
                </c:pt>
                <c:pt idx="6">
                  <c:v>40.57</c:v>
                </c:pt>
                <c:pt idx="7">
                  <c:v>41.05</c:v>
                </c:pt>
                <c:pt idx="8">
                  <c:v>40.92</c:v>
                </c:pt>
                <c:pt idx="9">
                  <c:v>40.96</c:v>
                </c:pt>
                <c:pt idx="10">
                  <c:v>40.869999999999997</c:v>
                </c:pt>
                <c:pt idx="11">
                  <c:v>40.909999999999997</c:v>
                </c:pt>
                <c:pt idx="12">
                  <c:v>40.76</c:v>
                </c:pt>
                <c:pt idx="13">
                  <c:v>40.65</c:v>
                </c:pt>
                <c:pt idx="14">
                  <c:v>41.62</c:v>
                </c:pt>
                <c:pt idx="15">
                  <c:v>40.799999999999997</c:v>
                </c:pt>
                <c:pt idx="16">
                  <c:v>40.65</c:v>
                </c:pt>
                <c:pt idx="17">
                  <c:v>40.880000000000003</c:v>
                </c:pt>
                <c:pt idx="18">
                  <c:v>40.58</c:v>
                </c:pt>
                <c:pt idx="19">
                  <c:v>40.68</c:v>
                </c:pt>
                <c:pt idx="20">
                  <c:v>40.75</c:v>
                </c:pt>
                <c:pt idx="21">
                  <c:v>40.56</c:v>
                </c:pt>
                <c:pt idx="22">
                  <c:v>41</c:v>
                </c:pt>
                <c:pt idx="23">
                  <c:v>40.72</c:v>
                </c:pt>
                <c:pt idx="24">
                  <c:v>41.09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</c:numCache>
            </c:numRef>
          </c:cat>
          <c:val>
            <c:numRef>
              <c:f>MST!$G$21:$G$83</c:f>
              <c:numCache>
                <c:formatCode>0.00</c:formatCode>
                <c:ptCount val="63"/>
                <c:pt idx="0">
                  <c:v>40.58</c:v>
                </c:pt>
                <c:pt idx="1">
                  <c:v>40.549999999999997</c:v>
                </c:pt>
                <c:pt idx="2">
                  <c:v>40.39</c:v>
                </c:pt>
                <c:pt idx="3">
                  <c:v>40.369999999999997</c:v>
                </c:pt>
                <c:pt idx="4">
                  <c:v>40.25</c:v>
                </c:pt>
                <c:pt idx="5">
                  <c:v>40.74</c:v>
                </c:pt>
                <c:pt idx="6">
                  <c:v>40.19</c:v>
                </c:pt>
                <c:pt idx="7">
                  <c:v>40.22</c:v>
                </c:pt>
                <c:pt idx="8">
                  <c:v>40.03</c:v>
                </c:pt>
                <c:pt idx="9">
                  <c:v>40.090000000000003</c:v>
                </c:pt>
                <c:pt idx="10">
                  <c:v>40.11</c:v>
                </c:pt>
                <c:pt idx="11">
                  <c:v>40.28</c:v>
                </c:pt>
                <c:pt idx="12">
                  <c:v>40.090000000000003</c:v>
                </c:pt>
                <c:pt idx="13">
                  <c:v>40.01</c:v>
                </c:pt>
                <c:pt idx="14">
                  <c:v>40.01</c:v>
                </c:pt>
                <c:pt idx="15">
                  <c:v>40.119999999999997</c:v>
                </c:pt>
                <c:pt idx="16">
                  <c:v>40.25</c:v>
                </c:pt>
                <c:pt idx="17">
                  <c:v>40.159999999999997</c:v>
                </c:pt>
                <c:pt idx="18">
                  <c:v>40.11</c:v>
                </c:pt>
                <c:pt idx="19">
                  <c:v>40.479999999999997</c:v>
                </c:pt>
                <c:pt idx="20">
                  <c:v>40.17</c:v>
                </c:pt>
                <c:pt idx="21">
                  <c:v>40.07</c:v>
                </c:pt>
                <c:pt idx="22">
                  <c:v>40</c:v>
                </c:pt>
                <c:pt idx="23">
                  <c:v>41.06</c:v>
                </c:pt>
                <c:pt idx="24">
                  <c:v>40.14</c:v>
                </c:pt>
                <c:pt idx="25">
                  <c:v>40.21</c:v>
                </c:pt>
                <c:pt idx="26">
                  <c:v>40.11</c:v>
                </c:pt>
                <c:pt idx="27">
                  <c:v>40.14</c:v>
                </c:pt>
                <c:pt idx="28">
                  <c:v>40.08</c:v>
                </c:pt>
                <c:pt idx="29">
                  <c:v>40.1</c:v>
                </c:pt>
                <c:pt idx="30">
                  <c:v>40.19</c:v>
                </c:pt>
                <c:pt idx="31">
                  <c:v>40.19</c:v>
                </c:pt>
                <c:pt idx="32">
                  <c:v>40.06</c:v>
                </c:pt>
                <c:pt idx="33">
                  <c:v>40</c:v>
                </c:pt>
                <c:pt idx="34">
                  <c:v>39.880000000000003</c:v>
                </c:pt>
                <c:pt idx="35">
                  <c:v>40.86</c:v>
                </c:pt>
                <c:pt idx="36">
                  <c:v>40.07</c:v>
                </c:pt>
                <c:pt idx="37">
                  <c:v>40.76</c:v>
                </c:pt>
                <c:pt idx="38">
                  <c:v>40.270000000000003</c:v>
                </c:pt>
                <c:pt idx="39">
                  <c:v>40.17</c:v>
                </c:pt>
                <c:pt idx="40">
                  <c:v>40.01</c:v>
                </c:pt>
                <c:pt idx="41">
                  <c:v>40</c:v>
                </c:pt>
                <c:pt idx="42">
                  <c:v>39.909999999999997</c:v>
                </c:pt>
                <c:pt idx="43">
                  <c:v>40.119999999999997</c:v>
                </c:pt>
                <c:pt idx="44">
                  <c:v>40.119999999999997</c:v>
                </c:pt>
                <c:pt idx="45">
                  <c:v>40.33</c:v>
                </c:pt>
                <c:pt idx="46">
                  <c:v>40.049999999999997</c:v>
                </c:pt>
                <c:pt idx="47">
                  <c:v>40</c:v>
                </c:pt>
                <c:pt idx="48">
                  <c:v>40.11</c:v>
                </c:pt>
                <c:pt idx="49">
                  <c:v>40.24</c:v>
                </c:pt>
                <c:pt idx="50">
                  <c:v>40.08</c:v>
                </c:pt>
                <c:pt idx="51">
                  <c:v>40.14</c:v>
                </c:pt>
                <c:pt idx="52">
                  <c:v>40</c:v>
                </c:pt>
                <c:pt idx="53">
                  <c:v>40.22</c:v>
                </c:pt>
                <c:pt idx="54">
                  <c:v>40.75</c:v>
                </c:pt>
                <c:pt idx="55">
                  <c:v>40.229999999999997</c:v>
                </c:pt>
                <c:pt idx="56">
                  <c:v>40.020000000000003</c:v>
                </c:pt>
                <c:pt idx="57">
                  <c:v>40.11</c:v>
                </c:pt>
                <c:pt idx="58">
                  <c:v>40.14</c:v>
                </c:pt>
                <c:pt idx="59">
                  <c:v>40.33</c:v>
                </c:pt>
                <c:pt idx="60">
                  <c:v>40.35</c:v>
                </c:pt>
                <c:pt idx="61">
                  <c:v>40.200000000000003</c:v>
                </c:pt>
              </c:numCache>
            </c:numRef>
          </c:val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MST!$B$21:$B$83</c:f>
              <c:numCache>
                <c:formatCode>General</c:formatCode>
                <c:ptCount val="63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</c:numCache>
            </c:numRef>
          </c:cat>
          <c:val>
            <c:numRef>
              <c:f>MST!$H$21:$H$83</c:f>
              <c:numCache>
                <c:formatCode>0.00</c:formatCode>
                <c:ptCount val="63"/>
                <c:pt idx="0">
                  <c:v>40.450000000000003</c:v>
                </c:pt>
                <c:pt idx="1">
                  <c:v>40.369999999999997</c:v>
                </c:pt>
                <c:pt idx="2">
                  <c:v>40.1</c:v>
                </c:pt>
                <c:pt idx="3">
                  <c:v>40.28</c:v>
                </c:pt>
                <c:pt idx="4">
                  <c:v>40.299999999999997</c:v>
                </c:pt>
                <c:pt idx="5">
                  <c:v>40.14</c:v>
                </c:pt>
                <c:pt idx="6">
                  <c:v>40.17</c:v>
                </c:pt>
                <c:pt idx="7">
                  <c:v>40.42</c:v>
                </c:pt>
                <c:pt idx="8">
                  <c:v>40.19</c:v>
                </c:pt>
                <c:pt idx="9">
                  <c:v>40.14</c:v>
                </c:pt>
                <c:pt idx="10">
                  <c:v>40.299999999999997</c:v>
                </c:pt>
                <c:pt idx="11">
                  <c:v>40.729999999999997</c:v>
                </c:pt>
                <c:pt idx="12">
                  <c:v>40.9</c:v>
                </c:pt>
                <c:pt idx="13">
                  <c:v>40.200000000000003</c:v>
                </c:pt>
                <c:pt idx="14">
                  <c:v>40.25</c:v>
                </c:pt>
                <c:pt idx="15">
                  <c:v>40.270000000000003</c:v>
                </c:pt>
                <c:pt idx="16">
                  <c:v>40.340000000000003</c:v>
                </c:pt>
                <c:pt idx="17">
                  <c:v>40.200000000000003</c:v>
                </c:pt>
                <c:pt idx="18">
                  <c:v>40.18</c:v>
                </c:pt>
                <c:pt idx="19">
                  <c:v>40.270000000000003</c:v>
                </c:pt>
                <c:pt idx="20">
                  <c:v>40.15</c:v>
                </c:pt>
                <c:pt idx="21">
                  <c:v>40.049999999999997</c:v>
                </c:pt>
                <c:pt idx="22">
                  <c:v>40.119999999999997</c:v>
                </c:pt>
                <c:pt idx="23">
                  <c:v>40.049999999999997</c:v>
                </c:pt>
                <c:pt idx="24">
                  <c:v>40.14</c:v>
                </c:pt>
                <c:pt idx="25">
                  <c:v>39.99</c:v>
                </c:pt>
                <c:pt idx="26">
                  <c:v>41.16</c:v>
                </c:pt>
                <c:pt idx="27">
                  <c:v>41.28</c:v>
                </c:pt>
                <c:pt idx="28">
                  <c:v>40.21</c:v>
                </c:pt>
                <c:pt idx="29">
                  <c:v>40.9</c:v>
                </c:pt>
                <c:pt idx="30">
                  <c:v>40.98</c:v>
                </c:pt>
                <c:pt idx="31">
                  <c:v>41.94</c:v>
                </c:pt>
                <c:pt idx="32">
                  <c:v>42.13</c:v>
                </c:pt>
                <c:pt idx="33">
                  <c:v>42.25</c:v>
                </c:pt>
                <c:pt idx="34">
                  <c:v>41.72</c:v>
                </c:pt>
                <c:pt idx="35">
                  <c:v>40.380000000000003</c:v>
                </c:pt>
              </c:numCache>
            </c:numRef>
          </c:val>
        </c:ser>
        <c:dLbls/>
        <c:marker val="1"/>
        <c:axId val="145308672"/>
        <c:axId val="145318656"/>
      </c:lineChart>
      <c:catAx>
        <c:axId val="145308672"/>
        <c:scaling>
          <c:orientation val="minMax"/>
        </c:scaling>
        <c:axPos val="b"/>
        <c:numFmt formatCode="General" sourceLinked="1"/>
        <c:majorTickMark val="none"/>
        <c:tickLblPos val="nextTo"/>
        <c:crossAx val="145318656"/>
        <c:crosses val="autoZero"/>
        <c:auto val="1"/>
        <c:lblAlgn val="ctr"/>
        <c:lblOffset val="100"/>
      </c:catAx>
      <c:valAx>
        <c:axId val="145318656"/>
        <c:scaling>
          <c:orientation val="minMax"/>
          <c:max val="44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530867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'X Racing Team'!$C$20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'X Racing Team'!$B$21:$B$84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'X Racing Team'!$C$21:$C$84</c:f>
              <c:numCache>
                <c:formatCode>0.00</c:formatCode>
                <c:ptCount val="64"/>
                <c:pt idx="0">
                  <c:v>43.56</c:v>
                </c:pt>
                <c:pt idx="1">
                  <c:v>40.31</c:v>
                </c:pt>
                <c:pt idx="2">
                  <c:v>41.17</c:v>
                </c:pt>
                <c:pt idx="3">
                  <c:v>40.07</c:v>
                </c:pt>
                <c:pt idx="4">
                  <c:v>40.18</c:v>
                </c:pt>
                <c:pt idx="5">
                  <c:v>40.090000000000003</c:v>
                </c:pt>
                <c:pt idx="6">
                  <c:v>40.04</c:v>
                </c:pt>
                <c:pt idx="7">
                  <c:v>40.06</c:v>
                </c:pt>
                <c:pt idx="8">
                  <c:v>40.020000000000003</c:v>
                </c:pt>
                <c:pt idx="9">
                  <c:v>39.96</c:v>
                </c:pt>
                <c:pt idx="10">
                  <c:v>39.93</c:v>
                </c:pt>
                <c:pt idx="11">
                  <c:v>39.83</c:v>
                </c:pt>
                <c:pt idx="12">
                  <c:v>40.049999999999997</c:v>
                </c:pt>
                <c:pt idx="13">
                  <c:v>39.979999999999997</c:v>
                </c:pt>
                <c:pt idx="14">
                  <c:v>40.26</c:v>
                </c:pt>
                <c:pt idx="15">
                  <c:v>40.04</c:v>
                </c:pt>
                <c:pt idx="16">
                  <c:v>39.99</c:v>
                </c:pt>
                <c:pt idx="17">
                  <c:v>40.119999999999997</c:v>
                </c:pt>
                <c:pt idx="18">
                  <c:v>40.03</c:v>
                </c:pt>
                <c:pt idx="19">
                  <c:v>40.08</c:v>
                </c:pt>
                <c:pt idx="20">
                  <c:v>40.020000000000003</c:v>
                </c:pt>
                <c:pt idx="21">
                  <c:v>39.92</c:v>
                </c:pt>
                <c:pt idx="22">
                  <c:v>40.07</c:v>
                </c:pt>
                <c:pt idx="23">
                  <c:v>39.99</c:v>
                </c:pt>
                <c:pt idx="24">
                  <c:v>39.979999999999997</c:v>
                </c:pt>
                <c:pt idx="25">
                  <c:v>40.35</c:v>
                </c:pt>
                <c:pt idx="26">
                  <c:v>40.06</c:v>
                </c:pt>
                <c:pt idx="27">
                  <c:v>40.11</c:v>
                </c:pt>
                <c:pt idx="28">
                  <c:v>40.08</c:v>
                </c:pt>
                <c:pt idx="29">
                  <c:v>40.08</c:v>
                </c:pt>
                <c:pt idx="30">
                  <c:v>39.97</c:v>
                </c:pt>
                <c:pt idx="31">
                  <c:v>39.92</c:v>
                </c:pt>
                <c:pt idx="32">
                  <c:v>40.01</c:v>
                </c:pt>
                <c:pt idx="33">
                  <c:v>39.89</c:v>
                </c:pt>
                <c:pt idx="34">
                  <c:v>39.92</c:v>
                </c:pt>
                <c:pt idx="35">
                  <c:v>40.380000000000003</c:v>
                </c:pt>
                <c:pt idx="36">
                  <c:v>40.03</c:v>
                </c:pt>
                <c:pt idx="37">
                  <c:v>40.24</c:v>
                </c:pt>
                <c:pt idx="38">
                  <c:v>39.92</c:v>
                </c:pt>
                <c:pt idx="39">
                  <c:v>40.479999999999997</c:v>
                </c:pt>
                <c:pt idx="40">
                  <c:v>39.97</c:v>
                </c:pt>
                <c:pt idx="41">
                  <c:v>40.159999999999997</c:v>
                </c:pt>
                <c:pt idx="42">
                  <c:v>40.299999999999997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'X Racing Team'!$D$20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'X Racing Team'!$B$21:$B$84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'X Racing Team'!$D$21:$D$84</c:f>
              <c:numCache>
                <c:formatCode>0.00</c:formatCode>
                <c:ptCount val="64"/>
                <c:pt idx="0">
                  <c:v>40.590000000000003</c:v>
                </c:pt>
                <c:pt idx="1">
                  <c:v>40.44</c:v>
                </c:pt>
                <c:pt idx="2">
                  <c:v>40.659999999999997</c:v>
                </c:pt>
                <c:pt idx="3">
                  <c:v>41.7</c:v>
                </c:pt>
                <c:pt idx="4">
                  <c:v>41.79</c:v>
                </c:pt>
                <c:pt idx="5">
                  <c:v>41.37</c:v>
                </c:pt>
                <c:pt idx="6">
                  <c:v>40.549999999999997</c:v>
                </c:pt>
                <c:pt idx="7">
                  <c:v>40.65</c:v>
                </c:pt>
                <c:pt idx="8">
                  <c:v>40.54</c:v>
                </c:pt>
                <c:pt idx="9">
                  <c:v>40.659999999999997</c:v>
                </c:pt>
                <c:pt idx="10">
                  <c:v>40.619999999999997</c:v>
                </c:pt>
                <c:pt idx="11">
                  <c:v>40.36</c:v>
                </c:pt>
                <c:pt idx="12">
                  <c:v>40.57</c:v>
                </c:pt>
                <c:pt idx="13">
                  <c:v>40.56</c:v>
                </c:pt>
                <c:pt idx="14">
                  <c:v>40.28</c:v>
                </c:pt>
                <c:pt idx="15">
                  <c:v>40.39</c:v>
                </c:pt>
                <c:pt idx="16">
                  <c:v>40.44</c:v>
                </c:pt>
                <c:pt idx="17">
                  <c:v>41.69</c:v>
                </c:pt>
                <c:pt idx="18">
                  <c:v>40.25</c:v>
                </c:pt>
                <c:pt idx="19">
                  <c:v>40.42</c:v>
                </c:pt>
                <c:pt idx="20">
                  <c:v>40.51</c:v>
                </c:pt>
                <c:pt idx="21">
                  <c:v>40.49</c:v>
                </c:pt>
                <c:pt idx="22">
                  <c:v>40.47</c:v>
                </c:pt>
                <c:pt idx="23">
                  <c:v>40.5</c:v>
                </c:pt>
                <c:pt idx="24">
                  <c:v>40.74</c:v>
                </c:pt>
                <c:pt idx="25">
                  <c:v>40.630000000000003</c:v>
                </c:pt>
                <c:pt idx="26">
                  <c:v>40.78</c:v>
                </c:pt>
                <c:pt idx="27">
                  <c:v>40.770000000000003</c:v>
                </c:pt>
                <c:pt idx="28">
                  <c:v>40.81</c:v>
                </c:pt>
                <c:pt idx="29">
                  <c:v>40.83</c:v>
                </c:pt>
                <c:pt idx="30">
                  <c:v>40.619999999999997</c:v>
                </c:pt>
                <c:pt idx="31">
                  <c:v>40.58</c:v>
                </c:pt>
                <c:pt idx="32">
                  <c:v>40.58</c:v>
                </c:pt>
                <c:pt idx="33">
                  <c:v>40.67</c:v>
                </c:pt>
                <c:pt idx="34">
                  <c:v>40.450000000000003</c:v>
                </c:pt>
                <c:pt idx="35">
                  <c:v>40.700000000000003</c:v>
                </c:pt>
                <c:pt idx="36">
                  <c:v>40.75</c:v>
                </c:pt>
                <c:pt idx="37">
                  <c:v>40.86</c:v>
                </c:pt>
                <c:pt idx="38">
                  <c:v>40.520000000000003</c:v>
                </c:pt>
                <c:pt idx="39">
                  <c:v>40.950000000000003</c:v>
                </c:pt>
                <c:pt idx="40">
                  <c:v>40.880000000000003</c:v>
                </c:pt>
                <c:pt idx="41">
                  <c:v>40.67</c:v>
                </c:pt>
                <c:pt idx="42">
                  <c:v>40.590000000000003</c:v>
                </c:pt>
                <c:pt idx="43">
                  <c:v>40.82</c:v>
                </c:pt>
                <c:pt idx="44">
                  <c:v>42.01</c:v>
                </c:pt>
                <c:pt idx="45">
                  <c:v>40.44</c:v>
                </c:pt>
                <c:pt idx="46">
                  <c:v>40.58</c:v>
                </c:pt>
                <c:pt idx="47">
                  <c:v>40.619999999999997</c:v>
                </c:pt>
                <c:pt idx="48">
                  <c:v>40.700000000000003</c:v>
                </c:pt>
                <c:pt idx="49">
                  <c:v>40.71</c:v>
                </c:pt>
                <c:pt idx="50">
                  <c:v>40.46</c:v>
                </c:pt>
                <c:pt idx="51">
                  <c:v>40.590000000000003</c:v>
                </c:pt>
                <c:pt idx="52">
                  <c:v>40.76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'X Racing Team'!$E$20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'X Racing Team'!$B$21:$B$84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'X Racing Team'!$E$21:$E$84</c:f>
              <c:numCache>
                <c:formatCode>0.00</c:formatCode>
                <c:ptCount val="64"/>
                <c:pt idx="0">
                  <c:v>40.24</c:v>
                </c:pt>
                <c:pt idx="1">
                  <c:v>40.409999999999997</c:v>
                </c:pt>
                <c:pt idx="2">
                  <c:v>40.15</c:v>
                </c:pt>
                <c:pt idx="3">
                  <c:v>40.04</c:v>
                </c:pt>
                <c:pt idx="4">
                  <c:v>40.04</c:v>
                </c:pt>
                <c:pt idx="5">
                  <c:v>39.869999999999997</c:v>
                </c:pt>
                <c:pt idx="6">
                  <c:v>39.880000000000003</c:v>
                </c:pt>
                <c:pt idx="7">
                  <c:v>39.92</c:v>
                </c:pt>
                <c:pt idx="8">
                  <c:v>40.049999999999997</c:v>
                </c:pt>
                <c:pt idx="9">
                  <c:v>39.979999999999997</c:v>
                </c:pt>
                <c:pt idx="10">
                  <c:v>40.049999999999997</c:v>
                </c:pt>
                <c:pt idx="11">
                  <c:v>39.94</c:v>
                </c:pt>
                <c:pt idx="12">
                  <c:v>39.979999999999997</c:v>
                </c:pt>
                <c:pt idx="13">
                  <c:v>40.299999999999997</c:v>
                </c:pt>
                <c:pt idx="14">
                  <c:v>39.9</c:v>
                </c:pt>
                <c:pt idx="15">
                  <c:v>39.770000000000003</c:v>
                </c:pt>
                <c:pt idx="16">
                  <c:v>39.94</c:v>
                </c:pt>
                <c:pt idx="17">
                  <c:v>39.86</c:v>
                </c:pt>
                <c:pt idx="18">
                  <c:v>39.78</c:v>
                </c:pt>
                <c:pt idx="19">
                  <c:v>40.049999999999997</c:v>
                </c:pt>
                <c:pt idx="20">
                  <c:v>40.06</c:v>
                </c:pt>
                <c:pt idx="21">
                  <c:v>40.119999999999997</c:v>
                </c:pt>
                <c:pt idx="22">
                  <c:v>39.96</c:v>
                </c:pt>
                <c:pt idx="23">
                  <c:v>40.39</c:v>
                </c:pt>
                <c:pt idx="24">
                  <c:v>39.9</c:v>
                </c:pt>
                <c:pt idx="25">
                  <c:v>40.24</c:v>
                </c:pt>
                <c:pt idx="26">
                  <c:v>40.29</c:v>
                </c:pt>
                <c:pt idx="27">
                  <c:v>39.93</c:v>
                </c:pt>
                <c:pt idx="28">
                  <c:v>39.96</c:v>
                </c:pt>
                <c:pt idx="29">
                  <c:v>39.950000000000003</c:v>
                </c:pt>
                <c:pt idx="30">
                  <c:v>39.96</c:v>
                </c:pt>
                <c:pt idx="31">
                  <c:v>40.03</c:v>
                </c:pt>
                <c:pt idx="32">
                  <c:v>40</c:v>
                </c:pt>
                <c:pt idx="33">
                  <c:v>40.020000000000003</c:v>
                </c:pt>
                <c:pt idx="34">
                  <c:v>40.22</c:v>
                </c:pt>
                <c:pt idx="35">
                  <c:v>40.11</c:v>
                </c:pt>
                <c:pt idx="36">
                  <c:v>40.04</c:v>
                </c:pt>
                <c:pt idx="37">
                  <c:v>39.99</c:v>
                </c:pt>
                <c:pt idx="38">
                  <c:v>39.950000000000003</c:v>
                </c:pt>
                <c:pt idx="39">
                  <c:v>39.93</c:v>
                </c:pt>
                <c:pt idx="40">
                  <c:v>40.119999999999997</c:v>
                </c:pt>
                <c:pt idx="41">
                  <c:v>40.1</c:v>
                </c:pt>
                <c:pt idx="42">
                  <c:v>40.020000000000003</c:v>
                </c:pt>
                <c:pt idx="43">
                  <c:v>39.93</c:v>
                </c:pt>
                <c:pt idx="44">
                  <c:v>40.01</c:v>
                </c:pt>
                <c:pt idx="45">
                  <c:v>39.97</c:v>
                </c:pt>
                <c:pt idx="46">
                  <c:v>39.78</c:v>
                </c:pt>
                <c:pt idx="47">
                  <c:v>40.07</c:v>
                </c:pt>
                <c:pt idx="48">
                  <c:v>39.770000000000003</c:v>
                </c:pt>
                <c:pt idx="49">
                  <c:v>39.89</c:v>
                </c:pt>
                <c:pt idx="50">
                  <c:v>39.9</c:v>
                </c:pt>
                <c:pt idx="51">
                  <c:v>39.96</c:v>
                </c:pt>
                <c:pt idx="52">
                  <c:v>40.090000000000003</c:v>
                </c:pt>
                <c:pt idx="53">
                  <c:v>39.96</c:v>
                </c:pt>
                <c:pt idx="54">
                  <c:v>39.909999999999997</c:v>
                </c:pt>
                <c:pt idx="55">
                  <c:v>39.94</c:v>
                </c:pt>
                <c:pt idx="56">
                  <c:v>40.01</c:v>
                </c:pt>
                <c:pt idx="57">
                  <c:v>39.979999999999997</c:v>
                </c:pt>
                <c:pt idx="58">
                  <c:v>40.03</c:v>
                </c:pt>
                <c:pt idx="59">
                  <c:v>40.01</c:v>
                </c:pt>
                <c:pt idx="60">
                  <c:v>39.979999999999997</c:v>
                </c:pt>
                <c:pt idx="61">
                  <c:v>39.86</c:v>
                </c:pt>
                <c:pt idx="62">
                  <c:v>40.18</c:v>
                </c:pt>
                <c:pt idx="63">
                  <c:v>40.340000000000003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'X Racing Team'!$F$20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'X Racing Team'!$B$21:$B$84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'X Racing Team'!$F$21:$F$84</c:f>
              <c:numCache>
                <c:formatCode>0.00</c:formatCode>
                <c:ptCount val="64"/>
                <c:pt idx="0">
                  <c:v>40.26</c:v>
                </c:pt>
                <c:pt idx="1">
                  <c:v>40.75</c:v>
                </c:pt>
                <c:pt idx="2">
                  <c:v>40.270000000000003</c:v>
                </c:pt>
                <c:pt idx="3">
                  <c:v>40.130000000000003</c:v>
                </c:pt>
                <c:pt idx="4">
                  <c:v>40</c:v>
                </c:pt>
                <c:pt idx="5">
                  <c:v>40.04</c:v>
                </c:pt>
                <c:pt idx="6">
                  <c:v>40</c:v>
                </c:pt>
                <c:pt idx="7">
                  <c:v>39.94</c:v>
                </c:pt>
                <c:pt idx="8">
                  <c:v>40.01</c:v>
                </c:pt>
                <c:pt idx="9">
                  <c:v>40.119999999999997</c:v>
                </c:pt>
                <c:pt idx="10">
                  <c:v>39.92</c:v>
                </c:pt>
                <c:pt idx="11">
                  <c:v>40.409999999999997</c:v>
                </c:pt>
                <c:pt idx="12">
                  <c:v>39.92</c:v>
                </c:pt>
                <c:pt idx="13">
                  <c:v>40.159999999999997</c:v>
                </c:pt>
                <c:pt idx="14">
                  <c:v>40.17</c:v>
                </c:pt>
                <c:pt idx="15">
                  <c:v>39.97</c:v>
                </c:pt>
                <c:pt idx="16">
                  <c:v>40</c:v>
                </c:pt>
                <c:pt idx="17">
                  <c:v>40.130000000000003</c:v>
                </c:pt>
                <c:pt idx="18">
                  <c:v>39.93</c:v>
                </c:pt>
                <c:pt idx="19">
                  <c:v>39.97</c:v>
                </c:pt>
                <c:pt idx="20">
                  <c:v>40</c:v>
                </c:pt>
                <c:pt idx="21">
                  <c:v>40.6</c:v>
                </c:pt>
                <c:pt idx="22">
                  <c:v>39.99</c:v>
                </c:pt>
                <c:pt idx="23">
                  <c:v>40.11</c:v>
                </c:pt>
                <c:pt idx="24">
                  <c:v>39.909999999999997</c:v>
                </c:pt>
                <c:pt idx="25">
                  <c:v>39.93</c:v>
                </c:pt>
                <c:pt idx="26">
                  <c:v>39.880000000000003</c:v>
                </c:pt>
                <c:pt idx="27">
                  <c:v>39.909999999999997</c:v>
                </c:pt>
                <c:pt idx="28">
                  <c:v>39.9</c:v>
                </c:pt>
                <c:pt idx="29">
                  <c:v>39.9</c:v>
                </c:pt>
                <c:pt idx="30">
                  <c:v>39.93</c:v>
                </c:pt>
                <c:pt idx="31">
                  <c:v>39.89</c:v>
                </c:pt>
                <c:pt idx="32">
                  <c:v>40.31</c:v>
                </c:pt>
                <c:pt idx="33">
                  <c:v>39.880000000000003</c:v>
                </c:pt>
                <c:pt idx="34">
                  <c:v>40.549999999999997</c:v>
                </c:pt>
                <c:pt idx="35">
                  <c:v>39.99</c:v>
                </c:pt>
                <c:pt idx="36">
                  <c:v>39.950000000000003</c:v>
                </c:pt>
                <c:pt idx="37">
                  <c:v>40.090000000000003</c:v>
                </c:pt>
                <c:pt idx="38">
                  <c:v>40.1</c:v>
                </c:pt>
                <c:pt idx="39">
                  <c:v>40.26</c:v>
                </c:pt>
                <c:pt idx="40">
                  <c:v>40.07</c:v>
                </c:pt>
                <c:pt idx="41">
                  <c:v>40.11</c:v>
                </c:pt>
                <c:pt idx="42">
                  <c:v>40.67</c:v>
                </c:pt>
                <c:pt idx="43">
                  <c:v>39.950000000000003</c:v>
                </c:pt>
                <c:pt idx="44">
                  <c:v>40.03</c:v>
                </c:pt>
                <c:pt idx="45">
                  <c:v>40.229999999999997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'X Racing Team'!$G$20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'X Racing Team'!$B$21:$B$84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'X Racing Team'!$G$21:$G$84</c:f>
              <c:numCache>
                <c:formatCode>0.00</c:formatCode>
                <c:ptCount val="64"/>
                <c:pt idx="0">
                  <c:v>41.01</c:v>
                </c:pt>
                <c:pt idx="1">
                  <c:v>42.14</c:v>
                </c:pt>
                <c:pt idx="2">
                  <c:v>42.31</c:v>
                </c:pt>
                <c:pt idx="3">
                  <c:v>41.11</c:v>
                </c:pt>
                <c:pt idx="4">
                  <c:v>40.98</c:v>
                </c:pt>
                <c:pt idx="5">
                  <c:v>41.42</c:v>
                </c:pt>
                <c:pt idx="6">
                  <c:v>41.32</c:v>
                </c:pt>
                <c:pt idx="7">
                  <c:v>41.37</c:v>
                </c:pt>
                <c:pt idx="8">
                  <c:v>41.03</c:v>
                </c:pt>
                <c:pt idx="9">
                  <c:v>41.17</c:v>
                </c:pt>
                <c:pt idx="10">
                  <c:v>41.47</c:v>
                </c:pt>
                <c:pt idx="11">
                  <c:v>41.06</c:v>
                </c:pt>
                <c:pt idx="12">
                  <c:v>40.96</c:v>
                </c:pt>
                <c:pt idx="13">
                  <c:v>42.53</c:v>
                </c:pt>
                <c:pt idx="14">
                  <c:v>40.840000000000003</c:v>
                </c:pt>
                <c:pt idx="15">
                  <c:v>41.2</c:v>
                </c:pt>
                <c:pt idx="16">
                  <c:v>41.22</c:v>
                </c:pt>
                <c:pt idx="17">
                  <c:v>41.02</c:v>
                </c:pt>
                <c:pt idx="18">
                  <c:v>41.31</c:v>
                </c:pt>
              </c:numCache>
            </c:numRef>
          </c:val>
        </c:ser>
        <c:ser>
          <c:idx val="5"/>
          <c:order val="5"/>
          <c:tx>
            <c:strRef>
              <c:f>'X Racing Team'!$H$20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'X Racing Team'!$B$21:$B$84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'X Racing Team'!$H$21:$H$84</c:f>
              <c:numCache>
                <c:formatCode>0.00</c:formatCode>
                <c:ptCount val="64"/>
                <c:pt idx="0">
                  <c:v>40.32</c:v>
                </c:pt>
                <c:pt idx="1">
                  <c:v>40.79</c:v>
                </c:pt>
                <c:pt idx="2">
                  <c:v>40.4</c:v>
                </c:pt>
                <c:pt idx="3">
                  <c:v>40.53</c:v>
                </c:pt>
                <c:pt idx="4">
                  <c:v>40.53</c:v>
                </c:pt>
                <c:pt idx="5">
                  <c:v>40.630000000000003</c:v>
                </c:pt>
                <c:pt idx="6">
                  <c:v>40.520000000000003</c:v>
                </c:pt>
                <c:pt idx="7">
                  <c:v>41.08</c:v>
                </c:pt>
                <c:pt idx="8">
                  <c:v>40.49</c:v>
                </c:pt>
                <c:pt idx="9">
                  <c:v>40.409999999999997</c:v>
                </c:pt>
                <c:pt idx="10">
                  <c:v>40.43</c:v>
                </c:pt>
                <c:pt idx="11">
                  <c:v>40.33</c:v>
                </c:pt>
                <c:pt idx="12">
                  <c:v>40.299999999999997</c:v>
                </c:pt>
                <c:pt idx="13">
                  <c:v>40.35</c:v>
                </c:pt>
                <c:pt idx="14">
                  <c:v>40.380000000000003</c:v>
                </c:pt>
                <c:pt idx="15">
                  <c:v>40.49</c:v>
                </c:pt>
                <c:pt idx="16">
                  <c:v>40.93</c:v>
                </c:pt>
                <c:pt idx="17">
                  <c:v>41.44</c:v>
                </c:pt>
                <c:pt idx="18">
                  <c:v>40.35</c:v>
                </c:pt>
                <c:pt idx="19">
                  <c:v>40.869999999999997</c:v>
                </c:pt>
                <c:pt idx="20">
                  <c:v>41.08</c:v>
                </c:pt>
                <c:pt idx="21">
                  <c:v>42</c:v>
                </c:pt>
                <c:pt idx="22">
                  <c:v>41.79</c:v>
                </c:pt>
                <c:pt idx="23">
                  <c:v>42.05</c:v>
                </c:pt>
                <c:pt idx="24">
                  <c:v>40.76</c:v>
                </c:pt>
                <c:pt idx="25">
                  <c:v>41.39</c:v>
                </c:pt>
              </c:numCache>
            </c:numRef>
          </c:val>
        </c:ser>
        <c:dLbls/>
        <c:marker val="1"/>
        <c:axId val="145439744"/>
        <c:axId val="145449728"/>
      </c:lineChart>
      <c:catAx>
        <c:axId val="145439744"/>
        <c:scaling>
          <c:orientation val="minMax"/>
        </c:scaling>
        <c:axPos val="b"/>
        <c:numFmt formatCode="General" sourceLinked="1"/>
        <c:majorTickMark val="none"/>
        <c:tickLblPos val="nextTo"/>
        <c:crossAx val="145449728"/>
        <c:crosses val="autoZero"/>
        <c:auto val="1"/>
        <c:lblAlgn val="ctr"/>
        <c:lblOffset val="100"/>
      </c:catAx>
      <c:valAx>
        <c:axId val="145449728"/>
        <c:scaling>
          <c:orientation val="minMax"/>
          <c:max val="44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543974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'Ne Fart'!$C$20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'Ne Fart'!$B$21:$B$83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'Ne Fart'!$C$21:$C$83</c:f>
              <c:numCache>
                <c:formatCode>0.00</c:formatCode>
                <c:ptCount val="63"/>
                <c:pt idx="0">
                  <c:v>43.57</c:v>
                </c:pt>
                <c:pt idx="1">
                  <c:v>40.97</c:v>
                </c:pt>
                <c:pt idx="2">
                  <c:v>40.840000000000003</c:v>
                </c:pt>
                <c:pt idx="3">
                  <c:v>40.58</c:v>
                </c:pt>
                <c:pt idx="4">
                  <c:v>40.450000000000003</c:v>
                </c:pt>
                <c:pt idx="5">
                  <c:v>41.1</c:v>
                </c:pt>
                <c:pt idx="6">
                  <c:v>40.49</c:v>
                </c:pt>
                <c:pt idx="7">
                  <c:v>40.35</c:v>
                </c:pt>
                <c:pt idx="8">
                  <c:v>40.56</c:v>
                </c:pt>
                <c:pt idx="9">
                  <c:v>40.6</c:v>
                </c:pt>
                <c:pt idx="10">
                  <c:v>41.62</c:v>
                </c:pt>
                <c:pt idx="11">
                  <c:v>40.49</c:v>
                </c:pt>
                <c:pt idx="12">
                  <c:v>41.61</c:v>
                </c:pt>
                <c:pt idx="13">
                  <c:v>44.75</c:v>
                </c:pt>
                <c:pt idx="14">
                  <c:v>40.64</c:v>
                </c:pt>
                <c:pt idx="15">
                  <c:v>44.31</c:v>
                </c:pt>
                <c:pt idx="16">
                  <c:v>40.619999999999997</c:v>
                </c:pt>
                <c:pt idx="17">
                  <c:v>40.51</c:v>
                </c:pt>
                <c:pt idx="18">
                  <c:v>40.409999999999997</c:v>
                </c:pt>
                <c:pt idx="19">
                  <c:v>40.39</c:v>
                </c:pt>
                <c:pt idx="20">
                  <c:v>40.659999999999997</c:v>
                </c:pt>
                <c:pt idx="21">
                  <c:v>40.799999999999997</c:v>
                </c:pt>
                <c:pt idx="22">
                  <c:v>40.68</c:v>
                </c:pt>
                <c:pt idx="23">
                  <c:v>40.58</c:v>
                </c:pt>
                <c:pt idx="24">
                  <c:v>40.409999999999997</c:v>
                </c:pt>
                <c:pt idx="25">
                  <c:v>40.58</c:v>
                </c:pt>
                <c:pt idx="26">
                  <c:v>40.380000000000003</c:v>
                </c:pt>
                <c:pt idx="27">
                  <c:v>40.25</c:v>
                </c:pt>
                <c:pt idx="28">
                  <c:v>40.479999999999997</c:v>
                </c:pt>
                <c:pt idx="29">
                  <c:v>40.33</c:v>
                </c:pt>
                <c:pt idx="30">
                  <c:v>40.33</c:v>
                </c:pt>
                <c:pt idx="31">
                  <c:v>40.520000000000003</c:v>
                </c:pt>
                <c:pt idx="32">
                  <c:v>40.36</c:v>
                </c:pt>
                <c:pt idx="33">
                  <c:v>40.54</c:v>
                </c:pt>
                <c:pt idx="34">
                  <c:v>40.61</c:v>
                </c:pt>
                <c:pt idx="35">
                  <c:v>41.22</c:v>
                </c:pt>
                <c:pt idx="36">
                  <c:v>40.51</c:v>
                </c:pt>
                <c:pt idx="37">
                  <c:v>40.409999999999997</c:v>
                </c:pt>
                <c:pt idx="38">
                  <c:v>40.54</c:v>
                </c:pt>
                <c:pt idx="39">
                  <c:v>40.479999999999997</c:v>
                </c:pt>
                <c:pt idx="40">
                  <c:v>40.380000000000003</c:v>
                </c:pt>
                <c:pt idx="41">
                  <c:v>40.409999999999997</c:v>
                </c:pt>
                <c:pt idx="42">
                  <c:v>40.49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'Ne Fart'!$D$20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'Ne Fart'!$B$21:$B$83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'Ne Fart'!$D$21:$D$83</c:f>
              <c:numCache>
                <c:formatCode>0.00</c:formatCode>
                <c:ptCount val="63"/>
                <c:pt idx="0">
                  <c:v>41</c:v>
                </c:pt>
                <c:pt idx="1">
                  <c:v>41.93</c:v>
                </c:pt>
                <c:pt idx="2">
                  <c:v>41.57</c:v>
                </c:pt>
                <c:pt idx="3">
                  <c:v>41.07</c:v>
                </c:pt>
                <c:pt idx="4">
                  <c:v>40.68</c:v>
                </c:pt>
                <c:pt idx="5">
                  <c:v>40.44</c:v>
                </c:pt>
                <c:pt idx="6">
                  <c:v>40.21</c:v>
                </c:pt>
                <c:pt idx="7">
                  <c:v>40.29</c:v>
                </c:pt>
                <c:pt idx="8">
                  <c:v>40.200000000000003</c:v>
                </c:pt>
                <c:pt idx="9">
                  <c:v>40.380000000000003</c:v>
                </c:pt>
                <c:pt idx="10">
                  <c:v>40.58</c:v>
                </c:pt>
                <c:pt idx="11">
                  <c:v>40.270000000000003</c:v>
                </c:pt>
                <c:pt idx="12">
                  <c:v>40.25</c:v>
                </c:pt>
                <c:pt idx="13">
                  <c:v>40.270000000000003</c:v>
                </c:pt>
                <c:pt idx="14">
                  <c:v>40.39</c:v>
                </c:pt>
                <c:pt idx="15">
                  <c:v>40.22</c:v>
                </c:pt>
                <c:pt idx="16">
                  <c:v>40.520000000000003</c:v>
                </c:pt>
                <c:pt idx="17">
                  <c:v>40.340000000000003</c:v>
                </c:pt>
                <c:pt idx="18">
                  <c:v>41.12</c:v>
                </c:pt>
                <c:pt idx="19">
                  <c:v>40.299999999999997</c:v>
                </c:pt>
                <c:pt idx="20">
                  <c:v>40.909999999999997</c:v>
                </c:pt>
                <c:pt idx="21">
                  <c:v>41.42</c:v>
                </c:pt>
                <c:pt idx="22">
                  <c:v>40.54</c:v>
                </c:pt>
                <c:pt idx="23">
                  <c:v>40.4</c:v>
                </c:pt>
                <c:pt idx="24">
                  <c:v>40.42</c:v>
                </c:pt>
                <c:pt idx="25">
                  <c:v>40.229999999999997</c:v>
                </c:pt>
                <c:pt idx="26">
                  <c:v>40.39</c:v>
                </c:pt>
                <c:pt idx="27">
                  <c:v>40.409999999999997</c:v>
                </c:pt>
                <c:pt idx="28">
                  <c:v>40.39</c:v>
                </c:pt>
                <c:pt idx="29">
                  <c:v>40.15</c:v>
                </c:pt>
                <c:pt idx="30">
                  <c:v>40.29</c:v>
                </c:pt>
                <c:pt idx="31">
                  <c:v>40.369999999999997</c:v>
                </c:pt>
                <c:pt idx="32">
                  <c:v>40.32</c:v>
                </c:pt>
                <c:pt idx="33">
                  <c:v>40.270000000000003</c:v>
                </c:pt>
                <c:pt idx="34">
                  <c:v>40.47</c:v>
                </c:pt>
                <c:pt idx="35">
                  <c:v>40.380000000000003</c:v>
                </c:pt>
                <c:pt idx="36">
                  <c:v>40.33</c:v>
                </c:pt>
                <c:pt idx="37">
                  <c:v>40.29</c:v>
                </c:pt>
                <c:pt idx="38">
                  <c:v>40.409999999999997</c:v>
                </c:pt>
                <c:pt idx="39">
                  <c:v>40.44</c:v>
                </c:pt>
                <c:pt idx="40">
                  <c:v>39.99</c:v>
                </c:pt>
                <c:pt idx="41">
                  <c:v>40.81</c:v>
                </c:pt>
                <c:pt idx="42">
                  <c:v>40.61</c:v>
                </c:pt>
                <c:pt idx="43">
                  <c:v>40.19</c:v>
                </c:pt>
                <c:pt idx="44">
                  <c:v>40.14</c:v>
                </c:pt>
                <c:pt idx="45">
                  <c:v>40.22</c:v>
                </c:pt>
                <c:pt idx="46">
                  <c:v>40.61</c:v>
                </c:pt>
                <c:pt idx="47">
                  <c:v>40.25</c:v>
                </c:pt>
                <c:pt idx="48">
                  <c:v>40.130000000000003</c:v>
                </c:pt>
                <c:pt idx="49">
                  <c:v>40.35</c:v>
                </c:pt>
                <c:pt idx="50">
                  <c:v>40.47</c:v>
                </c:pt>
                <c:pt idx="51">
                  <c:v>40.369999999999997</c:v>
                </c:pt>
                <c:pt idx="52">
                  <c:v>40.549999999999997</c:v>
                </c:pt>
                <c:pt idx="53">
                  <c:v>40.869999999999997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'Ne Fart'!$E$20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'Ne Fart'!$B$21:$B$83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'Ne Fart'!$E$21:$E$83</c:f>
              <c:numCache>
                <c:formatCode>0.00</c:formatCode>
                <c:ptCount val="63"/>
                <c:pt idx="0">
                  <c:v>39.97</c:v>
                </c:pt>
                <c:pt idx="1">
                  <c:v>40</c:v>
                </c:pt>
                <c:pt idx="2">
                  <c:v>39.89</c:v>
                </c:pt>
                <c:pt idx="3">
                  <c:v>39.909999999999997</c:v>
                </c:pt>
                <c:pt idx="4">
                  <c:v>40.04</c:v>
                </c:pt>
                <c:pt idx="5">
                  <c:v>39.950000000000003</c:v>
                </c:pt>
                <c:pt idx="6">
                  <c:v>39.97</c:v>
                </c:pt>
                <c:pt idx="7">
                  <c:v>39.950000000000003</c:v>
                </c:pt>
                <c:pt idx="8">
                  <c:v>39.69</c:v>
                </c:pt>
                <c:pt idx="9">
                  <c:v>39.880000000000003</c:v>
                </c:pt>
                <c:pt idx="10">
                  <c:v>40.08</c:v>
                </c:pt>
                <c:pt idx="11">
                  <c:v>40.270000000000003</c:v>
                </c:pt>
                <c:pt idx="12">
                  <c:v>39.93</c:v>
                </c:pt>
                <c:pt idx="13">
                  <c:v>39.86</c:v>
                </c:pt>
                <c:pt idx="14">
                  <c:v>39.869999999999997</c:v>
                </c:pt>
                <c:pt idx="15">
                  <c:v>39.950000000000003</c:v>
                </c:pt>
                <c:pt idx="16">
                  <c:v>40.020000000000003</c:v>
                </c:pt>
                <c:pt idx="17">
                  <c:v>40.479999999999997</c:v>
                </c:pt>
                <c:pt idx="18">
                  <c:v>39.950000000000003</c:v>
                </c:pt>
                <c:pt idx="19">
                  <c:v>40.229999999999997</c:v>
                </c:pt>
                <c:pt idx="20">
                  <c:v>41.05</c:v>
                </c:pt>
                <c:pt idx="21">
                  <c:v>40.24</c:v>
                </c:pt>
                <c:pt idx="22">
                  <c:v>39.840000000000003</c:v>
                </c:pt>
                <c:pt idx="23">
                  <c:v>39.86</c:v>
                </c:pt>
                <c:pt idx="24">
                  <c:v>41.24</c:v>
                </c:pt>
                <c:pt idx="25">
                  <c:v>40.299999999999997</c:v>
                </c:pt>
                <c:pt idx="26">
                  <c:v>40.24</c:v>
                </c:pt>
                <c:pt idx="27">
                  <c:v>39.909999999999997</c:v>
                </c:pt>
                <c:pt idx="28">
                  <c:v>39.979999999999997</c:v>
                </c:pt>
                <c:pt idx="29">
                  <c:v>40.21</c:v>
                </c:pt>
                <c:pt idx="30">
                  <c:v>39.74</c:v>
                </c:pt>
                <c:pt idx="31">
                  <c:v>39.89</c:v>
                </c:pt>
                <c:pt idx="32">
                  <c:v>39.81</c:v>
                </c:pt>
                <c:pt idx="33">
                  <c:v>40.840000000000003</c:v>
                </c:pt>
                <c:pt idx="34">
                  <c:v>39.99</c:v>
                </c:pt>
                <c:pt idx="35">
                  <c:v>39.93</c:v>
                </c:pt>
                <c:pt idx="36">
                  <c:v>39.85</c:v>
                </c:pt>
                <c:pt idx="37">
                  <c:v>39.9</c:v>
                </c:pt>
                <c:pt idx="38">
                  <c:v>40.06</c:v>
                </c:pt>
                <c:pt idx="39">
                  <c:v>39.89</c:v>
                </c:pt>
                <c:pt idx="40">
                  <c:v>40.369999999999997</c:v>
                </c:pt>
                <c:pt idx="41">
                  <c:v>39.770000000000003</c:v>
                </c:pt>
                <c:pt idx="42">
                  <c:v>40.14</c:v>
                </c:pt>
                <c:pt idx="43">
                  <c:v>39.97</c:v>
                </c:pt>
                <c:pt idx="44">
                  <c:v>39.99</c:v>
                </c:pt>
                <c:pt idx="45">
                  <c:v>39.840000000000003</c:v>
                </c:pt>
                <c:pt idx="46">
                  <c:v>39.770000000000003</c:v>
                </c:pt>
                <c:pt idx="47">
                  <c:v>40.159999999999997</c:v>
                </c:pt>
                <c:pt idx="48">
                  <c:v>39.79</c:v>
                </c:pt>
                <c:pt idx="49">
                  <c:v>39.93</c:v>
                </c:pt>
                <c:pt idx="50">
                  <c:v>39.94</c:v>
                </c:pt>
                <c:pt idx="51">
                  <c:v>40.159999999999997</c:v>
                </c:pt>
                <c:pt idx="52">
                  <c:v>39.82</c:v>
                </c:pt>
                <c:pt idx="53">
                  <c:v>39.97</c:v>
                </c:pt>
                <c:pt idx="54">
                  <c:v>40.1</c:v>
                </c:pt>
                <c:pt idx="55">
                  <c:v>39.68</c:v>
                </c:pt>
                <c:pt idx="56">
                  <c:v>39.76</c:v>
                </c:pt>
                <c:pt idx="57">
                  <c:v>39.93</c:v>
                </c:pt>
                <c:pt idx="58">
                  <c:v>39.92</c:v>
                </c:pt>
                <c:pt idx="59">
                  <c:v>39.93</c:v>
                </c:pt>
                <c:pt idx="60">
                  <c:v>39.82</c:v>
                </c:pt>
                <c:pt idx="61">
                  <c:v>40.21</c:v>
                </c:pt>
                <c:pt idx="62">
                  <c:v>40.619999999999997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'Ne Fart'!$F$20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'Ne Fart'!$B$21:$B$83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'Ne Fart'!$F$21:$F$83</c:f>
              <c:numCache>
                <c:formatCode>0.00</c:formatCode>
                <c:ptCount val="63"/>
                <c:pt idx="0">
                  <c:v>40.549999999999997</c:v>
                </c:pt>
                <c:pt idx="1">
                  <c:v>40.369999999999997</c:v>
                </c:pt>
                <c:pt idx="2">
                  <c:v>40.49</c:v>
                </c:pt>
                <c:pt idx="3">
                  <c:v>40.43</c:v>
                </c:pt>
                <c:pt idx="4">
                  <c:v>40.39</c:v>
                </c:pt>
                <c:pt idx="5">
                  <c:v>40.619999999999997</c:v>
                </c:pt>
                <c:pt idx="6">
                  <c:v>41.01</c:v>
                </c:pt>
                <c:pt idx="7">
                  <c:v>40.200000000000003</c:v>
                </c:pt>
                <c:pt idx="8">
                  <c:v>40.159999999999997</c:v>
                </c:pt>
                <c:pt idx="9">
                  <c:v>40.25</c:v>
                </c:pt>
                <c:pt idx="10">
                  <c:v>40.39</c:v>
                </c:pt>
                <c:pt idx="11">
                  <c:v>40.32</c:v>
                </c:pt>
                <c:pt idx="12">
                  <c:v>40.200000000000003</c:v>
                </c:pt>
                <c:pt idx="13">
                  <c:v>40.29</c:v>
                </c:pt>
                <c:pt idx="14">
                  <c:v>40.479999999999997</c:v>
                </c:pt>
                <c:pt idx="15">
                  <c:v>40.18</c:v>
                </c:pt>
                <c:pt idx="16">
                  <c:v>40.11</c:v>
                </c:pt>
                <c:pt idx="17">
                  <c:v>40.5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'Ne Fart'!$G$20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'Ne Fart'!$B$21:$B$83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'Ne Fart'!$G$21:$G$83</c:f>
              <c:numCache>
                <c:formatCode>0.00</c:formatCode>
                <c:ptCount val="63"/>
                <c:pt idx="0">
                  <c:v>40.04</c:v>
                </c:pt>
                <c:pt idx="1">
                  <c:v>40.049999999999997</c:v>
                </c:pt>
                <c:pt idx="2">
                  <c:v>40.01</c:v>
                </c:pt>
                <c:pt idx="3">
                  <c:v>40.03</c:v>
                </c:pt>
                <c:pt idx="4">
                  <c:v>40.31</c:v>
                </c:pt>
                <c:pt idx="5">
                  <c:v>40.08</c:v>
                </c:pt>
                <c:pt idx="6">
                  <c:v>39.92</c:v>
                </c:pt>
                <c:pt idx="7">
                  <c:v>40.08</c:v>
                </c:pt>
                <c:pt idx="8">
                  <c:v>40.01</c:v>
                </c:pt>
                <c:pt idx="9">
                  <c:v>40.06</c:v>
                </c:pt>
                <c:pt idx="10">
                  <c:v>39.85</c:v>
                </c:pt>
                <c:pt idx="11">
                  <c:v>40.090000000000003</c:v>
                </c:pt>
                <c:pt idx="12">
                  <c:v>40.15</c:v>
                </c:pt>
                <c:pt idx="13">
                  <c:v>39.94</c:v>
                </c:pt>
                <c:pt idx="14">
                  <c:v>39.78</c:v>
                </c:pt>
                <c:pt idx="15">
                  <c:v>40.299999999999997</c:v>
                </c:pt>
                <c:pt idx="16">
                  <c:v>39.97</c:v>
                </c:pt>
                <c:pt idx="17">
                  <c:v>39.950000000000003</c:v>
                </c:pt>
                <c:pt idx="18">
                  <c:v>39.89</c:v>
                </c:pt>
                <c:pt idx="19">
                  <c:v>39.840000000000003</c:v>
                </c:pt>
                <c:pt idx="20">
                  <c:v>40.17</c:v>
                </c:pt>
                <c:pt idx="21">
                  <c:v>40.11</c:v>
                </c:pt>
                <c:pt idx="22">
                  <c:v>39.83</c:v>
                </c:pt>
                <c:pt idx="23">
                  <c:v>39.86</c:v>
                </c:pt>
                <c:pt idx="24">
                  <c:v>40.130000000000003</c:v>
                </c:pt>
                <c:pt idx="25">
                  <c:v>40.03</c:v>
                </c:pt>
                <c:pt idx="26">
                  <c:v>39.880000000000003</c:v>
                </c:pt>
                <c:pt idx="27">
                  <c:v>40</c:v>
                </c:pt>
                <c:pt idx="28">
                  <c:v>39.93</c:v>
                </c:pt>
                <c:pt idx="29">
                  <c:v>39.880000000000003</c:v>
                </c:pt>
                <c:pt idx="30">
                  <c:v>39.799999999999997</c:v>
                </c:pt>
                <c:pt idx="31">
                  <c:v>39.89</c:v>
                </c:pt>
                <c:pt idx="32">
                  <c:v>40.49</c:v>
                </c:pt>
                <c:pt idx="33">
                  <c:v>40.9</c:v>
                </c:pt>
                <c:pt idx="34">
                  <c:v>41.82</c:v>
                </c:pt>
                <c:pt idx="35">
                  <c:v>40.97</c:v>
                </c:pt>
                <c:pt idx="36">
                  <c:v>39.909999999999997</c:v>
                </c:pt>
                <c:pt idx="37">
                  <c:v>39.950000000000003</c:v>
                </c:pt>
                <c:pt idx="38">
                  <c:v>40.020000000000003</c:v>
                </c:pt>
                <c:pt idx="39">
                  <c:v>39.92</c:v>
                </c:pt>
                <c:pt idx="40">
                  <c:v>41.44</c:v>
                </c:pt>
                <c:pt idx="41">
                  <c:v>39.92</c:v>
                </c:pt>
                <c:pt idx="42">
                  <c:v>39.93</c:v>
                </c:pt>
                <c:pt idx="43">
                  <c:v>39.99</c:v>
                </c:pt>
                <c:pt idx="44">
                  <c:v>40.049999999999997</c:v>
                </c:pt>
                <c:pt idx="45">
                  <c:v>40.47</c:v>
                </c:pt>
              </c:numCache>
            </c:numRef>
          </c:val>
        </c:ser>
        <c:ser>
          <c:idx val="5"/>
          <c:order val="5"/>
          <c:tx>
            <c:strRef>
              <c:f>'Ne Fart'!$H$20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'Ne Fart'!$B$21:$B$83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'Ne Fart'!$H$21:$H$83</c:f>
              <c:numCache>
                <c:formatCode>0.00</c:formatCode>
                <c:ptCount val="63"/>
                <c:pt idx="0">
                  <c:v>41.91</c:v>
                </c:pt>
                <c:pt idx="1">
                  <c:v>42.24</c:v>
                </c:pt>
                <c:pt idx="2">
                  <c:v>41.18</c:v>
                </c:pt>
                <c:pt idx="3">
                  <c:v>41.11</c:v>
                </c:pt>
                <c:pt idx="4">
                  <c:v>41.24</c:v>
                </c:pt>
                <c:pt idx="5">
                  <c:v>41.22</c:v>
                </c:pt>
                <c:pt idx="6">
                  <c:v>40.96</c:v>
                </c:pt>
                <c:pt idx="7">
                  <c:v>40.92</c:v>
                </c:pt>
                <c:pt idx="8">
                  <c:v>41.12</c:v>
                </c:pt>
                <c:pt idx="9">
                  <c:v>41.06</c:v>
                </c:pt>
                <c:pt idx="10">
                  <c:v>40.89</c:v>
                </c:pt>
                <c:pt idx="11">
                  <c:v>41.02</c:v>
                </c:pt>
                <c:pt idx="12">
                  <c:v>41.07</c:v>
                </c:pt>
                <c:pt idx="13">
                  <c:v>42.34</c:v>
                </c:pt>
                <c:pt idx="14">
                  <c:v>41.08</c:v>
                </c:pt>
                <c:pt idx="15">
                  <c:v>41.52</c:v>
                </c:pt>
                <c:pt idx="16">
                  <c:v>41.66</c:v>
                </c:pt>
                <c:pt idx="17">
                  <c:v>41.41</c:v>
                </c:pt>
                <c:pt idx="18">
                  <c:v>41.15</c:v>
                </c:pt>
                <c:pt idx="19">
                  <c:v>41.46</c:v>
                </c:pt>
                <c:pt idx="20">
                  <c:v>41.85</c:v>
                </c:pt>
                <c:pt idx="21">
                  <c:v>41.11</c:v>
                </c:pt>
                <c:pt idx="22">
                  <c:v>41.43</c:v>
                </c:pt>
                <c:pt idx="23">
                  <c:v>41.18</c:v>
                </c:pt>
                <c:pt idx="24">
                  <c:v>41.17</c:v>
                </c:pt>
                <c:pt idx="25">
                  <c:v>42.2</c:v>
                </c:pt>
              </c:numCache>
            </c:numRef>
          </c:val>
        </c:ser>
        <c:dLbls/>
        <c:marker val="1"/>
        <c:axId val="145570816"/>
        <c:axId val="145584896"/>
      </c:lineChart>
      <c:catAx>
        <c:axId val="145570816"/>
        <c:scaling>
          <c:orientation val="minMax"/>
        </c:scaling>
        <c:axPos val="b"/>
        <c:numFmt formatCode="General" sourceLinked="1"/>
        <c:majorTickMark val="none"/>
        <c:tickLblPos val="nextTo"/>
        <c:crossAx val="145584896"/>
        <c:crosses val="autoZero"/>
        <c:auto val="1"/>
        <c:lblAlgn val="ctr"/>
        <c:lblOffset val="100"/>
      </c:catAx>
      <c:valAx>
        <c:axId val="145584896"/>
        <c:scaling>
          <c:orientation val="minMax"/>
          <c:max val="45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557081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'Fortuna Racing'!$C$20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Racing'!$C$21:$C$84</c:f>
              <c:numCache>
                <c:formatCode>0.00</c:formatCode>
                <c:ptCount val="64"/>
                <c:pt idx="0">
                  <c:v>43.47</c:v>
                </c:pt>
                <c:pt idx="1">
                  <c:v>40.85</c:v>
                </c:pt>
                <c:pt idx="2">
                  <c:v>40.83</c:v>
                </c:pt>
                <c:pt idx="3">
                  <c:v>41.01</c:v>
                </c:pt>
                <c:pt idx="4">
                  <c:v>40.729999999999997</c:v>
                </c:pt>
                <c:pt idx="5">
                  <c:v>41.11</c:v>
                </c:pt>
                <c:pt idx="6">
                  <c:v>40</c:v>
                </c:pt>
                <c:pt idx="7">
                  <c:v>40.340000000000003</c:v>
                </c:pt>
                <c:pt idx="8">
                  <c:v>40.81</c:v>
                </c:pt>
                <c:pt idx="9">
                  <c:v>40.25</c:v>
                </c:pt>
                <c:pt idx="10">
                  <c:v>41.57</c:v>
                </c:pt>
                <c:pt idx="11">
                  <c:v>40.42</c:v>
                </c:pt>
                <c:pt idx="12">
                  <c:v>41.02</c:v>
                </c:pt>
                <c:pt idx="13">
                  <c:v>40.200000000000003</c:v>
                </c:pt>
                <c:pt idx="14">
                  <c:v>40.31</c:v>
                </c:pt>
                <c:pt idx="15">
                  <c:v>40.47</c:v>
                </c:pt>
                <c:pt idx="16">
                  <c:v>40.32</c:v>
                </c:pt>
                <c:pt idx="17">
                  <c:v>40.04</c:v>
                </c:pt>
                <c:pt idx="18">
                  <c:v>40.520000000000003</c:v>
                </c:pt>
                <c:pt idx="19">
                  <c:v>40.299999999999997</c:v>
                </c:pt>
                <c:pt idx="20">
                  <c:v>40.42</c:v>
                </c:pt>
                <c:pt idx="21">
                  <c:v>41.26</c:v>
                </c:pt>
                <c:pt idx="22">
                  <c:v>40.36</c:v>
                </c:pt>
                <c:pt idx="23">
                  <c:v>40.44</c:v>
                </c:pt>
                <c:pt idx="24">
                  <c:v>40.24</c:v>
                </c:pt>
                <c:pt idx="25">
                  <c:v>40.47</c:v>
                </c:pt>
                <c:pt idx="26">
                  <c:v>43.67</c:v>
                </c:pt>
                <c:pt idx="27">
                  <c:v>40.26</c:v>
                </c:pt>
                <c:pt idx="28">
                  <c:v>40.31</c:v>
                </c:pt>
                <c:pt idx="29">
                  <c:v>40.26</c:v>
                </c:pt>
                <c:pt idx="30">
                  <c:v>40.26</c:v>
                </c:pt>
                <c:pt idx="31">
                  <c:v>40.28</c:v>
                </c:pt>
                <c:pt idx="32">
                  <c:v>40.19</c:v>
                </c:pt>
                <c:pt idx="33">
                  <c:v>40.119999999999997</c:v>
                </c:pt>
                <c:pt idx="34">
                  <c:v>40.18</c:v>
                </c:pt>
                <c:pt idx="35">
                  <c:v>40.51</c:v>
                </c:pt>
                <c:pt idx="36">
                  <c:v>40.29</c:v>
                </c:pt>
                <c:pt idx="37">
                  <c:v>40.29</c:v>
                </c:pt>
                <c:pt idx="38">
                  <c:v>40.24</c:v>
                </c:pt>
                <c:pt idx="39">
                  <c:v>40.29</c:v>
                </c:pt>
                <c:pt idx="40">
                  <c:v>40.44</c:v>
                </c:pt>
                <c:pt idx="41">
                  <c:v>40.130000000000003</c:v>
                </c:pt>
                <c:pt idx="42">
                  <c:v>40.299999999999997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Racing'!$D$21:$D$84</c:f>
              <c:numCache>
                <c:formatCode>0.00</c:formatCode>
                <c:ptCount val="64"/>
                <c:pt idx="0">
                  <c:v>40.39</c:v>
                </c:pt>
                <c:pt idx="1">
                  <c:v>40.340000000000003</c:v>
                </c:pt>
                <c:pt idx="2">
                  <c:v>40.44</c:v>
                </c:pt>
                <c:pt idx="3">
                  <c:v>40.549999999999997</c:v>
                </c:pt>
                <c:pt idx="4">
                  <c:v>40.479999999999997</c:v>
                </c:pt>
                <c:pt idx="5">
                  <c:v>40.229999999999997</c:v>
                </c:pt>
                <c:pt idx="6">
                  <c:v>40.61</c:v>
                </c:pt>
                <c:pt idx="7">
                  <c:v>40.36</c:v>
                </c:pt>
                <c:pt idx="8">
                  <c:v>40.29</c:v>
                </c:pt>
                <c:pt idx="9">
                  <c:v>40.4</c:v>
                </c:pt>
                <c:pt idx="10">
                  <c:v>40.54</c:v>
                </c:pt>
                <c:pt idx="11">
                  <c:v>40.450000000000003</c:v>
                </c:pt>
                <c:pt idx="12">
                  <c:v>40.369999999999997</c:v>
                </c:pt>
                <c:pt idx="13">
                  <c:v>40.58</c:v>
                </c:pt>
                <c:pt idx="14">
                  <c:v>40.46</c:v>
                </c:pt>
                <c:pt idx="15">
                  <c:v>40.42</c:v>
                </c:pt>
                <c:pt idx="16">
                  <c:v>40.36</c:v>
                </c:pt>
                <c:pt idx="17">
                  <c:v>40.229999999999997</c:v>
                </c:pt>
                <c:pt idx="18">
                  <c:v>40.03</c:v>
                </c:pt>
                <c:pt idx="19">
                  <c:v>40.28</c:v>
                </c:pt>
                <c:pt idx="20">
                  <c:v>40.630000000000003</c:v>
                </c:pt>
                <c:pt idx="21">
                  <c:v>41.47</c:v>
                </c:pt>
                <c:pt idx="22">
                  <c:v>45.11</c:v>
                </c:pt>
                <c:pt idx="23">
                  <c:v>40.36</c:v>
                </c:pt>
                <c:pt idx="24">
                  <c:v>40.18</c:v>
                </c:pt>
                <c:pt idx="25">
                  <c:v>41.4</c:v>
                </c:pt>
                <c:pt idx="26">
                  <c:v>41.09</c:v>
                </c:pt>
                <c:pt idx="27">
                  <c:v>40.409999999999997</c:v>
                </c:pt>
                <c:pt idx="28">
                  <c:v>40.67</c:v>
                </c:pt>
                <c:pt idx="29">
                  <c:v>40.380000000000003</c:v>
                </c:pt>
                <c:pt idx="30">
                  <c:v>40.270000000000003</c:v>
                </c:pt>
                <c:pt idx="31">
                  <c:v>40.369999999999997</c:v>
                </c:pt>
                <c:pt idx="32">
                  <c:v>40.28</c:v>
                </c:pt>
                <c:pt idx="33">
                  <c:v>40.340000000000003</c:v>
                </c:pt>
                <c:pt idx="34">
                  <c:v>40.270000000000003</c:v>
                </c:pt>
                <c:pt idx="35">
                  <c:v>40.270000000000003</c:v>
                </c:pt>
                <c:pt idx="36">
                  <c:v>40.340000000000003</c:v>
                </c:pt>
                <c:pt idx="37">
                  <c:v>40.98</c:v>
                </c:pt>
                <c:pt idx="38">
                  <c:v>40.58</c:v>
                </c:pt>
                <c:pt idx="39">
                  <c:v>40.26</c:v>
                </c:pt>
                <c:pt idx="40">
                  <c:v>40.96</c:v>
                </c:pt>
                <c:pt idx="41">
                  <c:v>40.619999999999997</c:v>
                </c:pt>
                <c:pt idx="42">
                  <c:v>40.19</c:v>
                </c:pt>
                <c:pt idx="43">
                  <c:v>40.299999999999997</c:v>
                </c:pt>
                <c:pt idx="44">
                  <c:v>40.340000000000003</c:v>
                </c:pt>
                <c:pt idx="45">
                  <c:v>40.24</c:v>
                </c:pt>
                <c:pt idx="46">
                  <c:v>40.33</c:v>
                </c:pt>
                <c:pt idx="47">
                  <c:v>40.18</c:v>
                </c:pt>
                <c:pt idx="48">
                  <c:v>40.68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Racing'!$E$21:$E$84</c:f>
              <c:numCache>
                <c:formatCode>0.00</c:formatCode>
                <c:ptCount val="64"/>
                <c:pt idx="0">
                  <c:v>40.97</c:v>
                </c:pt>
                <c:pt idx="1">
                  <c:v>40.35</c:v>
                </c:pt>
                <c:pt idx="2">
                  <c:v>40.299999999999997</c:v>
                </c:pt>
                <c:pt idx="3">
                  <c:v>40.14</c:v>
                </c:pt>
                <c:pt idx="4">
                  <c:v>40.28</c:v>
                </c:pt>
                <c:pt idx="5">
                  <c:v>40.630000000000003</c:v>
                </c:pt>
                <c:pt idx="6">
                  <c:v>40.06</c:v>
                </c:pt>
                <c:pt idx="7">
                  <c:v>40.01</c:v>
                </c:pt>
                <c:pt idx="8">
                  <c:v>39.96</c:v>
                </c:pt>
                <c:pt idx="9">
                  <c:v>40.24</c:v>
                </c:pt>
                <c:pt idx="10">
                  <c:v>40.200000000000003</c:v>
                </c:pt>
                <c:pt idx="11">
                  <c:v>40.299999999999997</c:v>
                </c:pt>
                <c:pt idx="12">
                  <c:v>40.090000000000003</c:v>
                </c:pt>
                <c:pt idx="13">
                  <c:v>39.99</c:v>
                </c:pt>
                <c:pt idx="14">
                  <c:v>40.04</c:v>
                </c:pt>
                <c:pt idx="15">
                  <c:v>40.24</c:v>
                </c:pt>
                <c:pt idx="16">
                  <c:v>40.549999999999997</c:v>
                </c:pt>
                <c:pt idx="17">
                  <c:v>40.19</c:v>
                </c:pt>
                <c:pt idx="18">
                  <c:v>40.19</c:v>
                </c:pt>
                <c:pt idx="19">
                  <c:v>40.03</c:v>
                </c:pt>
                <c:pt idx="20">
                  <c:v>40.22</c:v>
                </c:pt>
                <c:pt idx="21">
                  <c:v>40.090000000000003</c:v>
                </c:pt>
                <c:pt idx="22">
                  <c:v>40.11</c:v>
                </c:pt>
                <c:pt idx="23">
                  <c:v>40.24</c:v>
                </c:pt>
                <c:pt idx="24">
                  <c:v>40.07</c:v>
                </c:pt>
                <c:pt idx="25">
                  <c:v>40.159999999999997</c:v>
                </c:pt>
                <c:pt idx="26">
                  <c:v>40.22</c:v>
                </c:pt>
                <c:pt idx="27">
                  <c:v>39.96</c:v>
                </c:pt>
                <c:pt idx="28">
                  <c:v>40.03</c:v>
                </c:pt>
                <c:pt idx="29">
                  <c:v>40.07</c:v>
                </c:pt>
                <c:pt idx="30">
                  <c:v>40.270000000000003</c:v>
                </c:pt>
                <c:pt idx="31">
                  <c:v>40.04</c:v>
                </c:pt>
                <c:pt idx="32">
                  <c:v>40.450000000000003</c:v>
                </c:pt>
                <c:pt idx="33">
                  <c:v>40.17</c:v>
                </c:pt>
                <c:pt idx="34">
                  <c:v>40.28</c:v>
                </c:pt>
                <c:pt idx="35">
                  <c:v>40.159999999999997</c:v>
                </c:pt>
                <c:pt idx="36">
                  <c:v>40.46</c:v>
                </c:pt>
                <c:pt idx="37">
                  <c:v>41.48</c:v>
                </c:pt>
                <c:pt idx="38">
                  <c:v>40.51</c:v>
                </c:pt>
                <c:pt idx="39">
                  <c:v>42.18</c:v>
                </c:pt>
                <c:pt idx="40">
                  <c:v>40.25</c:v>
                </c:pt>
                <c:pt idx="41">
                  <c:v>40.24</c:v>
                </c:pt>
                <c:pt idx="42">
                  <c:v>40.19</c:v>
                </c:pt>
                <c:pt idx="43">
                  <c:v>40.130000000000003</c:v>
                </c:pt>
                <c:pt idx="44">
                  <c:v>39.85</c:v>
                </c:pt>
                <c:pt idx="45">
                  <c:v>40.44</c:v>
                </c:pt>
                <c:pt idx="46">
                  <c:v>40.270000000000003</c:v>
                </c:pt>
                <c:pt idx="47">
                  <c:v>40.19</c:v>
                </c:pt>
                <c:pt idx="48">
                  <c:v>40.26</c:v>
                </c:pt>
                <c:pt idx="49">
                  <c:v>40.11</c:v>
                </c:pt>
                <c:pt idx="50">
                  <c:v>39.99</c:v>
                </c:pt>
                <c:pt idx="51">
                  <c:v>40.049999999999997</c:v>
                </c:pt>
                <c:pt idx="52">
                  <c:v>40.020000000000003</c:v>
                </c:pt>
                <c:pt idx="53">
                  <c:v>40.43</c:v>
                </c:pt>
                <c:pt idx="54">
                  <c:v>40.11</c:v>
                </c:pt>
                <c:pt idx="55">
                  <c:v>40.380000000000003</c:v>
                </c:pt>
                <c:pt idx="56">
                  <c:v>40.17</c:v>
                </c:pt>
                <c:pt idx="57">
                  <c:v>40.61</c:v>
                </c:pt>
                <c:pt idx="58">
                  <c:v>40.22</c:v>
                </c:pt>
                <c:pt idx="59">
                  <c:v>40.06</c:v>
                </c:pt>
                <c:pt idx="60">
                  <c:v>40.130000000000003</c:v>
                </c:pt>
                <c:pt idx="61">
                  <c:v>40.32</c:v>
                </c:pt>
                <c:pt idx="62">
                  <c:v>40.49</c:v>
                </c:pt>
                <c:pt idx="63">
                  <c:v>40.54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Racing'!$F$21:$F$84</c:f>
              <c:numCache>
                <c:formatCode>0.00</c:formatCode>
                <c:ptCount val="64"/>
                <c:pt idx="0">
                  <c:v>41.26</c:v>
                </c:pt>
                <c:pt idx="1">
                  <c:v>40.869999999999997</c:v>
                </c:pt>
                <c:pt idx="2">
                  <c:v>40.97</c:v>
                </c:pt>
                <c:pt idx="3">
                  <c:v>40.89</c:v>
                </c:pt>
                <c:pt idx="4">
                  <c:v>41.05</c:v>
                </c:pt>
                <c:pt idx="5">
                  <c:v>40.64</c:v>
                </c:pt>
                <c:pt idx="6">
                  <c:v>40.96</c:v>
                </c:pt>
                <c:pt idx="7">
                  <c:v>41.27</c:v>
                </c:pt>
                <c:pt idx="8">
                  <c:v>40.630000000000003</c:v>
                </c:pt>
                <c:pt idx="9">
                  <c:v>40.74</c:v>
                </c:pt>
                <c:pt idx="10">
                  <c:v>40.71</c:v>
                </c:pt>
                <c:pt idx="11">
                  <c:v>40.630000000000003</c:v>
                </c:pt>
                <c:pt idx="12">
                  <c:v>41.31</c:v>
                </c:pt>
                <c:pt idx="13">
                  <c:v>40.57</c:v>
                </c:pt>
                <c:pt idx="14">
                  <c:v>40.630000000000003</c:v>
                </c:pt>
                <c:pt idx="15">
                  <c:v>40.78</c:v>
                </c:pt>
                <c:pt idx="16">
                  <c:v>40.67</c:v>
                </c:pt>
                <c:pt idx="17">
                  <c:v>40.520000000000003</c:v>
                </c:pt>
                <c:pt idx="18">
                  <c:v>41.49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Racing'!$G$21:$G$84</c:f>
              <c:numCache>
                <c:formatCode>0.00</c:formatCode>
                <c:ptCount val="64"/>
                <c:pt idx="0">
                  <c:v>40.14</c:v>
                </c:pt>
                <c:pt idx="1">
                  <c:v>40.11</c:v>
                </c:pt>
                <c:pt idx="2">
                  <c:v>40.11</c:v>
                </c:pt>
                <c:pt idx="3">
                  <c:v>40.049999999999997</c:v>
                </c:pt>
                <c:pt idx="4">
                  <c:v>39.979999999999997</c:v>
                </c:pt>
                <c:pt idx="5">
                  <c:v>41.08</c:v>
                </c:pt>
                <c:pt idx="6">
                  <c:v>40.06</c:v>
                </c:pt>
                <c:pt idx="7">
                  <c:v>40.01</c:v>
                </c:pt>
                <c:pt idx="8">
                  <c:v>40.28</c:v>
                </c:pt>
                <c:pt idx="9">
                  <c:v>40.15</c:v>
                </c:pt>
                <c:pt idx="10">
                  <c:v>40.130000000000003</c:v>
                </c:pt>
                <c:pt idx="11">
                  <c:v>39.94</c:v>
                </c:pt>
                <c:pt idx="12">
                  <c:v>41.63</c:v>
                </c:pt>
                <c:pt idx="13">
                  <c:v>40</c:v>
                </c:pt>
                <c:pt idx="14">
                  <c:v>40.090000000000003</c:v>
                </c:pt>
                <c:pt idx="15">
                  <c:v>40.15</c:v>
                </c:pt>
                <c:pt idx="16">
                  <c:v>40.130000000000003</c:v>
                </c:pt>
                <c:pt idx="17">
                  <c:v>40.24</c:v>
                </c:pt>
                <c:pt idx="18">
                  <c:v>40.04</c:v>
                </c:pt>
                <c:pt idx="19">
                  <c:v>40.409999999999997</c:v>
                </c:pt>
                <c:pt idx="20">
                  <c:v>40.200000000000003</c:v>
                </c:pt>
                <c:pt idx="21">
                  <c:v>40.29</c:v>
                </c:pt>
                <c:pt idx="22">
                  <c:v>39.94</c:v>
                </c:pt>
                <c:pt idx="23">
                  <c:v>40.619999999999997</c:v>
                </c:pt>
                <c:pt idx="24">
                  <c:v>40</c:v>
                </c:pt>
                <c:pt idx="25">
                  <c:v>39.979999999999997</c:v>
                </c:pt>
                <c:pt idx="26">
                  <c:v>40.049999999999997</c:v>
                </c:pt>
                <c:pt idx="27">
                  <c:v>40.26</c:v>
                </c:pt>
                <c:pt idx="28">
                  <c:v>40.380000000000003</c:v>
                </c:pt>
                <c:pt idx="29">
                  <c:v>41.09</c:v>
                </c:pt>
                <c:pt idx="30">
                  <c:v>41.41</c:v>
                </c:pt>
                <c:pt idx="31">
                  <c:v>40.369999999999997</c:v>
                </c:pt>
                <c:pt idx="32">
                  <c:v>39.97</c:v>
                </c:pt>
                <c:pt idx="33">
                  <c:v>40.18</c:v>
                </c:pt>
                <c:pt idx="34">
                  <c:v>40.159999999999997</c:v>
                </c:pt>
                <c:pt idx="35">
                  <c:v>40.79</c:v>
                </c:pt>
                <c:pt idx="36">
                  <c:v>41.57</c:v>
                </c:pt>
                <c:pt idx="37">
                  <c:v>40.21</c:v>
                </c:pt>
                <c:pt idx="38">
                  <c:v>39.99</c:v>
                </c:pt>
                <c:pt idx="39">
                  <c:v>40.049999999999997</c:v>
                </c:pt>
                <c:pt idx="40">
                  <c:v>40</c:v>
                </c:pt>
                <c:pt idx="41">
                  <c:v>40.380000000000003</c:v>
                </c:pt>
                <c:pt idx="42">
                  <c:v>40.119999999999997</c:v>
                </c:pt>
                <c:pt idx="43">
                  <c:v>40.04</c:v>
                </c:pt>
                <c:pt idx="44">
                  <c:v>40.08</c:v>
                </c:pt>
                <c:pt idx="45">
                  <c:v>40.44</c:v>
                </c:pt>
                <c:pt idx="46">
                  <c:v>40.299999999999997</c:v>
                </c:pt>
                <c:pt idx="47">
                  <c:v>40.01</c:v>
                </c:pt>
                <c:pt idx="48">
                  <c:v>40.51</c:v>
                </c:pt>
                <c:pt idx="49">
                  <c:v>40.19</c:v>
                </c:pt>
                <c:pt idx="50">
                  <c:v>40.21</c:v>
                </c:pt>
                <c:pt idx="51">
                  <c:v>39.979999999999997</c:v>
                </c:pt>
                <c:pt idx="52">
                  <c:v>40.04</c:v>
                </c:pt>
                <c:pt idx="53">
                  <c:v>40.090000000000003</c:v>
                </c:pt>
                <c:pt idx="54">
                  <c:v>40.43</c:v>
                </c:pt>
              </c:numCache>
            </c:numRef>
          </c:val>
        </c:ser>
        <c:ser>
          <c:idx val="5"/>
          <c:order val="5"/>
          <c:tx>
            <c:strRef>
              <c:f>'Fortuna Racing'!$H$20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'Fortuna Racing'!$H$21:$H$84</c:f>
              <c:numCache>
                <c:formatCode>0.00</c:formatCode>
                <c:ptCount val="64"/>
                <c:pt idx="0">
                  <c:v>40.770000000000003</c:v>
                </c:pt>
                <c:pt idx="1">
                  <c:v>40.68</c:v>
                </c:pt>
                <c:pt idx="2">
                  <c:v>40.82</c:v>
                </c:pt>
                <c:pt idx="3">
                  <c:v>40.51</c:v>
                </c:pt>
                <c:pt idx="4">
                  <c:v>40.44</c:v>
                </c:pt>
                <c:pt idx="5">
                  <c:v>40.5</c:v>
                </c:pt>
                <c:pt idx="6">
                  <c:v>40.369999999999997</c:v>
                </c:pt>
                <c:pt idx="7">
                  <c:v>40.32</c:v>
                </c:pt>
                <c:pt idx="8">
                  <c:v>40.380000000000003</c:v>
                </c:pt>
                <c:pt idx="9">
                  <c:v>40.68</c:v>
                </c:pt>
                <c:pt idx="10">
                  <c:v>40.479999999999997</c:v>
                </c:pt>
                <c:pt idx="11">
                  <c:v>40.47</c:v>
                </c:pt>
                <c:pt idx="12">
                  <c:v>40.450000000000003</c:v>
                </c:pt>
                <c:pt idx="13">
                  <c:v>40.44</c:v>
                </c:pt>
                <c:pt idx="14">
                  <c:v>40.26</c:v>
                </c:pt>
                <c:pt idx="15">
                  <c:v>41.03</c:v>
                </c:pt>
                <c:pt idx="16">
                  <c:v>40.49</c:v>
                </c:pt>
                <c:pt idx="17">
                  <c:v>41.33</c:v>
                </c:pt>
                <c:pt idx="18">
                  <c:v>40.380000000000003</c:v>
                </c:pt>
                <c:pt idx="19">
                  <c:v>40.64</c:v>
                </c:pt>
                <c:pt idx="20">
                  <c:v>40.92</c:v>
                </c:pt>
              </c:numCache>
            </c:numRef>
          </c:val>
        </c:ser>
        <c:dLbls/>
        <c:marker val="1"/>
        <c:axId val="145841152"/>
        <c:axId val="145863424"/>
      </c:lineChart>
      <c:catAx>
        <c:axId val="145841152"/>
        <c:scaling>
          <c:orientation val="minMax"/>
        </c:scaling>
        <c:axPos val="b"/>
        <c:numFmt formatCode="General" sourceLinked="1"/>
        <c:majorTickMark val="none"/>
        <c:tickLblPos val="nextTo"/>
        <c:crossAx val="145863424"/>
        <c:crosses val="autoZero"/>
        <c:auto val="1"/>
        <c:lblAlgn val="ctr"/>
        <c:lblOffset val="100"/>
      </c:catAx>
      <c:valAx>
        <c:axId val="145863424"/>
        <c:scaling>
          <c:orientation val="minMax"/>
          <c:max val="45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584115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Flash!$C$20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Flash!$C$21:$C$72</c:f>
              <c:numCache>
                <c:formatCode>0.00</c:formatCode>
                <c:ptCount val="52"/>
                <c:pt idx="0">
                  <c:v>44.18</c:v>
                </c:pt>
                <c:pt idx="1">
                  <c:v>41.1</c:v>
                </c:pt>
                <c:pt idx="2">
                  <c:v>40.86</c:v>
                </c:pt>
                <c:pt idx="3">
                  <c:v>40.68</c:v>
                </c:pt>
                <c:pt idx="4">
                  <c:v>40.56</c:v>
                </c:pt>
                <c:pt idx="5">
                  <c:v>43.04</c:v>
                </c:pt>
                <c:pt idx="6">
                  <c:v>40.880000000000003</c:v>
                </c:pt>
                <c:pt idx="7">
                  <c:v>40.590000000000003</c:v>
                </c:pt>
                <c:pt idx="8">
                  <c:v>40.49</c:v>
                </c:pt>
                <c:pt idx="9">
                  <c:v>40.51</c:v>
                </c:pt>
                <c:pt idx="10">
                  <c:v>40.549999999999997</c:v>
                </c:pt>
                <c:pt idx="11">
                  <c:v>40.520000000000003</c:v>
                </c:pt>
                <c:pt idx="12">
                  <c:v>40.619999999999997</c:v>
                </c:pt>
                <c:pt idx="13">
                  <c:v>43.18</c:v>
                </c:pt>
                <c:pt idx="14">
                  <c:v>40.72</c:v>
                </c:pt>
                <c:pt idx="15">
                  <c:v>40.49</c:v>
                </c:pt>
                <c:pt idx="16">
                  <c:v>40.54</c:v>
                </c:pt>
                <c:pt idx="17">
                  <c:v>40.49</c:v>
                </c:pt>
                <c:pt idx="18">
                  <c:v>40.520000000000003</c:v>
                </c:pt>
                <c:pt idx="19">
                  <c:v>42.28</c:v>
                </c:pt>
                <c:pt idx="20">
                  <c:v>40.770000000000003</c:v>
                </c:pt>
                <c:pt idx="21">
                  <c:v>40.89</c:v>
                </c:pt>
                <c:pt idx="22">
                  <c:v>41.53</c:v>
                </c:pt>
                <c:pt idx="23">
                  <c:v>40.85</c:v>
                </c:pt>
                <c:pt idx="24">
                  <c:v>40.67</c:v>
                </c:pt>
                <c:pt idx="25">
                  <c:v>40.729999999999997</c:v>
                </c:pt>
                <c:pt idx="26">
                  <c:v>40.58</c:v>
                </c:pt>
                <c:pt idx="27">
                  <c:v>40.58</c:v>
                </c:pt>
                <c:pt idx="28">
                  <c:v>40.71</c:v>
                </c:pt>
                <c:pt idx="29">
                  <c:v>40.67</c:v>
                </c:pt>
                <c:pt idx="30">
                  <c:v>40.75</c:v>
                </c:pt>
                <c:pt idx="31">
                  <c:v>40.700000000000003</c:v>
                </c:pt>
                <c:pt idx="32">
                  <c:v>40.76</c:v>
                </c:pt>
                <c:pt idx="33">
                  <c:v>40.69</c:v>
                </c:pt>
                <c:pt idx="34">
                  <c:v>40.61</c:v>
                </c:pt>
                <c:pt idx="35">
                  <c:v>40.94</c:v>
                </c:pt>
                <c:pt idx="36">
                  <c:v>40.53</c:v>
                </c:pt>
                <c:pt idx="37">
                  <c:v>41.47</c:v>
                </c:pt>
                <c:pt idx="38">
                  <c:v>41.7</c:v>
                </c:pt>
                <c:pt idx="39">
                  <c:v>40.71</c:v>
                </c:pt>
                <c:pt idx="40">
                  <c:v>40.72</c:v>
                </c:pt>
                <c:pt idx="41">
                  <c:v>40.82</c:v>
                </c:pt>
                <c:pt idx="42">
                  <c:v>41.31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Flash!$D$20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Flash!$D$21:$D$72</c:f>
              <c:numCache>
                <c:formatCode>0.00</c:formatCode>
                <c:ptCount val="52"/>
                <c:pt idx="0">
                  <c:v>40.89</c:v>
                </c:pt>
                <c:pt idx="1">
                  <c:v>41.58</c:v>
                </c:pt>
                <c:pt idx="2">
                  <c:v>41.68</c:v>
                </c:pt>
                <c:pt idx="3">
                  <c:v>41.76</c:v>
                </c:pt>
                <c:pt idx="4">
                  <c:v>41.45</c:v>
                </c:pt>
                <c:pt idx="5">
                  <c:v>40.93</c:v>
                </c:pt>
                <c:pt idx="6">
                  <c:v>41.05</c:v>
                </c:pt>
                <c:pt idx="7">
                  <c:v>41.42</c:v>
                </c:pt>
                <c:pt idx="8">
                  <c:v>40.61</c:v>
                </c:pt>
                <c:pt idx="9">
                  <c:v>40.58</c:v>
                </c:pt>
                <c:pt idx="10">
                  <c:v>40.700000000000003</c:v>
                </c:pt>
                <c:pt idx="11">
                  <c:v>40.67</c:v>
                </c:pt>
                <c:pt idx="12">
                  <c:v>40.56</c:v>
                </c:pt>
                <c:pt idx="13">
                  <c:v>40.6</c:v>
                </c:pt>
                <c:pt idx="14">
                  <c:v>40.79</c:v>
                </c:pt>
                <c:pt idx="15">
                  <c:v>40.69</c:v>
                </c:pt>
                <c:pt idx="16">
                  <c:v>40.57</c:v>
                </c:pt>
                <c:pt idx="17">
                  <c:v>40.57</c:v>
                </c:pt>
                <c:pt idx="18">
                  <c:v>40.68</c:v>
                </c:pt>
                <c:pt idx="19">
                  <c:v>40.5</c:v>
                </c:pt>
                <c:pt idx="20">
                  <c:v>40.72</c:v>
                </c:pt>
                <c:pt idx="21">
                  <c:v>40.659999999999997</c:v>
                </c:pt>
                <c:pt idx="22">
                  <c:v>40.590000000000003</c:v>
                </c:pt>
                <c:pt idx="23">
                  <c:v>40.49</c:v>
                </c:pt>
                <c:pt idx="24">
                  <c:v>40.74</c:v>
                </c:pt>
                <c:pt idx="25">
                  <c:v>40.76</c:v>
                </c:pt>
                <c:pt idx="26">
                  <c:v>40.72</c:v>
                </c:pt>
                <c:pt idx="27">
                  <c:v>40.630000000000003</c:v>
                </c:pt>
                <c:pt idx="28">
                  <c:v>40.57</c:v>
                </c:pt>
                <c:pt idx="29">
                  <c:v>40.47</c:v>
                </c:pt>
                <c:pt idx="30">
                  <c:v>40.619999999999997</c:v>
                </c:pt>
                <c:pt idx="31">
                  <c:v>40.630000000000003</c:v>
                </c:pt>
                <c:pt idx="32">
                  <c:v>40.92</c:v>
                </c:pt>
                <c:pt idx="33">
                  <c:v>40.409999999999997</c:v>
                </c:pt>
                <c:pt idx="34">
                  <c:v>41.89</c:v>
                </c:pt>
                <c:pt idx="35">
                  <c:v>40.880000000000003</c:v>
                </c:pt>
                <c:pt idx="36">
                  <c:v>40.69</c:v>
                </c:pt>
                <c:pt idx="37">
                  <c:v>40.68</c:v>
                </c:pt>
                <c:pt idx="38">
                  <c:v>40.57</c:v>
                </c:pt>
                <c:pt idx="39">
                  <c:v>40.71</c:v>
                </c:pt>
                <c:pt idx="40">
                  <c:v>40.83</c:v>
                </c:pt>
                <c:pt idx="41">
                  <c:v>41.05</c:v>
                </c:pt>
                <c:pt idx="42">
                  <c:v>40.86</c:v>
                </c:pt>
                <c:pt idx="43">
                  <c:v>40.43</c:v>
                </c:pt>
                <c:pt idx="44">
                  <c:v>40.67</c:v>
                </c:pt>
                <c:pt idx="45">
                  <c:v>42.33</c:v>
                </c:pt>
                <c:pt idx="46">
                  <c:v>40.840000000000003</c:v>
                </c:pt>
                <c:pt idx="47">
                  <c:v>40.44</c:v>
                </c:pt>
                <c:pt idx="48">
                  <c:v>40.9</c:v>
                </c:pt>
                <c:pt idx="49">
                  <c:v>40.520000000000003</c:v>
                </c:pt>
                <c:pt idx="50">
                  <c:v>40.549999999999997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Flash!$E$20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Flash!$E$21:$E$72</c:f>
              <c:numCache>
                <c:formatCode>0.00</c:formatCode>
                <c:ptCount val="52"/>
                <c:pt idx="0">
                  <c:v>40.869999999999997</c:v>
                </c:pt>
                <c:pt idx="1">
                  <c:v>40.71</c:v>
                </c:pt>
                <c:pt idx="2">
                  <c:v>40.6</c:v>
                </c:pt>
                <c:pt idx="3">
                  <c:v>40.56</c:v>
                </c:pt>
                <c:pt idx="4">
                  <c:v>40.5</c:v>
                </c:pt>
                <c:pt idx="5">
                  <c:v>40.67</c:v>
                </c:pt>
                <c:pt idx="6">
                  <c:v>40.57</c:v>
                </c:pt>
                <c:pt idx="7">
                  <c:v>40.51</c:v>
                </c:pt>
                <c:pt idx="8">
                  <c:v>40.299999999999997</c:v>
                </c:pt>
                <c:pt idx="9">
                  <c:v>40.49</c:v>
                </c:pt>
                <c:pt idx="10">
                  <c:v>40.6</c:v>
                </c:pt>
                <c:pt idx="11">
                  <c:v>41.33</c:v>
                </c:pt>
                <c:pt idx="12">
                  <c:v>40.229999999999997</c:v>
                </c:pt>
                <c:pt idx="13">
                  <c:v>40.44</c:v>
                </c:pt>
                <c:pt idx="14">
                  <c:v>40.42</c:v>
                </c:pt>
                <c:pt idx="15">
                  <c:v>40.22</c:v>
                </c:pt>
                <c:pt idx="16">
                  <c:v>40.39</c:v>
                </c:pt>
                <c:pt idx="17">
                  <c:v>40.5</c:v>
                </c:pt>
                <c:pt idx="18">
                  <c:v>40.42</c:v>
                </c:pt>
                <c:pt idx="19">
                  <c:v>40.46</c:v>
                </c:pt>
                <c:pt idx="20">
                  <c:v>41.19</c:v>
                </c:pt>
                <c:pt idx="21">
                  <c:v>40.39</c:v>
                </c:pt>
                <c:pt idx="22">
                  <c:v>41.77</c:v>
                </c:pt>
                <c:pt idx="23">
                  <c:v>41.01</c:v>
                </c:pt>
                <c:pt idx="24">
                  <c:v>40.36</c:v>
                </c:pt>
                <c:pt idx="25">
                  <c:v>40.61</c:v>
                </c:pt>
                <c:pt idx="26">
                  <c:v>40.409999999999997</c:v>
                </c:pt>
                <c:pt idx="27">
                  <c:v>41.11</c:v>
                </c:pt>
                <c:pt idx="28">
                  <c:v>41.05</c:v>
                </c:pt>
                <c:pt idx="29">
                  <c:v>40.9</c:v>
                </c:pt>
                <c:pt idx="30">
                  <c:v>40.5</c:v>
                </c:pt>
                <c:pt idx="31">
                  <c:v>40.630000000000003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Flash!$F$20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Flash!$F$21:$F$72</c:f>
              <c:numCache>
                <c:formatCode>0.00</c:formatCode>
                <c:ptCount val="52"/>
                <c:pt idx="0">
                  <c:v>41.01</c:v>
                </c:pt>
                <c:pt idx="1">
                  <c:v>40.85</c:v>
                </c:pt>
                <c:pt idx="2">
                  <c:v>40.909999999999997</c:v>
                </c:pt>
                <c:pt idx="3">
                  <c:v>40.72</c:v>
                </c:pt>
                <c:pt idx="4">
                  <c:v>40.71</c:v>
                </c:pt>
                <c:pt idx="5">
                  <c:v>40.54</c:v>
                </c:pt>
                <c:pt idx="6">
                  <c:v>40.619999999999997</c:v>
                </c:pt>
                <c:pt idx="7">
                  <c:v>41.6</c:v>
                </c:pt>
                <c:pt idx="8">
                  <c:v>40.549999999999997</c:v>
                </c:pt>
                <c:pt idx="9">
                  <c:v>40.61</c:v>
                </c:pt>
                <c:pt idx="10">
                  <c:v>40.590000000000003</c:v>
                </c:pt>
                <c:pt idx="11">
                  <c:v>41.06</c:v>
                </c:pt>
                <c:pt idx="12">
                  <c:v>40.729999999999997</c:v>
                </c:pt>
                <c:pt idx="13">
                  <c:v>40.67</c:v>
                </c:pt>
                <c:pt idx="14">
                  <c:v>40.5</c:v>
                </c:pt>
                <c:pt idx="15">
                  <c:v>41.32</c:v>
                </c:pt>
                <c:pt idx="16">
                  <c:v>40.770000000000003</c:v>
                </c:pt>
                <c:pt idx="17">
                  <c:v>40.369999999999997</c:v>
                </c:pt>
                <c:pt idx="18">
                  <c:v>40.4</c:v>
                </c:pt>
                <c:pt idx="19">
                  <c:v>40.380000000000003</c:v>
                </c:pt>
                <c:pt idx="20">
                  <c:v>40.43</c:v>
                </c:pt>
                <c:pt idx="21">
                  <c:v>40.36</c:v>
                </c:pt>
                <c:pt idx="22">
                  <c:v>40.36</c:v>
                </c:pt>
                <c:pt idx="23">
                  <c:v>40.42</c:v>
                </c:pt>
                <c:pt idx="24">
                  <c:v>40.47</c:v>
                </c:pt>
                <c:pt idx="25">
                  <c:v>40.590000000000003</c:v>
                </c:pt>
                <c:pt idx="26">
                  <c:v>40.619999999999997</c:v>
                </c:pt>
                <c:pt idx="27">
                  <c:v>40.549999999999997</c:v>
                </c:pt>
                <c:pt idx="28">
                  <c:v>40.5</c:v>
                </c:pt>
                <c:pt idx="29">
                  <c:v>40.76</c:v>
                </c:pt>
                <c:pt idx="30">
                  <c:v>40.81</c:v>
                </c:pt>
                <c:pt idx="31">
                  <c:v>40.840000000000003</c:v>
                </c:pt>
                <c:pt idx="32">
                  <c:v>40.78</c:v>
                </c:pt>
                <c:pt idx="33">
                  <c:v>40.6</c:v>
                </c:pt>
                <c:pt idx="34">
                  <c:v>40.69</c:v>
                </c:pt>
                <c:pt idx="35">
                  <c:v>40.43</c:v>
                </c:pt>
                <c:pt idx="36">
                  <c:v>40.53</c:v>
                </c:pt>
                <c:pt idx="37">
                  <c:v>40.68</c:v>
                </c:pt>
                <c:pt idx="38">
                  <c:v>40.43</c:v>
                </c:pt>
                <c:pt idx="39">
                  <c:v>40.799999999999997</c:v>
                </c:pt>
                <c:pt idx="40">
                  <c:v>40.479999999999997</c:v>
                </c:pt>
                <c:pt idx="41">
                  <c:v>40.71</c:v>
                </c:pt>
                <c:pt idx="42">
                  <c:v>40.65</c:v>
                </c:pt>
                <c:pt idx="43">
                  <c:v>40.56</c:v>
                </c:pt>
                <c:pt idx="44">
                  <c:v>40.94</c:v>
                </c:pt>
                <c:pt idx="45">
                  <c:v>40.72</c:v>
                </c:pt>
                <c:pt idx="46">
                  <c:v>40.630000000000003</c:v>
                </c:pt>
                <c:pt idx="47">
                  <c:v>40.659999999999997</c:v>
                </c:pt>
                <c:pt idx="48">
                  <c:v>40.590000000000003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Flash!$G$20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Flash!$B$21:$B$72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Flash!$G$21:$G$72</c:f>
              <c:numCache>
                <c:formatCode>0.00</c:formatCode>
                <c:ptCount val="52"/>
                <c:pt idx="0">
                  <c:v>40.700000000000003</c:v>
                </c:pt>
                <c:pt idx="1">
                  <c:v>40.61</c:v>
                </c:pt>
                <c:pt idx="2">
                  <c:v>40.49</c:v>
                </c:pt>
                <c:pt idx="3">
                  <c:v>40.53</c:v>
                </c:pt>
                <c:pt idx="4">
                  <c:v>40.47</c:v>
                </c:pt>
                <c:pt idx="5">
                  <c:v>40.450000000000003</c:v>
                </c:pt>
                <c:pt idx="6">
                  <c:v>40.590000000000003</c:v>
                </c:pt>
                <c:pt idx="7">
                  <c:v>41.68</c:v>
                </c:pt>
                <c:pt idx="8">
                  <c:v>40.799999999999997</c:v>
                </c:pt>
                <c:pt idx="9">
                  <c:v>40.75</c:v>
                </c:pt>
                <c:pt idx="10">
                  <c:v>40.98</c:v>
                </c:pt>
                <c:pt idx="11">
                  <c:v>40.46</c:v>
                </c:pt>
                <c:pt idx="12">
                  <c:v>40.409999999999997</c:v>
                </c:pt>
                <c:pt idx="13">
                  <c:v>40.36</c:v>
                </c:pt>
                <c:pt idx="14">
                  <c:v>40.380000000000003</c:v>
                </c:pt>
                <c:pt idx="15">
                  <c:v>40.29</c:v>
                </c:pt>
                <c:pt idx="16">
                  <c:v>40.56</c:v>
                </c:pt>
                <c:pt idx="17">
                  <c:v>40.56</c:v>
                </c:pt>
                <c:pt idx="18">
                  <c:v>40.31</c:v>
                </c:pt>
                <c:pt idx="19">
                  <c:v>40.56</c:v>
                </c:pt>
                <c:pt idx="20">
                  <c:v>40.549999999999997</c:v>
                </c:pt>
                <c:pt idx="21">
                  <c:v>40.700000000000003</c:v>
                </c:pt>
                <c:pt idx="22">
                  <c:v>40.700000000000003</c:v>
                </c:pt>
              </c:numCache>
            </c:numRef>
          </c:val>
        </c:ser>
        <c:ser>
          <c:idx val="5"/>
          <c:order val="5"/>
          <c:tx>
            <c:strRef>
              <c:f>Flash!$H$20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Flash!$B$21:$B$72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Flash!$H$21:$H$72</c:f>
              <c:numCache>
                <c:formatCode>0.00</c:formatCode>
                <c:ptCount val="52"/>
                <c:pt idx="0">
                  <c:v>41.22</c:v>
                </c:pt>
                <c:pt idx="1">
                  <c:v>40.98</c:v>
                </c:pt>
                <c:pt idx="2">
                  <c:v>41</c:v>
                </c:pt>
                <c:pt idx="3">
                  <c:v>40.659999999999997</c:v>
                </c:pt>
                <c:pt idx="4">
                  <c:v>40.9</c:v>
                </c:pt>
                <c:pt idx="5">
                  <c:v>40.97</c:v>
                </c:pt>
                <c:pt idx="6">
                  <c:v>40.630000000000003</c:v>
                </c:pt>
                <c:pt idx="7">
                  <c:v>40.869999999999997</c:v>
                </c:pt>
                <c:pt idx="8">
                  <c:v>40.659999999999997</c:v>
                </c:pt>
                <c:pt idx="9">
                  <c:v>41.41</c:v>
                </c:pt>
                <c:pt idx="10">
                  <c:v>40.65</c:v>
                </c:pt>
                <c:pt idx="11">
                  <c:v>40.869999999999997</c:v>
                </c:pt>
                <c:pt idx="12">
                  <c:v>40.909999999999997</c:v>
                </c:pt>
                <c:pt idx="13">
                  <c:v>40.659999999999997</c:v>
                </c:pt>
                <c:pt idx="14">
                  <c:v>40.590000000000003</c:v>
                </c:pt>
                <c:pt idx="15">
                  <c:v>40.700000000000003</c:v>
                </c:pt>
                <c:pt idx="16">
                  <c:v>40.700000000000003</c:v>
                </c:pt>
                <c:pt idx="17">
                  <c:v>40.5</c:v>
                </c:pt>
                <c:pt idx="18">
                  <c:v>40.79</c:v>
                </c:pt>
                <c:pt idx="19">
                  <c:v>41</c:v>
                </c:pt>
                <c:pt idx="20">
                  <c:v>40.61</c:v>
                </c:pt>
                <c:pt idx="21">
                  <c:v>40.69</c:v>
                </c:pt>
                <c:pt idx="22">
                  <c:v>40.81</c:v>
                </c:pt>
                <c:pt idx="23">
                  <c:v>40.94</c:v>
                </c:pt>
              </c:numCache>
            </c:numRef>
          </c:val>
        </c:ser>
        <c:dLbls/>
        <c:marker val="1"/>
        <c:axId val="145927168"/>
        <c:axId val="145953536"/>
      </c:lineChart>
      <c:catAx>
        <c:axId val="145927168"/>
        <c:scaling>
          <c:orientation val="minMax"/>
        </c:scaling>
        <c:axPos val="b"/>
        <c:numFmt formatCode="General" sourceLinked="1"/>
        <c:majorTickMark val="none"/>
        <c:tickLblPos val="nextTo"/>
        <c:crossAx val="145953536"/>
        <c:crosses val="autoZero"/>
        <c:auto val="1"/>
        <c:lblAlgn val="ctr"/>
        <c:lblOffset val="100"/>
      </c:catAx>
      <c:valAx>
        <c:axId val="145953536"/>
        <c:scaling>
          <c:orientation val="minMax"/>
          <c:max val="44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4592716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NSJ!$C$20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NSJ!$C$21:$C$85</c:f>
              <c:numCache>
                <c:formatCode>0.00</c:formatCode>
                <c:ptCount val="65"/>
                <c:pt idx="0">
                  <c:v>44.13</c:v>
                </c:pt>
                <c:pt idx="1">
                  <c:v>41.28</c:v>
                </c:pt>
                <c:pt idx="2">
                  <c:v>40.72</c:v>
                </c:pt>
                <c:pt idx="3">
                  <c:v>40.68</c:v>
                </c:pt>
                <c:pt idx="4">
                  <c:v>40.590000000000003</c:v>
                </c:pt>
                <c:pt idx="5">
                  <c:v>41.94</c:v>
                </c:pt>
                <c:pt idx="6">
                  <c:v>40.24</c:v>
                </c:pt>
                <c:pt idx="7">
                  <c:v>40.76</c:v>
                </c:pt>
                <c:pt idx="8">
                  <c:v>40.61</c:v>
                </c:pt>
                <c:pt idx="9">
                  <c:v>40.31</c:v>
                </c:pt>
                <c:pt idx="10">
                  <c:v>40.520000000000003</c:v>
                </c:pt>
                <c:pt idx="11">
                  <c:v>40.18</c:v>
                </c:pt>
                <c:pt idx="12">
                  <c:v>40.5</c:v>
                </c:pt>
                <c:pt idx="13">
                  <c:v>45.05</c:v>
                </c:pt>
                <c:pt idx="14">
                  <c:v>40.75</c:v>
                </c:pt>
                <c:pt idx="15">
                  <c:v>40.89</c:v>
                </c:pt>
                <c:pt idx="16">
                  <c:v>40.24</c:v>
                </c:pt>
                <c:pt idx="17">
                  <c:v>40.549999999999997</c:v>
                </c:pt>
                <c:pt idx="18">
                  <c:v>40.58</c:v>
                </c:pt>
                <c:pt idx="19">
                  <c:v>40.5</c:v>
                </c:pt>
                <c:pt idx="20">
                  <c:v>40.47</c:v>
                </c:pt>
                <c:pt idx="21">
                  <c:v>40.28</c:v>
                </c:pt>
                <c:pt idx="22">
                  <c:v>40.42</c:v>
                </c:pt>
                <c:pt idx="23">
                  <c:v>40.4</c:v>
                </c:pt>
                <c:pt idx="24">
                  <c:v>40.450000000000003</c:v>
                </c:pt>
                <c:pt idx="25">
                  <c:v>40.47</c:v>
                </c:pt>
                <c:pt idx="26">
                  <c:v>40.19</c:v>
                </c:pt>
                <c:pt idx="27">
                  <c:v>40.520000000000003</c:v>
                </c:pt>
                <c:pt idx="28">
                  <c:v>40.19</c:v>
                </c:pt>
                <c:pt idx="29">
                  <c:v>40.21</c:v>
                </c:pt>
                <c:pt idx="30">
                  <c:v>40.1</c:v>
                </c:pt>
                <c:pt idx="31">
                  <c:v>40.340000000000003</c:v>
                </c:pt>
                <c:pt idx="32">
                  <c:v>40.51</c:v>
                </c:pt>
                <c:pt idx="33">
                  <c:v>40.97</c:v>
                </c:pt>
                <c:pt idx="34">
                  <c:v>40.049999999999997</c:v>
                </c:pt>
                <c:pt idx="35">
                  <c:v>40.340000000000003</c:v>
                </c:pt>
                <c:pt idx="36">
                  <c:v>40.64</c:v>
                </c:pt>
                <c:pt idx="37">
                  <c:v>40.33</c:v>
                </c:pt>
                <c:pt idx="38">
                  <c:v>40.1</c:v>
                </c:pt>
                <c:pt idx="39">
                  <c:v>40.06</c:v>
                </c:pt>
                <c:pt idx="40">
                  <c:v>40.31</c:v>
                </c:pt>
                <c:pt idx="41">
                  <c:v>40.020000000000003</c:v>
                </c:pt>
                <c:pt idx="42">
                  <c:v>40.340000000000003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NSJ!$D$21:$D$85</c:f>
              <c:numCache>
                <c:formatCode>0.00</c:formatCode>
                <c:ptCount val="65"/>
                <c:pt idx="0">
                  <c:v>41.25</c:v>
                </c:pt>
                <c:pt idx="1">
                  <c:v>41.7</c:v>
                </c:pt>
                <c:pt idx="2">
                  <c:v>41.86</c:v>
                </c:pt>
                <c:pt idx="3">
                  <c:v>40.85</c:v>
                </c:pt>
                <c:pt idx="4">
                  <c:v>41.66</c:v>
                </c:pt>
                <c:pt idx="5">
                  <c:v>40.98</c:v>
                </c:pt>
                <c:pt idx="6">
                  <c:v>41.29</c:v>
                </c:pt>
                <c:pt idx="7">
                  <c:v>41.59</c:v>
                </c:pt>
                <c:pt idx="8">
                  <c:v>41.32</c:v>
                </c:pt>
                <c:pt idx="9">
                  <c:v>41.26</c:v>
                </c:pt>
                <c:pt idx="10">
                  <c:v>41.38</c:v>
                </c:pt>
                <c:pt idx="11">
                  <c:v>41.65</c:v>
                </c:pt>
                <c:pt idx="12">
                  <c:v>41.58</c:v>
                </c:pt>
                <c:pt idx="13">
                  <c:v>51.84</c:v>
                </c:pt>
                <c:pt idx="14">
                  <c:v>41.59</c:v>
                </c:pt>
                <c:pt idx="15">
                  <c:v>42.17</c:v>
                </c:pt>
                <c:pt idx="16">
                  <c:v>41.47</c:v>
                </c:pt>
                <c:pt idx="17">
                  <c:v>41.49</c:v>
                </c:pt>
                <c:pt idx="18">
                  <c:v>41.32</c:v>
                </c:pt>
                <c:pt idx="19">
                  <c:v>41.35</c:v>
                </c:pt>
                <c:pt idx="20">
                  <c:v>41.46</c:v>
                </c:pt>
                <c:pt idx="21">
                  <c:v>42.07</c:v>
                </c:pt>
                <c:pt idx="22">
                  <c:v>41.43</c:v>
                </c:pt>
                <c:pt idx="23">
                  <c:v>41.59</c:v>
                </c:pt>
                <c:pt idx="24">
                  <c:v>41.4</c:v>
                </c:pt>
                <c:pt idx="25">
                  <c:v>42.63</c:v>
                </c:pt>
                <c:pt idx="26">
                  <c:v>41.33</c:v>
                </c:pt>
                <c:pt idx="27">
                  <c:v>42.57</c:v>
                </c:pt>
                <c:pt idx="28">
                  <c:v>41.27</c:v>
                </c:pt>
                <c:pt idx="29">
                  <c:v>41.96</c:v>
                </c:pt>
                <c:pt idx="30">
                  <c:v>42.01</c:v>
                </c:pt>
                <c:pt idx="31">
                  <c:v>41.6</c:v>
                </c:pt>
                <c:pt idx="32">
                  <c:v>41.69</c:v>
                </c:pt>
                <c:pt idx="33">
                  <c:v>42.15</c:v>
                </c:pt>
                <c:pt idx="34">
                  <c:v>41.99</c:v>
                </c:pt>
                <c:pt idx="35">
                  <c:v>40.99</c:v>
                </c:pt>
                <c:pt idx="36">
                  <c:v>41.49</c:v>
                </c:pt>
                <c:pt idx="37">
                  <c:v>41.65</c:v>
                </c:pt>
                <c:pt idx="38">
                  <c:v>41.99</c:v>
                </c:pt>
                <c:pt idx="39">
                  <c:v>42.05</c:v>
                </c:pt>
                <c:pt idx="40">
                  <c:v>42.45</c:v>
                </c:pt>
                <c:pt idx="41">
                  <c:v>42.72</c:v>
                </c:pt>
                <c:pt idx="42">
                  <c:v>42.86</c:v>
                </c:pt>
                <c:pt idx="43">
                  <c:v>42.03</c:v>
                </c:pt>
                <c:pt idx="44">
                  <c:v>43.92</c:v>
                </c:pt>
                <c:pt idx="45">
                  <c:v>42.43</c:v>
                </c:pt>
                <c:pt idx="46">
                  <c:v>42.66</c:v>
                </c:pt>
                <c:pt idx="47">
                  <c:v>42.07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NSJ!$E$21:$E$85</c:f>
              <c:numCache>
                <c:formatCode>0.00</c:formatCode>
                <c:ptCount val="65"/>
                <c:pt idx="0">
                  <c:v>40.99</c:v>
                </c:pt>
                <c:pt idx="1">
                  <c:v>40.78</c:v>
                </c:pt>
                <c:pt idx="2">
                  <c:v>40.64</c:v>
                </c:pt>
                <c:pt idx="3">
                  <c:v>40.65</c:v>
                </c:pt>
                <c:pt idx="4">
                  <c:v>40.69</c:v>
                </c:pt>
                <c:pt idx="5">
                  <c:v>40.54</c:v>
                </c:pt>
                <c:pt idx="6">
                  <c:v>40.549999999999997</c:v>
                </c:pt>
                <c:pt idx="7">
                  <c:v>40.479999999999997</c:v>
                </c:pt>
                <c:pt idx="8">
                  <c:v>41.38</c:v>
                </c:pt>
                <c:pt idx="9">
                  <c:v>40.54</c:v>
                </c:pt>
                <c:pt idx="10">
                  <c:v>40.32</c:v>
                </c:pt>
                <c:pt idx="11">
                  <c:v>40.42</c:v>
                </c:pt>
                <c:pt idx="12">
                  <c:v>40.35</c:v>
                </c:pt>
                <c:pt idx="13">
                  <c:v>40.590000000000003</c:v>
                </c:pt>
                <c:pt idx="14">
                  <c:v>40.4</c:v>
                </c:pt>
                <c:pt idx="15">
                  <c:v>40.450000000000003</c:v>
                </c:pt>
                <c:pt idx="16">
                  <c:v>40.31</c:v>
                </c:pt>
                <c:pt idx="17">
                  <c:v>40.409999999999997</c:v>
                </c:pt>
                <c:pt idx="18">
                  <c:v>40.43</c:v>
                </c:pt>
                <c:pt idx="19">
                  <c:v>40.380000000000003</c:v>
                </c:pt>
                <c:pt idx="20">
                  <c:v>40.479999999999997</c:v>
                </c:pt>
                <c:pt idx="21">
                  <c:v>41.75</c:v>
                </c:pt>
                <c:pt idx="22">
                  <c:v>40.630000000000003</c:v>
                </c:pt>
                <c:pt idx="23">
                  <c:v>40.58</c:v>
                </c:pt>
                <c:pt idx="24">
                  <c:v>40.450000000000003</c:v>
                </c:pt>
                <c:pt idx="25">
                  <c:v>41.13</c:v>
                </c:pt>
                <c:pt idx="26">
                  <c:v>40.31</c:v>
                </c:pt>
                <c:pt idx="27">
                  <c:v>40.5</c:v>
                </c:pt>
                <c:pt idx="28">
                  <c:v>40.619999999999997</c:v>
                </c:pt>
                <c:pt idx="29">
                  <c:v>40.83</c:v>
                </c:pt>
                <c:pt idx="30">
                  <c:v>40.549999999999997</c:v>
                </c:pt>
                <c:pt idx="31">
                  <c:v>40.81</c:v>
                </c:pt>
                <c:pt idx="32">
                  <c:v>40.47</c:v>
                </c:pt>
                <c:pt idx="33">
                  <c:v>40.409999999999997</c:v>
                </c:pt>
                <c:pt idx="34">
                  <c:v>40.39</c:v>
                </c:pt>
                <c:pt idx="35">
                  <c:v>41.37</c:v>
                </c:pt>
                <c:pt idx="36">
                  <c:v>41.26</c:v>
                </c:pt>
                <c:pt idx="37">
                  <c:v>40.67</c:v>
                </c:pt>
                <c:pt idx="38">
                  <c:v>42.25</c:v>
                </c:pt>
                <c:pt idx="39">
                  <c:v>40.619999999999997</c:v>
                </c:pt>
                <c:pt idx="40">
                  <c:v>40.44</c:v>
                </c:pt>
                <c:pt idx="41">
                  <c:v>40.22</c:v>
                </c:pt>
                <c:pt idx="42">
                  <c:v>40.380000000000003</c:v>
                </c:pt>
                <c:pt idx="43">
                  <c:v>40.520000000000003</c:v>
                </c:pt>
                <c:pt idx="44">
                  <c:v>40.549999999999997</c:v>
                </c:pt>
                <c:pt idx="45">
                  <c:v>40.479999999999997</c:v>
                </c:pt>
                <c:pt idx="46">
                  <c:v>40.369999999999997</c:v>
                </c:pt>
                <c:pt idx="47">
                  <c:v>40.35</c:v>
                </c:pt>
                <c:pt idx="48">
                  <c:v>40.83</c:v>
                </c:pt>
                <c:pt idx="49">
                  <c:v>40.51</c:v>
                </c:pt>
                <c:pt idx="50">
                  <c:v>40.369999999999997</c:v>
                </c:pt>
                <c:pt idx="51">
                  <c:v>40.42</c:v>
                </c:pt>
                <c:pt idx="52">
                  <c:v>40.65</c:v>
                </c:pt>
                <c:pt idx="53">
                  <c:v>40.619999999999997</c:v>
                </c:pt>
                <c:pt idx="54">
                  <c:v>40.61</c:v>
                </c:pt>
                <c:pt idx="55">
                  <c:v>40.409999999999997</c:v>
                </c:pt>
                <c:pt idx="56">
                  <c:v>40.44</c:v>
                </c:pt>
                <c:pt idx="57">
                  <c:v>40.29</c:v>
                </c:pt>
                <c:pt idx="58">
                  <c:v>40.29</c:v>
                </c:pt>
                <c:pt idx="59">
                  <c:v>40.299999999999997</c:v>
                </c:pt>
                <c:pt idx="60">
                  <c:v>40.49</c:v>
                </c:pt>
                <c:pt idx="61">
                  <c:v>40.56</c:v>
                </c:pt>
                <c:pt idx="62">
                  <c:v>40.58</c:v>
                </c:pt>
                <c:pt idx="63">
                  <c:v>40.6</c:v>
                </c:pt>
                <c:pt idx="64">
                  <c:v>40.68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NSJ!$F$21:$F$85</c:f>
              <c:numCache>
                <c:formatCode>0.00</c:formatCode>
                <c:ptCount val="65"/>
                <c:pt idx="0">
                  <c:v>40.97</c:v>
                </c:pt>
                <c:pt idx="1">
                  <c:v>41.24</c:v>
                </c:pt>
                <c:pt idx="2">
                  <c:v>40.369999999999997</c:v>
                </c:pt>
                <c:pt idx="3">
                  <c:v>40.42</c:v>
                </c:pt>
                <c:pt idx="4">
                  <c:v>40.479999999999997</c:v>
                </c:pt>
                <c:pt idx="5">
                  <c:v>40.31</c:v>
                </c:pt>
                <c:pt idx="6">
                  <c:v>40.64</c:v>
                </c:pt>
                <c:pt idx="7">
                  <c:v>41.19</c:v>
                </c:pt>
                <c:pt idx="8">
                  <c:v>40.15</c:v>
                </c:pt>
                <c:pt idx="9">
                  <c:v>40.19</c:v>
                </c:pt>
                <c:pt idx="10">
                  <c:v>40.57</c:v>
                </c:pt>
                <c:pt idx="11">
                  <c:v>40.49</c:v>
                </c:pt>
                <c:pt idx="12">
                  <c:v>40.44</c:v>
                </c:pt>
                <c:pt idx="13">
                  <c:v>40.31</c:v>
                </c:pt>
                <c:pt idx="14">
                  <c:v>40.46</c:v>
                </c:pt>
                <c:pt idx="15">
                  <c:v>40.4</c:v>
                </c:pt>
                <c:pt idx="16">
                  <c:v>40.44</c:v>
                </c:pt>
                <c:pt idx="17">
                  <c:v>40.54</c:v>
                </c:pt>
                <c:pt idx="18">
                  <c:v>40.5</c:v>
                </c:pt>
                <c:pt idx="19">
                  <c:v>40.5</c:v>
                </c:pt>
                <c:pt idx="20">
                  <c:v>40.39</c:v>
                </c:pt>
                <c:pt idx="21">
                  <c:v>40.32</c:v>
                </c:pt>
                <c:pt idx="22">
                  <c:v>41.18</c:v>
                </c:pt>
                <c:pt idx="23">
                  <c:v>42.03</c:v>
                </c:pt>
                <c:pt idx="24">
                  <c:v>40.270000000000003</c:v>
                </c:pt>
                <c:pt idx="25">
                  <c:v>40.69</c:v>
                </c:pt>
                <c:pt idx="26">
                  <c:v>40.14</c:v>
                </c:pt>
                <c:pt idx="27">
                  <c:v>40.090000000000003</c:v>
                </c:pt>
                <c:pt idx="28">
                  <c:v>40.14</c:v>
                </c:pt>
                <c:pt idx="29">
                  <c:v>40.33</c:v>
                </c:pt>
                <c:pt idx="30">
                  <c:v>40.21</c:v>
                </c:pt>
                <c:pt idx="31">
                  <c:v>40.28</c:v>
                </c:pt>
                <c:pt idx="32">
                  <c:v>41.48</c:v>
                </c:pt>
                <c:pt idx="33">
                  <c:v>40.270000000000003</c:v>
                </c:pt>
                <c:pt idx="34">
                  <c:v>40.49</c:v>
                </c:pt>
                <c:pt idx="35">
                  <c:v>40.369999999999997</c:v>
                </c:pt>
                <c:pt idx="36">
                  <c:v>40.56</c:v>
                </c:pt>
                <c:pt idx="37">
                  <c:v>40.31</c:v>
                </c:pt>
                <c:pt idx="38">
                  <c:v>40.31</c:v>
                </c:pt>
                <c:pt idx="39">
                  <c:v>40.520000000000003</c:v>
                </c:pt>
                <c:pt idx="40">
                  <c:v>41.41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NSJ!$G$21:$G$85</c:f>
              <c:numCache>
                <c:formatCode>0.00</c:formatCode>
                <c:ptCount val="65"/>
                <c:pt idx="0">
                  <c:v>41.04</c:v>
                </c:pt>
                <c:pt idx="1">
                  <c:v>40.5</c:v>
                </c:pt>
                <c:pt idx="2">
                  <c:v>40.590000000000003</c:v>
                </c:pt>
                <c:pt idx="3">
                  <c:v>40.590000000000003</c:v>
                </c:pt>
                <c:pt idx="4">
                  <c:v>40.5</c:v>
                </c:pt>
                <c:pt idx="5">
                  <c:v>40.43</c:v>
                </c:pt>
                <c:pt idx="6">
                  <c:v>41.16</c:v>
                </c:pt>
                <c:pt idx="7">
                  <c:v>41.64</c:v>
                </c:pt>
                <c:pt idx="8">
                  <c:v>40.42</c:v>
                </c:pt>
                <c:pt idx="9">
                  <c:v>40.770000000000003</c:v>
                </c:pt>
                <c:pt idx="10">
                  <c:v>40.83</c:v>
                </c:pt>
                <c:pt idx="11">
                  <c:v>40.49</c:v>
                </c:pt>
                <c:pt idx="12">
                  <c:v>40.39</c:v>
                </c:pt>
                <c:pt idx="13">
                  <c:v>40.340000000000003</c:v>
                </c:pt>
                <c:pt idx="14">
                  <c:v>40.79</c:v>
                </c:pt>
                <c:pt idx="15">
                  <c:v>40.619999999999997</c:v>
                </c:pt>
                <c:pt idx="16">
                  <c:v>40.98</c:v>
                </c:pt>
                <c:pt idx="17">
                  <c:v>40.36</c:v>
                </c:pt>
                <c:pt idx="18">
                  <c:v>40.369999999999997</c:v>
                </c:pt>
                <c:pt idx="19">
                  <c:v>40.57</c:v>
                </c:pt>
                <c:pt idx="20">
                  <c:v>40.67</c:v>
                </c:pt>
                <c:pt idx="21">
                  <c:v>40.65</c:v>
                </c:pt>
                <c:pt idx="22">
                  <c:v>40.49</c:v>
                </c:pt>
                <c:pt idx="23">
                  <c:v>40.35</c:v>
                </c:pt>
                <c:pt idx="24">
                  <c:v>40.9</c:v>
                </c:pt>
              </c:numCache>
            </c:numRef>
          </c:val>
        </c:ser>
        <c:ser>
          <c:idx val="5"/>
          <c:order val="5"/>
          <c:tx>
            <c:strRef>
              <c:f>NSJ!$H$20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NSJ!$B$21:$B$85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NSJ!$H$21:$H$85</c:f>
              <c:numCache>
                <c:formatCode>0.00</c:formatCode>
                <c:ptCount val="65"/>
                <c:pt idx="0">
                  <c:v>40.31</c:v>
                </c:pt>
                <c:pt idx="1">
                  <c:v>40.28</c:v>
                </c:pt>
                <c:pt idx="2">
                  <c:v>40.14</c:v>
                </c:pt>
                <c:pt idx="3">
                  <c:v>40.299999999999997</c:v>
                </c:pt>
                <c:pt idx="4">
                  <c:v>39.97</c:v>
                </c:pt>
                <c:pt idx="5">
                  <c:v>40.090000000000003</c:v>
                </c:pt>
                <c:pt idx="6">
                  <c:v>40.729999999999997</c:v>
                </c:pt>
                <c:pt idx="7">
                  <c:v>40.15</c:v>
                </c:pt>
                <c:pt idx="8">
                  <c:v>40.4</c:v>
                </c:pt>
                <c:pt idx="9">
                  <c:v>40.06</c:v>
                </c:pt>
                <c:pt idx="10">
                  <c:v>40.08</c:v>
                </c:pt>
                <c:pt idx="11">
                  <c:v>40.14</c:v>
                </c:pt>
                <c:pt idx="12">
                  <c:v>40.4</c:v>
                </c:pt>
                <c:pt idx="13">
                  <c:v>39.97</c:v>
                </c:pt>
                <c:pt idx="14">
                  <c:v>40.01</c:v>
                </c:pt>
                <c:pt idx="15">
                  <c:v>40.28</c:v>
                </c:pt>
                <c:pt idx="16">
                  <c:v>40.520000000000003</c:v>
                </c:pt>
                <c:pt idx="17">
                  <c:v>40.130000000000003</c:v>
                </c:pt>
                <c:pt idx="18">
                  <c:v>40.25</c:v>
                </c:pt>
                <c:pt idx="19">
                  <c:v>40.200000000000003</c:v>
                </c:pt>
                <c:pt idx="20">
                  <c:v>40.31</c:v>
                </c:pt>
                <c:pt idx="21">
                  <c:v>40.020000000000003</c:v>
                </c:pt>
                <c:pt idx="22">
                  <c:v>40.1</c:v>
                </c:pt>
                <c:pt idx="23">
                  <c:v>40.049999999999997</c:v>
                </c:pt>
                <c:pt idx="24">
                  <c:v>40.94</c:v>
                </c:pt>
                <c:pt idx="25">
                  <c:v>40.46</c:v>
                </c:pt>
              </c:numCache>
            </c:numRef>
          </c:val>
        </c:ser>
        <c:dLbls/>
        <c:marker val="1"/>
        <c:axId val="111135744"/>
        <c:axId val="111145728"/>
      </c:lineChart>
      <c:catAx>
        <c:axId val="111135744"/>
        <c:scaling>
          <c:orientation val="minMax"/>
        </c:scaling>
        <c:axPos val="b"/>
        <c:numFmt formatCode="General" sourceLinked="1"/>
        <c:majorTickMark val="none"/>
        <c:tickLblPos val="nextTo"/>
        <c:crossAx val="111145728"/>
        <c:crosses val="autoZero"/>
        <c:auto val="1"/>
        <c:lblAlgn val="ctr"/>
        <c:lblOffset val="100"/>
      </c:catAx>
      <c:valAx>
        <c:axId val="111145728"/>
        <c:scaling>
          <c:orientation val="minMax"/>
          <c:max val="45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113574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dbCAR!$C$20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dbCAR!$C$21:$C$74</c:f>
              <c:numCache>
                <c:formatCode>0.00</c:formatCode>
                <c:ptCount val="54"/>
                <c:pt idx="0">
                  <c:v>44.15</c:v>
                </c:pt>
                <c:pt idx="1">
                  <c:v>42.23</c:v>
                </c:pt>
                <c:pt idx="2">
                  <c:v>40.57</c:v>
                </c:pt>
                <c:pt idx="3">
                  <c:v>40.49</c:v>
                </c:pt>
                <c:pt idx="4">
                  <c:v>41.07</c:v>
                </c:pt>
                <c:pt idx="5">
                  <c:v>41.77</c:v>
                </c:pt>
                <c:pt idx="6">
                  <c:v>40.69</c:v>
                </c:pt>
                <c:pt idx="7">
                  <c:v>40.79</c:v>
                </c:pt>
                <c:pt idx="8">
                  <c:v>41.32</c:v>
                </c:pt>
                <c:pt idx="9">
                  <c:v>40.56</c:v>
                </c:pt>
                <c:pt idx="10">
                  <c:v>40.04</c:v>
                </c:pt>
                <c:pt idx="11">
                  <c:v>40.46</c:v>
                </c:pt>
                <c:pt idx="12">
                  <c:v>40.14</c:v>
                </c:pt>
                <c:pt idx="13">
                  <c:v>41.27</c:v>
                </c:pt>
                <c:pt idx="14">
                  <c:v>40.630000000000003</c:v>
                </c:pt>
                <c:pt idx="15">
                  <c:v>45.27</c:v>
                </c:pt>
                <c:pt idx="16">
                  <c:v>40.840000000000003</c:v>
                </c:pt>
                <c:pt idx="17">
                  <c:v>40.97</c:v>
                </c:pt>
                <c:pt idx="18">
                  <c:v>40.869999999999997</c:v>
                </c:pt>
                <c:pt idx="19">
                  <c:v>41.32</c:v>
                </c:pt>
                <c:pt idx="20">
                  <c:v>41.02</c:v>
                </c:pt>
                <c:pt idx="21">
                  <c:v>41.26</c:v>
                </c:pt>
                <c:pt idx="22">
                  <c:v>41.11</c:v>
                </c:pt>
                <c:pt idx="23">
                  <c:v>40.5</c:v>
                </c:pt>
                <c:pt idx="24">
                  <c:v>40.31</c:v>
                </c:pt>
                <c:pt idx="25">
                  <c:v>40.380000000000003</c:v>
                </c:pt>
                <c:pt idx="26">
                  <c:v>40.380000000000003</c:v>
                </c:pt>
                <c:pt idx="27">
                  <c:v>40.229999999999997</c:v>
                </c:pt>
                <c:pt idx="28">
                  <c:v>40.22</c:v>
                </c:pt>
                <c:pt idx="29">
                  <c:v>40.25</c:v>
                </c:pt>
                <c:pt idx="30">
                  <c:v>40.51</c:v>
                </c:pt>
                <c:pt idx="31">
                  <c:v>40.28</c:v>
                </c:pt>
                <c:pt idx="32">
                  <c:v>40.4</c:v>
                </c:pt>
                <c:pt idx="33">
                  <c:v>40.54</c:v>
                </c:pt>
                <c:pt idx="34">
                  <c:v>40.67</c:v>
                </c:pt>
                <c:pt idx="35">
                  <c:v>40.799999999999997</c:v>
                </c:pt>
                <c:pt idx="36">
                  <c:v>40.6</c:v>
                </c:pt>
                <c:pt idx="37">
                  <c:v>41.39</c:v>
                </c:pt>
                <c:pt idx="38">
                  <c:v>40.68</c:v>
                </c:pt>
                <c:pt idx="39">
                  <c:v>40.26</c:v>
                </c:pt>
                <c:pt idx="40">
                  <c:v>40.4</c:v>
                </c:pt>
                <c:pt idx="41">
                  <c:v>40.78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dbCAR!$D$20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dbCAR!$D$21:$D$74</c:f>
              <c:numCache>
                <c:formatCode>0.00</c:formatCode>
                <c:ptCount val="54"/>
                <c:pt idx="0">
                  <c:v>41.04</c:v>
                </c:pt>
                <c:pt idx="1">
                  <c:v>40.71</c:v>
                </c:pt>
                <c:pt idx="2">
                  <c:v>41.51</c:v>
                </c:pt>
                <c:pt idx="3">
                  <c:v>40.840000000000003</c:v>
                </c:pt>
                <c:pt idx="4">
                  <c:v>41.26</c:v>
                </c:pt>
                <c:pt idx="5">
                  <c:v>40.98</c:v>
                </c:pt>
                <c:pt idx="6">
                  <c:v>40.96</c:v>
                </c:pt>
                <c:pt idx="7">
                  <c:v>41.1</c:v>
                </c:pt>
                <c:pt idx="8">
                  <c:v>40.94</c:v>
                </c:pt>
                <c:pt idx="9">
                  <c:v>40.799999999999997</c:v>
                </c:pt>
                <c:pt idx="10">
                  <c:v>40.92</c:v>
                </c:pt>
                <c:pt idx="11">
                  <c:v>40.880000000000003</c:v>
                </c:pt>
                <c:pt idx="12">
                  <c:v>40.659999999999997</c:v>
                </c:pt>
                <c:pt idx="13">
                  <c:v>40.68</c:v>
                </c:pt>
                <c:pt idx="14">
                  <c:v>40.92</c:v>
                </c:pt>
                <c:pt idx="15">
                  <c:v>40.659999999999997</c:v>
                </c:pt>
                <c:pt idx="16">
                  <c:v>42.18</c:v>
                </c:pt>
                <c:pt idx="17">
                  <c:v>40.799999999999997</c:v>
                </c:pt>
                <c:pt idx="18">
                  <c:v>40.67</c:v>
                </c:pt>
                <c:pt idx="19">
                  <c:v>40.86</c:v>
                </c:pt>
                <c:pt idx="20">
                  <c:v>41</c:v>
                </c:pt>
                <c:pt idx="21">
                  <c:v>40.75</c:v>
                </c:pt>
                <c:pt idx="22">
                  <c:v>40.71</c:v>
                </c:pt>
                <c:pt idx="23">
                  <c:v>40.799999999999997</c:v>
                </c:pt>
                <c:pt idx="24">
                  <c:v>40.72</c:v>
                </c:pt>
                <c:pt idx="25">
                  <c:v>40.58</c:v>
                </c:pt>
                <c:pt idx="26">
                  <c:v>40.799999999999997</c:v>
                </c:pt>
                <c:pt idx="27">
                  <c:v>40.840000000000003</c:v>
                </c:pt>
                <c:pt idx="28">
                  <c:v>40.74</c:v>
                </c:pt>
                <c:pt idx="29">
                  <c:v>40.42</c:v>
                </c:pt>
                <c:pt idx="30">
                  <c:v>40.6</c:v>
                </c:pt>
                <c:pt idx="31">
                  <c:v>40.81</c:v>
                </c:pt>
                <c:pt idx="32">
                  <c:v>40.57</c:v>
                </c:pt>
                <c:pt idx="33">
                  <c:v>40.67</c:v>
                </c:pt>
                <c:pt idx="34">
                  <c:v>40.770000000000003</c:v>
                </c:pt>
                <c:pt idx="35">
                  <c:v>41.52</c:v>
                </c:pt>
                <c:pt idx="36">
                  <c:v>40.950000000000003</c:v>
                </c:pt>
                <c:pt idx="37">
                  <c:v>40.67</c:v>
                </c:pt>
                <c:pt idx="38">
                  <c:v>40.69</c:v>
                </c:pt>
                <c:pt idx="39">
                  <c:v>40.76</c:v>
                </c:pt>
                <c:pt idx="40">
                  <c:v>40.81</c:v>
                </c:pt>
                <c:pt idx="41">
                  <c:v>40.840000000000003</c:v>
                </c:pt>
                <c:pt idx="42">
                  <c:v>41.08</c:v>
                </c:pt>
                <c:pt idx="43">
                  <c:v>40.479999999999997</c:v>
                </c:pt>
                <c:pt idx="44">
                  <c:v>40.57</c:v>
                </c:pt>
                <c:pt idx="45">
                  <c:v>40.729999999999997</c:v>
                </c:pt>
                <c:pt idx="46">
                  <c:v>41.17</c:v>
                </c:pt>
                <c:pt idx="47">
                  <c:v>40.69</c:v>
                </c:pt>
                <c:pt idx="48">
                  <c:v>41.12</c:v>
                </c:pt>
                <c:pt idx="49">
                  <c:v>41.14</c:v>
                </c:pt>
                <c:pt idx="50">
                  <c:v>40.86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dbCAR!$E$20</c:f>
              <c:strCache>
                <c:ptCount val="1"/>
                <c:pt idx="0">
                  <c:v>Дымко Славик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dbCAR!$E$21:$E$74</c:f>
              <c:numCache>
                <c:formatCode>0.00</c:formatCode>
                <c:ptCount val="54"/>
                <c:pt idx="0">
                  <c:v>41.47</c:v>
                </c:pt>
                <c:pt idx="1">
                  <c:v>41.1</c:v>
                </c:pt>
                <c:pt idx="2">
                  <c:v>41.2</c:v>
                </c:pt>
                <c:pt idx="3">
                  <c:v>41.15</c:v>
                </c:pt>
                <c:pt idx="4">
                  <c:v>41.82</c:v>
                </c:pt>
                <c:pt idx="5">
                  <c:v>41.06</c:v>
                </c:pt>
                <c:pt idx="6">
                  <c:v>41.02</c:v>
                </c:pt>
                <c:pt idx="7">
                  <c:v>41.05</c:v>
                </c:pt>
                <c:pt idx="8">
                  <c:v>41.26</c:v>
                </c:pt>
                <c:pt idx="9">
                  <c:v>41.32</c:v>
                </c:pt>
                <c:pt idx="10">
                  <c:v>41.18</c:v>
                </c:pt>
                <c:pt idx="11">
                  <c:v>41.48</c:v>
                </c:pt>
                <c:pt idx="12">
                  <c:v>41.16</c:v>
                </c:pt>
                <c:pt idx="13">
                  <c:v>41.23</c:v>
                </c:pt>
                <c:pt idx="14">
                  <c:v>41.01</c:v>
                </c:pt>
                <c:pt idx="15">
                  <c:v>40.869999999999997</c:v>
                </c:pt>
                <c:pt idx="16">
                  <c:v>40.770000000000003</c:v>
                </c:pt>
                <c:pt idx="17">
                  <c:v>41.01</c:v>
                </c:pt>
                <c:pt idx="18">
                  <c:v>41.25</c:v>
                </c:pt>
                <c:pt idx="19">
                  <c:v>41.04</c:v>
                </c:pt>
                <c:pt idx="20">
                  <c:v>41.01</c:v>
                </c:pt>
                <c:pt idx="21">
                  <c:v>41.14</c:v>
                </c:pt>
                <c:pt idx="22">
                  <c:v>42.13</c:v>
                </c:pt>
                <c:pt idx="23">
                  <c:v>41.45</c:v>
                </c:pt>
                <c:pt idx="24">
                  <c:v>41.03</c:v>
                </c:pt>
                <c:pt idx="25">
                  <c:v>40.82</c:v>
                </c:pt>
                <c:pt idx="26">
                  <c:v>40.99</c:v>
                </c:pt>
                <c:pt idx="27">
                  <c:v>40.9</c:v>
                </c:pt>
                <c:pt idx="28">
                  <c:v>40.909999999999997</c:v>
                </c:pt>
                <c:pt idx="29">
                  <c:v>41.15</c:v>
                </c:pt>
                <c:pt idx="30">
                  <c:v>41.22</c:v>
                </c:pt>
                <c:pt idx="31">
                  <c:v>40.78</c:v>
                </c:pt>
                <c:pt idx="32">
                  <c:v>41.1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dbCAR!$F$20</c:f>
              <c:strCache>
                <c:ptCount val="1"/>
                <c:pt idx="0">
                  <c:v>Дымко Славик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dbCAR!$F$21:$F$74</c:f>
              <c:numCache>
                <c:formatCode>0.00</c:formatCode>
                <c:ptCount val="54"/>
                <c:pt idx="0">
                  <c:v>40.78</c:v>
                </c:pt>
                <c:pt idx="1">
                  <c:v>41.29</c:v>
                </c:pt>
                <c:pt idx="2">
                  <c:v>41.07</c:v>
                </c:pt>
                <c:pt idx="3">
                  <c:v>40.96</c:v>
                </c:pt>
                <c:pt idx="4">
                  <c:v>41.07</c:v>
                </c:pt>
                <c:pt idx="5">
                  <c:v>40.79</c:v>
                </c:pt>
                <c:pt idx="6">
                  <c:v>40.69</c:v>
                </c:pt>
                <c:pt idx="7">
                  <c:v>40.81</c:v>
                </c:pt>
                <c:pt idx="8">
                  <c:v>40.92</c:v>
                </c:pt>
                <c:pt idx="9">
                  <c:v>40.49</c:v>
                </c:pt>
                <c:pt idx="10">
                  <c:v>41.11</c:v>
                </c:pt>
                <c:pt idx="11">
                  <c:v>40.89</c:v>
                </c:pt>
                <c:pt idx="12">
                  <c:v>40.74</c:v>
                </c:pt>
                <c:pt idx="13">
                  <c:v>40.880000000000003</c:v>
                </c:pt>
                <c:pt idx="14">
                  <c:v>41.43</c:v>
                </c:pt>
                <c:pt idx="15">
                  <c:v>40.840000000000003</c:v>
                </c:pt>
                <c:pt idx="16">
                  <c:v>40.81</c:v>
                </c:pt>
                <c:pt idx="17">
                  <c:v>41.07</c:v>
                </c:pt>
                <c:pt idx="18">
                  <c:v>41.04</c:v>
                </c:pt>
                <c:pt idx="19">
                  <c:v>40.96</c:v>
                </c:pt>
                <c:pt idx="20">
                  <c:v>40.74</c:v>
                </c:pt>
                <c:pt idx="21">
                  <c:v>40.840000000000003</c:v>
                </c:pt>
                <c:pt idx="22">
                  <c:v>41.02</c:v>
                </c:pt>
                <c:pt idx="23">
                  <c:v>41.27</c:v>
                </c:pt>
                <c:pt idx="24">
                  <c:v>41.24</c:v>
                </c:pt>
                <c:pt idx="25">
                  <c:v>41.68</c:v>
                </c:pt>
                <c:pt idx="26">
                  <c:v>41.86</c:v>
                </c:pt>
                <c:pt idx="27">
                  <c:v>41.13</c:v>
                </c:pt>
                <c:pt idx="28">
                  <c:v>41.63</c:v>
                </c:pt>
                <c:pt idx="29">
                  <c:v>40.880000000000003</c:v>
                </c:pt>
                <c:pt idx="30">
                  <c:v>41.16</c:v>
                </c:pt>
                <c:pt idx="31">
                  <c:v>40.770000000000003</c:v>
                </c:pt>
                <c:pt idx="32">
                  <c:v>42.12</c:v>
                </c:pt>
                <c:pt idx="33">
                  <c:v>40.97</c:v>
                </c:pt>
                <c:pt idx="34">
                  <c:v>40.76</c:v>
                </c:pt>
                <c:pt idx="35">
                  <c:v>40.51</c:v>
                </c:pt>
                <c:pt idx="36">
                  <c:v>41.29</c:v>
                </c:pt>
                <c:pt idx="37">
                  <c:v>41.76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dbCAR!$G$20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dbCAR!$B$21:$B$74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dbCAR!$G$21:$G$74</c:f>
              <c:numCache>
                <c:formatCode>0.00</c:formatCode>
                <c:ptCount val="54"/>
                <c:pt idx="0">
                  <c:v>41.17</c:v>
                </c:pt>
                <c:pt idx="1">
                  <c:v>41.26</c:v>
                </c:pt>
                <c:pt idx="2">
                  <c:v>40.39</c:v>
                </c:pt>
                <c:pt idx="3">
                  <c:v>40.729999999999997</c:v>
                </c:pt>
                <c:pt idx="4">
                  <c:v>40.54</c:v>
                </c:pt>
                <c:pt idx="5">
                  <c:v>40.32</c:v>
                </c:pt>
                <c:pt idx="6">
                  <c:v>40.49</c:v>
                </c:pt>
                <c:pt idx="7">
                  <c:v>40.340000000000003</c:v>
                </c:pt>
                <c:pt idx="8">
                  <c:v>40.33</c:v>
                </c:pt>
                <c:pt idx="9">
                  <c:v>40.42</c:v>
                </c:pt>
                <c:pt idx="10">
                  <c:v>40.4</c:v>
                </c:pt>
                <c:pt idx="11">
                  <c:v>40.369999999999997</c:v>
                </c:pt>
                <c:pt idx="12">
                  <c:v>40.229999999999997</c:v>
                </c:pt>
                <c:pt idx="13">
                  <c:v>40.450000000000003</c:v>
                </c:pt>
                <c:pt idx="14">
                  <c:v>40.44</c:v>
                </c:pt>
                <c:pt idx="15">
                  <c:v>40.35</c:v>
                </c:pt>
                <c:pt idx="16">
                  <c:v>40.369999999999997</c:v>
                </c:pt>
                <c:pt idx="17">
                  <c:v>40.33</c:v>
                </c:pt>
                <c:pt idx="18">
                  <c:v>40.43</c:v>
                </c:pt>
                <c:pt idx="19">
                  <c:v>40.32</c:v>
                </c:pt>
                <c:pt idx="20">
                  <c:v>40.43</c:v>
                </c:pt>
                <c:pt idx="21">
                  <c:v>40.14</c:v>
                </c:pt>
                <c:pt idx="22">
                  <c:v>40.119999999999997</c:v>
                </c:pt>
                <c:pt idx="23">
                  <c:v>40.33</c:v>
                </c:pt>
                <c:pt idx="24">
                  <c:v>41.13</c:v>
                </c:pt>
                <c:pt idx="25">
                  <c:v>40.25</c:v>
                </c:pt>
                <c:pt idx="26">
                  <c:v>40.229999999999997</c:v>
                </c:pt>
                <c:pt idx="27">
                  <c:v>40.85</c:v>
                </c:pt>
                <c:pt idx="28">
                  <c:v>40.44</c:v>
                </c:pt>
                <c:pt idx="29">
                  <c:v>40.619999999999997</c:v>
                </c:pt>
                <c:pt idx="30">
                  <c:v>40.53</c:v>
                </c:pt>
                <c:pt idx="31">
                  <c:v>40.75</c:v>
                </c:pt>
                <c:pt idx="32">
                  <c:v>40.71</c:v>
                </c:pt>
                <c:pt idx="33">
                  <c:v>40.57</c:v>
                </c:pt>
                <c:pt idx="34">
                  <c:v>40.619999999999997</c:v>
                </c:pt>
                <c:pt idx="35">
                  <c:v>40.5</c:v>
                </c:pt>
                <c:pt idx="36">
                  <c:v>40.35</c:v>
                </c:pt>
                <c:pt idx="37">
                  <c:v>40.36</c:v>
                </c:pt>
                <c:pt idx="38">
                  <c:v>40.43</c:v>
                </c:pt>
                <c:pt idx="39">
                  <c:v>40.549999999999997</c:v>
                </c:pt>
                <c:pt idx="40">
                  <c:v>40.31</c:v>
                </c:pt>
                <c:pt idx="41">
                  <c:v>40.520000000000003</c:v>
                </c:pt>
                <c:pt idx="42">
                  <c:v>40.520000000000003</c:v>
                </c:pt>
                <c:pt idx="43">
                  <c:v>40.24</c:v>
                </c:pt>
                <c:pt idx="44">
                  <c:v>40.65</c:v>
                </c:pt>
              </c:numCache>
            </c:numRef>
          </c:val>
        </c:ser>
        <c:ser>
          <c:idx val="5"/>
          <c:order val="5"/>
          <c:tx>
            <c:strRef>
              <c:f>dbCAR!$H$20</c:f>
              <c:strCache>
                <c:ptCount val="1"/>
                <c:pt idx="0">
                  <c:v>Дымко Славик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dbCAR!$B$21:$B$74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dbCAR!$H$21:$H$74</c:f>
              <c:numCache>
                <c:formatCode>0.00</c:formatCode>
                <c:ptCount val="54"/>
                <c:pt idx="0">
                  <c:v>41.27</c:v>
                </c:pt>
                <c:pt idx="1">
                  <c:v>41.51</c:v>
                </c:pt>
                <c:pt idx="2">
                  <c:v>41.29</c:v>
                </c:pt>
                <c:pt idx="3">
                  <c:v>41.45</c:v>
                </c:pt>
                <c:pt idx="4">
                  <c:v>41.2</c:v>
                </c:pt>
                <c:pt idx="5">
                  <c:v>42.27</c:v>
                </c:pt>
                <c:pt idx="6">
                  <c:v>41.07</c:v>
                </c:pt>
                <c:pt idx="7">
                  <c:v>41.05</c:v>
                </c:pt>
                <c:pt idx="8">
                  <c:v>41.9</c:v>
                </c:pt>
                <c:pt idx="9">
                  <c:v>41.49</c:v>
                </c:pt>
                <c:pt idx="10">
                  <c:v>40.89</c:v>
                </c:pt>
                <c:pt idx="11">
                  <c:v>40.98</c:v>
                </c:pt>
                <c:pt idx="12">
                  <c:v>41.2</c:v>
                </c:pt>
                <c:pt idx="13">
                  <c:v>40.93</c:v>
                </c:pt>
                <c:pt idx="14">
                  <c:v>41.17</c:v>
                </c:pt>
                <c:pt idx="15">
                  <c:v>40.94</c:v>
                </c:pt>
                <c:pt idx="16">
                  <c:v>40.89</c:v>
                </c:pt>
                <c:pt idx="17">
                  <c:v>40.78</c:v>
                </c:pt>
                <c:pt idx="18">
                  <c:v>41.13</c:v>
                </c:pt>
                <c:pt idx="19">
                  <c:v>42.1</c:v>
                </c:pt>
                <c:pt idx="20">
                  <c:v>40.94</c:v>
                </c:pt>
                <c:pt idx="21">
                  <c:v>40.96</c:v>
                </c:pt>
                <c:pt idx="22">
                  <c:v>40.86</c:v>
                </c:pt>
                <c:pt idx="23">
                  <c:v>41.07</c:v>
                </c:pt>
                <c:pt idx="24">
                  <c:v>40.86</c:v>
                </c:pt>
                <c:pt idx="25">
                  <c:v>40.83</c:v>
                </c:pt>
                <c:pt idx="26">
                  <c:v>40.83</c:v>
                </c:pt>
                <c:pt idx="27">
                  <c:v>41</c:v>
                </c:pt>
                <c:pt idx="28">
                  <c:v>40.76</c:v>
                </c:pt>
                <c:pt idx="29">
                  <c:v>40.81</c:v>
                </c:pt>
                <c:pt idx="30">
                  <c:v>40.83</c:v>
                </c:pt>
                <c:pt idx="31">
                  <c:v>40.909999999999997</c:v>
                </c:pt>
                <c:pt idx="32">
                  <c:v>40.92</c:v>
                </c:pt>
                <c:pt idx="33">
                  <c:v>41.21</c:v>
                </c:pt>
                <c:pt idx="34">
                  <c:v>42.72</c:v>
                </c:pt>
                <c:pt idx="35">
                  <c:v>40.61</c:v>
                </c:pt>
                <c:pt idx="36">
                  <c:v>41.1</c:v>
                </c:pt>
                <c:pt idx="37">
                  <c:v>41.14</c:v>
                </c:pt>
              </c:numCache>
            </c:numRef>
          </c:val>
        </c:ser>
        <c:dLbls/>
        <c:marker val="1"/>
        <c:axId val="111537152"/>
        <c:axId val="111547136"/>
      </c:lineChart>
      <c:catAx>
        <c:axId val="111537152"/>
        <c:scaling>
          <c:orientation val="minMax"/>
        </c:scaling>
        <c:axPos val="b"/>
        <c:numFmt formatCode="General" sourceLinked="1"/>
        <c:majorTickMark val="none"/>
        <c:tickLblPos val="nextTo"/>
        <c:crossAx val="111547136"/>
        <c:crosses val="autoZero"/>
        <c:auto val="1"/>
        <c:lblAlgn val="ctr"/>
        <c:lblOffset val="100"/>
      </c:catAx>
      <c:valAx>
        <c:axId val="111547136"/>
        <c:scaling>
          <c:orientation val="minMax"/>
          <c:max val="45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153715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'Lotus Ukraine'!$C$20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'Lotus Ukraine'!$B$21:$B$87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'Lotus Ukraine'!$C$21:$C$87</c:f>
              <c:numCache>
                <c:formatCode>0.00</c:formatCode>
                <c:ptCount val="67"/>
                <c:pt idx="0">
                  <c:v>44.26</c:v>
                </c:pt>
                <c:pt idx="1">
                  <c:v>41.81</c:v>
                </c:pt>
                <c:pt idx="2">
                  <c:v>40.33</c:v>
                </c:pt>
                <c:pt idx="3">
                  <c:v>40.729999999999997</c:v>
                </c:pt>
                <c:pt idx="4">
                  <c:v>40.35</c:v>
                </c:pt>
                <c:pt idx="5">
                  <c:v>41.85</c:v>
                </c:pt>
                <c:pt idx="6">
                  <c:v>40.69</c:v>
                </c:pt>
                <c:pt idx="7">
                  <c:v>40.520000000000003</c:v>
                </c:pt>
                <c:pt idx="8">
                  <c:v>40.49</c:v>
                </c:pt>
                <c:pt idx="9">
                  <c:v>40.51</c:v>
                </c:pt>
                <c:pt idx="10">
                  <c:v>40.46</c:v>
                </c:pt>
                <c:pt idx="11">
                  <c:v>40.36</c:v>
                </c:pt>
                <c:pt idx="12">
                  <c:v>40.46</c:v>
                </c:pt>
                <c:pt idx="13">
                  <c:v>43.44</c:v>
                </c:pt>
                <c:pt idx="14">
                  <c:v>40.53</c:v>
                </c:pt>
                <c:pt idx="15">
                  <c:v>42.35</c:v>
                </c:pt>
                <c:pt idx="16">
                  <c:v>40.409999999999997</c:v>
                </c:pt>
                <c:pt idx="17">
                  <c:v>40.619999999999997</c:v>
                </c:pt>
                <c:pt idx="18">
                  <c:v>40.49</c:v>
                </c:pt>
                <c:pt idx="19">
                  <c:v>40.75</c:v>
                </c:pt>
                <c:pt idx="20">
                  <c:v>40.42</c:v>
                </c:pt>
                <c:pt idx="21">
                  <c:v>40.53</c:v>
                </c:pt>
                <c:pt idx="22">
                  <c:v>40.729999999999997</c:v>
                </c:pt>
                <c:pt idx="23">
                  <c:v>40.94</c:v>
                </c:pt>
                <c:pt idx="24">
                  <c:v>40.51</c:v>
                </c:pt>
                <c:pt idx="25">
                  <c:v>40.6</c:v>
                </c:pt>
                <c:pt idx="26">
                  <c:v>40.51</c:v>
                </c:pt>
                <c:pt idx="27">
                  <c:v>40.659999999999997</c:v>
                </c:pt>
                <c:pt idx="28">
                  <c:v>40.520000000000003</c:v>
                </c:pt>
                <c:pt idx="29">
                  <c:v>40.49</c:v>
                </c:pt>
                <c:pt idx="30">
                  <c:v>40.46</c:v>
                </c:pt>
                <c:pt idx="31">
                  <c:v>40.369999999999997</c:v>
                </c:pt>
                <c:pt idx="32">
                  <c:v>40.47</c:v>
                </c:pt>
                <c:pt idx="33">
                  <c:v>40.479999999999997</c:v>
                </c:pt>
                <c:pt idx="34">
                  <c:v>41.39</c:v>
                </c:pt>
                <c:pt idx="35">
                  <c:v>41.26</c:v>
                </c:pt>
                <c:pt idx="36">
                  <c:v>40.58</c:v>
                </c:pt>
                <c:pt idx="37">
                  <c:v>40.5</c:v>
                </c:pt>
                <c:pt idx="38">
                  <c:v>40.5</c:v>
                </c:pt>
                <c:pt idx="39">
                  <c:v>40.58</c:v>
                </c:pt>
                <c:pt idx="40">
                  <c:v>40.700000000000003</c:v>
                </c:pt>
                <c:pt idx="41">
                  <c:v>40.590000000000003</c:v>
                </c:pt>
                <c:pt idx="42">
                  <c:v>40.67</c:v>
                </c:pt>
                <c:pt idx="43">
                  <c:v>40.79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'Lotus Ukraine'!$D$20</c:f>
              <c:strCache>
                <c:ptCount val="1"/>
                <c:pt idx="0">
                  <c:v>Медведьева Даша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'Lotus Ukraine'!$B$21:$B$87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'Lotus Ukraine'!$D$21:$D$87</c:f>
              <c:numCache>
                <c:formatCode>0.00</c:formatCode>
                <c:ptCount val="67"/>
                <c:pt idx="0">
                  <c:v>41.64</c:v>
                </c:pt>
                <c:pt idx="1">
                  <c:v>41.77</c:v>
                </c:pt>
                <c:pt idx="2">
                  <c:v>41.75</c:v>
                </c:pt>
                <c:pt idx="3">
                  <c:v>49.62</c:v>
                </c:pt>
                <c:pt idx="4">
                  <c:v>41.36</c:v>
                </c:pt>
                <c:pt idx="5">
                  <c:v>41.91</c:v>
                </c:pt>
                <c:pt idx="6">
                  <c:v>41.86</c:v>
                </c:pt>
                <c:pt idx="7">
                  <c:v>41.65</c:v>
                </c:pt>
                <c:pt idx="8">
                  <c:v>41.81</c:v>
                </c:pt>
                <c:pt idx="9">
                  <c:v>41.54</c:v>
                </c:pt>
                <c:pt idx="10">
                  <c:v>41.63</c:v>
                </c:pt>
                <c:pt idx="11">
                  <c:v>42.74</c:v>
                </c:pt>
                <c:pt idx="12">
                  <c:v>41.87</c:v>
                </c:pt>
                <c:pt idx="13">
                  <c:v>41.52</c:v>
                </c:pt>
                <c:pt idx="14">
                  <c:v>42.21</c:v>
                </c:pt>
                <c:pt idx="15">
                  <c:v>41.45</c:v>
                </c:pt>
                <c:pt idx="16">
                  <c:v>43.09</c:v>
                </c:pt>
                <c:pt idx="17">
                  <c:v>41.48</c:v>
                </c:pt>
                <c:pt idx="18">
                  <c:v>42.85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'Lotus Ukraine'!$E$20</c:f>
              <c:strCache>
                <c:ptCount val="1"/>
                <c:pt idx="0">
                  <c:v>Медведьева Даша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'Lotus Ukraine'!$B$21:$B$87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'Lotus Ukraine'!$E$21:$E$87</c:f>
              <c:numCache>
                <c:formatCode>0.00</c:formatCode>
                <c:ptCount val="67"/>
                <c:pt idx="0">
                  <c:v>41.8</c:v>
                </c:pt>
                <c:pt idx="1">
                  <c:v>41.69</c:v>
                </c:pt>
                <c:pt idx="2">
                  <c:v>42.3</c:v>
                </c:pt>
                <c:pt idx="3">
                  <c:v>41.58</c:v>
                </c:pt>
                <c:pt idx="4">
                  <c:v>41.61</c:v>
                </c:pt>
                <c:pt idx="5">
                  <c:v>42.66</c:v>
                </c:pt>
                <c:pt idx="6">
                  <c:v>41.14</c:v>
                </c:pt>
                <c:pt idx="7">
                  <c:v>41.44</c:v>
                </c:pt>
                <c:pt idx="8">
                  <c:v>41.73</c:v>
                </c:pt>
                <c:pt idx="9">
                  <c:v>41.99</c:v>
                </c:pt>
                <c:pt idx="10">
                  <c:v>41.63</c:v>
                </c:pt>
                <c:pt idx="11">
                  <c:v>41.74</c:v>
                </c:pt>
                <c:pt idx="12">
                  <c:v>42.47</c:v>
                </c:pt>
                <c:pt idx="13">
                  <c:v>41.32</c:v>
                </c:pt>
                <c:pt idx="14">
                  <c:v>41.62</c:v>
                </c:pt>
                <c:pt idx="15">
                  <c:v>42.18</c:v>
                </c:pt>
                <c:pt idx="16">
                  <c:v>41.51</c:v>
                </c:pt>
                <c:pt idx="17">
                  <c:v>41.69</c:v>
                </c:pt>
                <c:pt idx="18">
                  <c:v>41.84</c:v>
                </c:pt>
                <c:pt idx="19">
                  <c:v>41.79</c:v>
                </c:pt>
                <c:pt idx="20">
                  <c:v>41.46</c:v>
                </c:pt>
                <c:pt idx="21">
                  <c:v>41.68</c:v>
                </c:pt>
                <c:pt idx="22">
                  <c:v>41.31</c:v>
                </c:pt>
                <c:pt idx="23">
                  <c:v>42.26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'Lotus Ukraine'!$F$20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'Lotus Ukraine'!$B$21:$B$87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'Lotus Ukraine'!$F$21:$F$87</c:f>
              <c:numCache>
                <c:formatCode>0.00</c:formatCode>
                <c:ptCount val="67"/>
                <c:pt idx="0">
                  <c:v>40.35</c:v>
                </c:pt>
                <c:pt idx="1">
                  <c:v>40.4</c:v>
                </c:pt>
                <c:pt idx="2">
                  <c:v>40.5</c:v>
                </c:pt>
                <c:pt idx="3">
                  <c:v>40.32</c:v>
                </c:pt>
                <c:pt idx="4">
                  <c:v>40</c:v>
                </c:pt>
                <c:pt idx="5">
                  <c:v>40.29</c:v>
                </c:pt>
                <c:pt idx="6">
                  <c:v>40.33</c:v>
                </c:pt>
                <c:pt idx="7">
                  <c:v>40.17</c:v>
                </c:pt>
                <c:pt idx="8">
                  <c:v>40.31</c:v>
                </c:pt>
                <c:pt idx="9">
                  <c:v>40.07</c:v>
                </c:pt>
                <c:pt idx="10">
                  <c:v>40.29</c:v>
                </c:pt>
                <c:pt idx="11">
                  <c:v>40.549999999999997</c:v>
                </c:pt>
                <c:pt idx="12">
                  <c:v>40.119999999999997</c:v>
                </c:pt>
                <c:pt idx="13">
                  <c:v>40.14</c:v>
                </c:pt>
                <c:pt idx="14">
                  <c:v>39.92</c:v>
                </c:pt>
                <c:pt idx="15">
                  <c:v>40.090000000000003</c:v>
                </c:pt>
                <c:pt idx="16">
                  <c:v>39.979999999999997</c:v>
                </c:pt>
                <c:pt idx="17">
                  <c:v>39.92</c:v>
                </c:pt>
                <c:pt idx="18">
                  <c:v>39.979999999999997</c:v>
                </c:pt>
                <c:pt idx="19">
                  <c:v>39.97</c:v>
                </c:pt>
                <c:pt idx="20">
                  <c:v>39.94</c:v>
                </c:pt>
                <c:pt idx="21">
                  <c:v>39.99</c:v>
                </c:pt>
                <c:pt idx="22">
                  <c:v>40.049999999999997</c:v>
                </c:pt>
                <c:pt idx="23">
                  <c:v>40.520000000000003</c:v>
                </c:pt>
                <c:pt idx="24">
                  <c:v>39.909999999999997</c:v>
                </c:pt>
                <c:pt idx="25">
                  <c:v>40.090000000000003</c:v>
                </c:pt>
                <c:pt idx="26">
                  <c:v>40.01</c:v>
                </c:pt>
                <c:pt idx="27">
                  <c:v>40.04</c:v>
                </c:pt>
                <c:pt idx="28">
                  <c:v>39.840000000000003</c:v>
                </c:pt>
                <c:pt idx="29">
                  <c:v>40.380000000000003</c:v>
                </c:pt>
                <c:pt idx="30">
                  <c:v>39.94</c:v>
                </c:pt>
                <c:pt idx="31">
                  <c:v>39.93</c:v>
                </c:pt>
                <c:pt idx="32">
                  <c:v>40.26</c:v>
                </c:pt>
                <c:pt idx="33">
                  <c:v>40.020000000000003</c:v>
                </c:pt>
                <c:pt idx="34">
                  <c:v>39.99</c:v>
                </c:pt>
                <c:pt idx="35">
                  <c:v>40.130000000000003</c:v>
                </c:pt>
                <c:pt idx="36">
                  <c:v>40.159999999999997</c:v>
                </c:pt>
                <c:pt idx="37">
                  <c:v>40.07</c:v>
                </c:pt>
                <c:pt idx="38">
                  <c:v>40.11</c:v>
                </c:pt>
                <c:pt idx="39">
                  <c:v>40.08</c:v>
                </c:pt>
                <c:pt idx="40">
                  <c:v>40.25</c:v>
                </c:pt>
                <c:pt idx="41">
                  <c:v>40.22</c:v>
                </c:pt>
                <c:pt idx="42">
                  <c:v>40.049999999999997</c:v>
                </c:pt>
                <c:pt idx="43">
                  <c:v>40.200000000000003</c:v>
                </c:pt>
                <c:pt idx="44">
                  <c:v>40.119999999999997</c:v>
                </c:pt>
                <c:pt idx="45">
                  <c:v>40.14</c:v>
                </c:pt>
                <c:pt idx="46">
                  <c:v>40.04</c:v>
                </c:pt>
                <c:pt idx="47">
                  <c:v>39.99</c:v>
                </c:pt>
                <c:pt idx="48">
                  <c:v>40</c:v>
                </c:pt>
                <c:pt idx="49">
                  <c:v>40.29</c:v>
                </c:pt>
                <c:pt idx="50">
                  <c:v>39.950000000000003</c:v>
                </c:pt>
                <c:pt idx="51">
                  <c:v>40.130000000000003</c:v>
                </c:pt>
                <c:pt idx="52">
                  <c:v>40.630000000000003</c:v>
                </c:pt>
                <c:pt idx="53">
                  <c:v>40.22</c:v>
                </c:pt>
                <c:pt idx="54">
                  <c:v>40.04</c:v>
                </c:pt>
                <c:pt idx="55">
                  <c:v>39.99</c:v>
                </c:pt>
                <c:pt idx="56">
                  <c:v>40.15</c:v>
                </c:pt>
                <c:pt idx="57">
                  <c:v>40.04</c:v>
                </c:pt>
                <c:pt idx="58">
                  <c:v>40.31</c:v>
                </c:pt>
                <c:pt idx="59">
                  <c:v>40.119999999999997</c:v>
                </c:pt>
                <c:pt idx="60">
                  <c:v>40.159999999999997</c:v>
                </c:pt>
                <c:pt idx="61">
                  <c:v>40.090000000000003</c:v>
                </c:pt>
                <c:pt idx="62">
                  <c:v>40.049999999999997</c:v>
                </c:pt>
                <c:pt idx="63">
                  <c:v>40.44</c:v>
                </c:pt>
                <c:pt idx="64">
                  <c:v>40.9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'Lotus Ukraine'!$G$20</c:f>
              <c:strCache>
                <c:ptCount val="1"/>
                <c:pt idx="0">
                  <c:v>Медведьева Даша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'Lotus Ukraine'!$B$21:$B$87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'Lotus Ukraine'!$G$21:$G$87</c:f>
              <c:numCache>
                <c:formatCode>0.00</c:formatCode>
                <c:ptCount val="67"/>
                <c:pt idx="0">
                  <c:v>42.02</c:v>
                </c:pt>
                <c:pt idx="1">
                  <c:v>41.45</c:v>
                </c:pt>
                <c:pt idx="2">
                  <c:v>41.83</c:v>
                </c:pt>
                <c:pt idx="3">
                  <c:v>41.72</c:v>
                </c:pt>
                <c:pt idx="4">
                  <c:v>41.69</c:v>
                </c:pt>
                <c:pt idx="5">
                  <c:v>41.59</c:v>
                </c:pt>
                <c:pt idx="6">
                  <c:v>41.44</c:v>
                </c:pt>
                <c:pt idx="7">
                  <c:v>41.45</c:v>
                </c:pt>
                <c:pt idx="8">
                  <c:v>42.64</c:v>
                </c:pt>
                <c:pt idx="9">
                  <c:v>41.44</c:v>
                </c:pt>
                <c:pt idx="10">
                  <c:v>42.04</c:v>
                </c:pt>
                <c:pt idx="11">
                  <c:v>42.17</c:v>
                </c:pt>
                <c:pt idx="12">
                  <c:v>41.89</c:v>
                </c:pt>
                <c:pt idx="13">
                  <c:v>42.43</c:v>
                </c:pt>
                <c:pt idx="14">
                  <c:v>41.3</c:v>
                </c:pt>
                <c:pt idx="15">
                  <c:v>41.55</c:v>
                </c:pt>
                <c:pt idx="16">
                  <c:v>41.53</c:v>
                </c:pt>
                <c:pt idx="17">
                  <c:v>41.57</c:v>
                </c:pt>
                <c:pt idx="18">
                  <c:v>41.62</c:v>
                </c:pt>
                <c:pt idx="19">
                  <c:v>41.69</c:v>
                </c:pt>
                <c:pt idx="20">
                  <c:v>43.1</c:v>
                </c:pt>
                <c:pt idx="21">
                  <c:v>42.36</c:v>
                </c:pt>
                <c:pt idx="22">
                  <c:v>42.17</c:v>
                </c:pt>
                <c:pt idx="23">
                  <c:v>41.5</c:v>
                </c:pt>
                <c:pt idx="24">
                  <c:v>43.05</c:v>
                </c:pt>
                <c:pt idx="25">
                  <c:v>41.8</c:v>
                </c:pt>
                <c:pt idx="26">
                  <c:v>42.18</c:v>
                </c:pt>
                <c:pt idx="27">
                  <c:v>43.68</c:v>
                </c:pt>
                <c:pt idx="28">
                  <c:v>41.51</c:v>
                </c:pt>
                <c:pt idx="29">
                  <c:v>42.24</c:v>
                </c:pt>
                <c:pt idx="30">
                  <c:v>41.82</c:v>
                </c:pt>
                <c:pt idx="31">
                  <c:v>43.72</c:v>
                </c:pt>
                <c:pt idx="32">
                  <c:v>41.27</c:v>
                </c:pt>
                <c:pt idx="33">
                  <c:v>41.65</c:v>
                </c:pt>
                <c:pt idx="34">
                  <c:v>41.51</c:v>
                </c:pt>
                <c:pt idx="35">
                  <c:v>41.48</c:v>
                </c:pt>
                <c:pt idx="36">
                  <c:v>41.46</c:v>
                </c:pt>
                <c:pt idx="37">
                  <c:v>43.12</c:v>
                </c:pt>
                <c:pt idx="38">
                  <c:v>41.08</c:v>
                </c:pt>
                <c:pt idx="39">
                  <c:v>41.6</c:v>
                </c:pt>
                <c:pt idx="40">
                  <c:v>41.54</c:v>
                </c:pt>
                <c:pt idx="41">
                  <c:v>43.22</c:v>
                </c:pt>
                <c:pt idx="42">
                  <c:v>42.34</c:v>
                </c:pt>
                <c:pt idx="43">
                  <c:v>41.73</c:v>
                </c:pt>
                <c:pt idx="44">
                  <c:v>41.99</c:v>
                </c:pt>
                <c:pt idx="45">
                  <c:v>42.01</c:v>
                </c:pt>
                <c:pt idx="46">
                  <c:v>42.44</c:v>
                </c:pt>
                <c:pt idx="47">
                  <c:v>43.58</c:v>
                </c:pt>
                <c:pt idx="48">
                  <c:v>41.78</c:v>
                </c:pt>
                <c:pt idx="49">
                  <c:v>41.99</c:v>
                </c:pt>
                <c:pt idx="50">
                  <c:v>43.67</c:v>
                </c:pt>
                <c:pt idx="51">
                  <c:v>41.78</c:v>
                </c:pt>
                <c:pt idx="52">
                  <c:v>41.68</c:v>
                </c:pt>
                <c:pt idx="53">
                  <c:v>42.43</c:v>
                </c:pt>
                <c:pt idx="54">
                  <c:v>42.92</c:v>
                </c:pt>
                <c:pt idx="55">
                  <c:v>42.21</c:v>
                </c:pt>
                <c:pt idx="56">
                  <c:v>42.7</c:v>
                </c:pt>
                <c:pt idx="57">
                  <c:v>43.03</c:v>
                </c:pt>
                <c:pt idx="58">
                  <c:v>43.4</c:v>
                </c:pt>
              </c:numCache>
            </c:numRef>
          </c:val>
        </c:ser>
        <c:ser>
          <c:idx val="5"/>
          <c:order val="5"/>
          <c:tx>
            <c:strRef>
              <c:f>'Lotus Ukraine'!$H$20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'Lotus Ukraine'!$B$21:$B$87</c:f>
              <c:numCache>
                <c:formatCode>General</c:formatCode>
                <c:ptCount val="6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</c:numCache>
            </c:numRef>
          </c:cat>
          <c:val>
            <c:numRef>
              <c:f>'Lotus Ukraine'!$H$21:$H$87</c:f>
              <c:numCache>
                <c:formatCode>0.00</c:formatCode>
                <c:ptCount val="67"/>
                <c:pt idx="0">
                  <c:v>40.24</c:v>
                </c:pt>
                <c:pt idx="1">
                  <c:v>40.33</c:v>
                </c:pt>
                <c:pt idx="2">
                  <c:v>40.479999999999997</c:v>
                </c:pt>
                <c:pt idx="3">
                  <c:v>39.950000000000003</c:v>
                </c:pt>
                <c:pt idx="4">
                  <c:v>40.17</c:v>
                </c:pt>
                <c:pt idx="5">
                  <c:v>40.06</c:v>
                </c:pt>
                <c:pt idx="6">
                  <c:v>40.049999999999997</c:v>
                </c:pt>
                <c:pt idx="7">
                  <c:v>39.99</c:v>
                </c:pt>
                <c:pt idx="8">
                  <c:v>40.44</c:v>
                </c:pt>
                <c:pt idx="9">
                  <c:v>40.07</c:v>
                </c:pt>
                <c:pt idx="10">
                  <c:v>40.22</c:v>
                </c:pt>
                <c:pt idx="11">
                  <c:v>40.090000000000003</c:v>
                </c:pt>
                <c:pt idx="12">
                  <c:v>40.369999999999997</c:v>
                </c:pt>
                <c:pt idx="13">
                  <c:v>40.15</c:v>
                </c:pt>
                <c:pt idx="14">
                  <c:v>40.01</c:v>
                </c:pt>
                <c:pt idx="15">
                  <c:v>40.369999999999997</c:v>
                </c:pt>
                <c:pt idx="16">
                  <c:v>40.03</c:v>
                </c:pt>
                <c:pt idx="17">
                  <c:v>40.1</c:v>
                </c:pt>
                <c:pt idx="18">
                  <c:v>40.159999999999997</c:v>
                </c:pt>
                <c:pt idx="19">
                  <c:v>39.99</c:v>
                </c:pt>
                <c:pt idx="20">
                  <c:v>40.020000000000003</c:v>
                </c:pt>
                <c:pt idx="21">
                  <c:v>39.99</c:v>
                </c:pt>
                <c:pt idx="22">
                  <c:v>39.979999999999997</c:v>
                </c:pt>
                <c:pt idx="23">
                  <c:v>40.049999999999997</c:v>
                </c:pt>
                <c:pt idx="24">
                  <c:v>40.04</c:v>
                </c:pt>
                <c:pt idx="25">
                  <c:v>40.21</c:v>
                </c:pt>
                <c:pt idx="26">
                  <c:v>40.090000000000003</c:v>
                </c:pt>
                <c:pt idx="27">
                  <c:v>39.92</c:v>
                </c:pt>
                <c:pt idx="28">
                  <c:v>39.950000000000003</c:v>
                </c:pt>
                <c:pt idx="29">
                  <c:v>40.11</c:v>
                </c:pt>
                <c:pt idx="30">
                  <c:v>40.270000000000003</c:v>
                </c:pt>
                <c:pt idx="31">
                  <c:v>40.06</c:v>
                </c:pt>
                <c:pt idx="32">
                  <c:v>40.1</c:v>
                </c:pt>
                <c:pt idx="33">
                  <c:v>40.24</c:v>
                </c:pt>
                <c:pt idx="34">
                  <c:v>40.4</c:v>
                </c:pt>
              </c:numCache>
            </c:numRef>
          </c:val>
        </c:ser>
        <c:dLbls/>
        <c:marker val="1"/>
        <c:axId val="111668224"/>
        <c:axId val="111682304"/>
      </c:lineChart>
      <c:catAx>
        <c:axId val="111668224"/>
        <c:scaling>
          <c:orientation val="minMax"/>
        </c:scaling>
        <c:axPos val="b"/>
        <c:numFmt formatCode="General" sourceLinked="1"/>
        <c:majorTickMark val="none"/>
        <c:tickLblPos val="nextTo"/>
        <c:crossAx val="111682304"/>
        <c:crosses val="autoZero"/>
        <c:auto val="1"/>
        <c:lblAlgn val="ctr"/>
        <c:lblOffset val="100"/>
      </c:catAx>
      <c:valAx>
        <c:axId val="111682304"/>
        <c:scaling>
          <c:orientation val="minMax"/>
          <c:max val="45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166822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'Levi 9'!$C$21</c:f>
              <c:strCache>
                <c:ptCount val="1"/>
                <c:pt idx="0">
                  <c:v>Резнко Оля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'Levi 9'!$B$22:$B$85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'Levi 9'!$C$22:$C$85</c:f>
              <c:numCache>
                <c:formatCode>0.00</c:formatCode>
                <c:ptCount val="64"/>
                <c:pt idx="0">
                  <c:v>44.54</c:v>
                </c:pt>
                <c:pt idx="1">
                  <c:v>41.38</c:v>
                </c:pt>
                <c:pt idx="2">
                  <c:v>40.72</c:v>
                </c:pt>
                <c:pt idx="3">
                  <c:v>41.51</c:v>
                </c:pt>
                <c:pt idx="4">
                  <c:v>40.9</c:v>
                </c:pt>
                <c:pt idx="5">
                  <c:v>41.87</c:v>
                </c:pt>
                <c:pt idx="6">
                  <c:v>40.75</c:v>
                </c:pt>
                <c:pt idx="7">
                  <c:v>40.81</c:v>
                </c:pt>
                <c:pt idx="8">
                  <c:v>41.33</c:v>
                </c:pt>
                <c:pt idx="9">
                  <c:v>41.28</c:v>
                </c:pt>
                <c:pt idx="10">
                  <c:v>40.909999999999997</c:v>
                </c:pt>
                <c:pt idx="11">
                  <c:v>41.21</c:v>
                </c:pt>
                <c:pt idx="12">
                  <c:v>41.18</c:v>
                </c:pt>
                <c:pt idx="13">
                  <c:v>41.23</c:v>
                </c:pt>
                <c:pt idx="14">
                  <c:v>41.28</c:v>
                </c:pt>
                <c:pt idx="15">
                  <c:v>41.1</c:v>
                </c:pt>
                <c:pt idx="16">
                  <c:v>40.92</c:v>
                </c:pt>
                <c:pt idx="17">
                  <c:v>40.83</c:v>
                </c:pt>
                <c:pt idx="18">
                  <c:v>41.11</c:v>
                </c:pt>
                <c:pt idx="19">
                  <c:v>41.19</c:v>
                </c:pt>
                <c:pt idx="20">
                  <c:v>41.07</c:v>
                </c:pt>
                <c:pt idx="21">
                  <c:v>41.14</c:v>
                </c:pt>
                <c:pt idx="22">
                  <c:v>42.08</c:v>
                </c:pt>
                <c:pt idx="23">
                  <c:v>41.12</c:v>
                </c:pt>
                <c:pt idx="24">
                  <c:v>41.02</c:v>
                </c:pt>
                <c:pt idx="25">
                  <c:v>41.1</c:v>
                </c:pt>
                <c:pt idx="26">
                  <c:v>41.45</c:v>
                </c:pt>
                <c:pt idx="27">
                  <c:v>41.12</c:v>
                </c:pt>
                <c:pt idx="28">
                  <c:v>41.3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'Levi 9'!$D$21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'Levi 9'!$B$22:$B$85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'Levi 9'!$D$22:$D$85</c:f>
              <c:numCache>
                <c:formatCode>0.00</c:formatCode>
                <c:ptCount val="64"/>
                <c:pt idx="0">
                  <c:v>40.369999999999997</c:v>
                </c:pt>
                <c:pt idx="1">
                  <c:v>40.270000000000003</c:v>
                </c:pt>
                <c:pt idx="2">
                  <c:v>40.43</c:v>
                </c:pt>
                <c:pt idx="3">
                  <c:v>40.35</c:v>
                </c:pt>
                <c:pt idx="4">
                  <c:v>40.630000000000003</c:v>
                </c:pt>
                <c:pt idx="5">
                  <c:v>40.340000000000003</c:v>
                </c:pt>
                <c:pt idx="6">
                  <c:v>40.39</c:v>
                </c:pt>
                <c:pt idx="7">
                  <c:v>40.33</c:v>
                </c:pt>
                <c:pt idx="8">
                  <c:v>40.17</c:v>
                </c:pt>
                <c:pt idx="9">
                  <c:v>40.26</c:v>
                </c:pt>
                <c:pt idx="10">
                  <c:v>40.25</c:v>
                </c:pt>
                <c:pt idx="11">
                  <c:v>40.19</c:v>
                </c:pt>
                <c:pt idx="12">
                  <c:v>40.06</c:v>
                </c:pt>
                <c:pt idx="13">
                  <c:v>40.24</c:v>
                </c:pt>
                <c:pt idx="14">
                  <c:v>40.53</c:v>
                </c:pt>
                <c:pt idx="15">
                  <c:v>40.340000000000003</c:v>
                </c:pt>
                <c:pt idx="16">
                  <c:v>40.39</c:v>
                </c:pt>
                <c:pt idx="17">
                  <c:v>40.25</c:v>
                </c:pt>
                <c:pt idx="18">
                  <c:v>40.229999999999997</c:v>
                </c:pt>
                <c:pt idx="19">
                  <c:v>40.229999999999997</c:v>
                </c:pt>
                <c:pt idx="20">
                  <c:v>40.14</c:v>
                </c:pt>
                <c:pt idx="21">
                  <c:v>40.340000000000003</c:v>
                </c:pt>
                <c:pt idx="22">
                  <c:v>40.090000000000003</c:v>
                </c:pt>
                <c:pt idx="23">
                  <c:v>40.11</c:v>
                </c:pt>
                <c:pt idx="24">
                  <c:v>40.01</c:v>
                </c:pt>
                <c:pt idx="25">
                  <c:v>40.19</c:v>
                </c:pt>
                <c:pt idx="26">
                  <c:v>40.159999999999997</c:v>
                </c:pt>
                <c:pt idx="27">
                  <c:v>40.06</c:v>
                </c:pt>
                <c:pt idx="28">
                  <c:v>40.21</c:v>
                </c:pt>
                <c:pt idx="29">
                  <c:v>40.07</c:v>
                </c:pt>
                <c:pt idx="30">
                  <c:v>40.1</c:v>
                </c:pt>
                <c:pt idx="31">
                  <c:v>40.04</c:v>
                </c:pt>
                <c:pt idx="32">
                  <c:v>40.08</c:v>
                </c:pt>
                <c:pt idx="33">
                  <c:v>40.020000000000003</c:v>
                </c:pt>
                <c:pt idx="34">
                  <c:v>40.4</c:v>
                </c:pt>
                <c:pt idx="35">
                  <c:v>40.14</c:v>
                </c:pt>
                <c:pt idx="36">
                  <c:v>40.07</c:v>
                </c:pt>
                <c:pt idx="37">
                  <c:v>40.1</c:v>
                </c:pt>
                <c:pt idx="38">
                  <c:v>40.1</c:v>
                </c:pt>
                <c:pt idx="39">
                  <c:v>40.159999999999997</c:v>
                </c:pt>
                <c:pt idx="40">
                  <c:v>39.99</c:v>
                </c:pt>
                <c:pt idx="41">
                  <c:v>40.11</c:v>
                </c:pt>
                <c:pt idx="42">
                  <c:v>40.76</c:v>
                </c:pt>
                <c:pt idx="43">
                  <c:v>40.049999999999997</c:v>
                </c:pt>
                <c:pt idx="44">
                  <c:v>40.159999999999997</c:v>
                </c:pt>
                <c:pt idx="45">
                  <c:v>40.08</c:v>
                </c:pt>
                <c:pt idx="46">
                  <c:v>40.08</c:v>
                </c:pt>
                <c:pt idx="47">
                  <c:v>40.270000000000003</c:v>
                </c:pt>
                <c:pt idx="48">
                  <c:v>40.19</c:v>
                </c:pt>
                <c:pt idx="49">
                  <c:v>40</c:v>
                </c:pt>
                <c:pt idx="50">
                  <c:v>40.14</c:v>
                </c:pt>
                <c:pt idx="51">
                  <c:v>40.33</c:v>
                </c:pt>
                <c:pt idx="52">
                  <c:v>40.159999999999997</c:v>
                </c:pt>
                <c:pt idx="53">
                  <c:v>40.21</c:v>
                </c:pt>
                <c:pt idx="54">
                  <c:v>40.26</c:v>
                </c:pt>
                <c:pt idx="55">
                  <c:v>40.01</c:v>
                </c:pt>
                <c:pt idx="56">
                  <c:v>40.06</c:v>
                </c:pt>
                <c:pt idx="57">
                  <c:v>40.11</c:v>
                </c:pt>
                <c:pt idx="58">
                  <c:v>40.17</c:v>
                </c:pt>
                <c:pt idx="59">
                  <c:v>40.17</c:v>
                </c:pt>
                <c:pt idx="60">
                  <c:v>40.29</c:v>
                </c:pt>
                <c:pt idx="61">
                  <c:v>40.200000000000003</c:v>
                </c:pt>
                <c:pt idx="62">
                  <c:v>40.200000000000003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'Levi 9'!$E$21</c:f>
              <c:strCache>
                <c:ptCount val="1"/>
                <c:pt idx="0">
                  <c:v>Лабинская Юля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'Levi 9'!$B$22:$B$85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'Levi 9'!$E$22:$E$85</c:f>
              <c:numCache>
                <c:formatCode>0.00</c:formatCode>
                <c:ptCount val="64"/>
                <c:pt idx="0">
                  <c:v>43.46</c:v>
                </c:pt>
                <c:pt idx="1">
                  <c:v>41.96</c:v>
                </c:pt>
                <c:pt idx="2">
                  <c:v>42.29</c:v>
                </c:pt>
                <c:pt idx="3">
                  <c:v>42.05</c:v>
                </c:pt>
                <c:pt idx="4">
                  <c:v>42.14</c:v>
                </c:pt>
                <c:pt idx="5">
                  <c:v>42.26</c:v>
                </c:pt>
                <c:pt idx="6">
                  <c:v>44.41</c:v>
                </c:pt>
                <c:pt idx="7">
                  <c:v>43.45</c:v>
                </c:pt>
                <c:pt idx="8">
                  <c:v>42.1</c:v>
                </c:pt>
                <c:pt idx="9">
                  <c:v>42.41</c:v>
                </c:pt>
                <c:pt idx="10">
                  <c:v>42.04</c:v>
                </c:pt>
                <c:pt idx="11">
                  <c:v>42.42</c:v>
                </c:pt>
                <c:pt idx="12">
                  <c:v>42.17</c:v>
                </c:pt>
                <c:pt idx="13">
                  <c:v>43.4</c:v>
                </c:pt>
                <c:pt idx="14">
                  <c:v>42.31</c:v>
                </c:pt>
                <c:pt idx="15">
                  <c:v>48.01</c:v>
                </c:pt>
                <c:pt idx="16">
                  <c:v>42.45</c:v>
                </c:pt>
                <c:pt idx="17">
                  <c:v>42</c:v>
                </c:pt>
                <c:pt idx="18">
                  <c:v>42.39</c:v>
                </c:pt>
                <c:pt idx="19">
                  <c:v>42.4</c:v>
                </c:pt>
                <c:pt idx="20">
                  <c:v>42.36</c:v>
                </c:pt>
                <c:pt idx="21">
                  <c:v>42.89</c:v>
                </c:pt>
                <c:pt idx="22">
                  <c:v>42.92</c:v>
                </c:pt>
                <c:pt idx="23">
                  <c:v>44.25</c:v>
                </c:pt>
                <c:pt idx="24">
                  <c:v>42.16</c:v>
                </c:pt>
                <c:pt idx="25">
                  <c:v>42.73</c:v>
                </c:pt>
                <c:pt idx="26">
                  <c:v>42.64</c:v>
                </c:pt>
                <c:pt idx="27">
                  <c:v>42.2</c:v>
                </c:pt>
                <c:pt idx="28">
                  <c:v>47.67</c:v>
                </c:pt>
                <c:pt idx="29">
                  <c:v>43.91</c:v>
                </c:pt>
                <c:pt idx="30">
                  <c:v>44.22</c:v>
                </c:pt>
                <c:pt idx="31">
                  <c:v>42.46</c:v>
                </c:pt>
                <c:pt idx="32">
                  <c:v>42.77</c:v>
                </c:pt>
                <c:pt idx="33">
                  <c:v>41.98</c:v>
                </c:pt>
                <c:pt idx="34">
                  <c:v>42.52</c:v>
                </c:pt>
                <c:pt idx="35">
                  <c:v>43.83</c:v>
                </c:pt>
                <c:pt idx="36">
                  <c:v>42.12</c:v>
                </c:pt>
                <c:pt idx="37">
                  <c:v>42.97</c:v>
                </c:pt>
                <c:pt idx="38">
                  <c:v>42.36</c:v>
                </c:pt>
                <c:pt idx="39">
                  <c:v>41.98</c:v>
                </c:pt>
                <c:pt idx="40">
                  <c:v>43.92</c:v>
                </c:pt>
                <c:pt idx="41">
                  <c:v>43.3</c:v>
                </c:pt>
                <c:pt idx="42">
                  <c:v>42.87</c:v>
                </c:pt>
                <c:pt idx="43">
                  <c:v>43.99</c:v>
                </c:pt>
                <c:pt idx="44">
                  <c:v>42.11</c:v>
                </c:pt>
                <c:pt idx="45">
                  <c:v>42.33</c:v>
                </c:pt>
                <c:pt idx="46">
                  <c:v>44.85</c:v>
                </c:pt>
                <c:pt idx="47">
                  <c:v>42.07</c:v>
                </c:pt>
                <c:pt idx="48">
                  <c:v>42.31</c:v>
                </c:pt>
                <c:pt idx="49">
                  <c:v>43.61</c:v>
                </c:pt>
                <c:pt idx="50">
                  <c:v>42.09</c:v>
                </c:pt>
                <c:pt idx="51">
                  <c:v>42.65</c:v>
                </c:pt>
                <c:pt idx="52">
                  <c:v>42.17</c:v>
                </c:pt>
                <c:pt idx="53">
                  <c:v>42.85</c:v>
                </c:pt>
                <c:pt idx="54">
                  <c:v>42.9</c:v>
                </c:pt>
                <c:pt idx="55">
                  <c:v>43.67</c:v>
                </c:pt>
                <c:pt idx="56">
                  <c:v>42.44</c:v>
                </c:pt>
                <c:pt idx="57">
                  <c:v>42.22</c:v>
                </c:pt>
                <c:pt idx="58">
                  <c:v>42.19</c:v>
                </c:pt>
                <c:pt idx="59">
                  <c:v>44.3</c:v>
                </c:pt>
                <c:pt idx="60">
                  <c:v>42.58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'Levi 9'!$F$21</c:f>
              <c:strCache>
                <c:ptCount val="1"/>
                <c:pt idx="0">
                  <c:v>Резнко 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'Levi 9'!$B$22:$B$85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'Levi 9'!$F$22:$F$85</c:f>
              <c:numCache>
                <c:formatCode>0.00</c:formatCode>
                <c:ptCount val="64"/>
                <c:pt idx="0">
                  <c:v>41.06</c:v>
                </c:pt>
                <c:pt idx="1">
                  <c:v>41.15</c:v>
                </c:pt>
                <c:pt idx="2">
                  <c:v>40.97</c:v>
                </c:pt>
                <c:pt idx="3">
                  <c:v>41.91</c:v>
                </c:pt>
                <c:pt idx="4">
                  <c:v>41.89</c:v>
                </c:pt>
                <c:pt idx="5">
                  <c:v>41.29</c:v>
                </c:pt>
                <c:pt idx="6">
                  <c:v>41.13</c:v>
                </c:pt>
                <c:pt idx="7">
                  <c:v>40.99</c:v>
                </c:pt>
                <c:pt idx="8">
                  <c:v>41.42</c:v>
                </c:pt>
                <c:pt idx="9">
                  <c:v>41.69</c:v>
                </c:pt>
                <c:pt idx="10">
                  <c:v>41.29</c:v>
                </c:pt>
                <c:pt idx="11">
                  <c:v>41.63</c:v>
                </c:pt>
                <c:pt idx="12">
                  <c:v>41.3</c:v>
                </c:pt>
                <c:pt idx="13">
                  <c:v>41.23</c:v>
                </c:pt>
                <c:pt idx="14">
                  <c:v>41.38</c:v>
                </c:pt>
                <c:pt idx="15">
                  <c:v>41.29</c:v>
                </c:pt>
                <c:pt idx="16">
                  <c:v>41.27</c:v>
                </c:pt>
                <c:pt idx="17">
                  <c:v>40.94</c:v>
                </c:pt>
                <c:pt idx="18">
                  <c:v>40.99</c:v>
                </c:pt>
                <c:pt idx="19">
                  <c:v>40.97</c:v>
                </c:pt>
                <c:pt idx="20">
                  <c:v>41.15</c:v>
                </c:pt>
                <c:pt idx="21">
                  <c:v>41.3</c:v>
                </c:pt>
                <c:pt idx="22">
                  <c:v>41</c:v>
                </c:pt>
                <c:pt idx="23">
                  <c:v>41.04</c:v>
                </c:pt>
                <c:pt idx="24">
                  <c:v>40.98</c:v>
                </c:pt>
                <c:pt idx="25">
                  <c:v>42.19</c:v>
                </c:pt>
                <c:pt idx="26">
                  <c:v>40.94</c:v>
                </c:pt>
                <c:pt idx="27">
                  <c:v>41.03</c:v>
                </c:pt>
                <c:pt idx="28">
                  <c:v>41.17</c:v>
                </c:pt>
                <c:pt idx="29">
                  <c:v>41.05</c:v>
                </c:pt>
                <c:pt idx="30">
                  <c:v>40.99</c:v>
                </c:pt>
                <c:pt idx="31">
                  <c:v>40.99</c:v>
                </c:pt>
                <c:pt idx="32">
                  <c:v>41.09</c:v>
                </c:pt>
                <c:pt idx="33">
                  <c:v>40.9</c:v>
                </c:pt>
                <c:pt idx="34">
                  <c:v>40.869999999999997</c:v>
                </c:pt>
                <c:pt idx="35">
                  <c:v>42.42</c:v>
                </c:pt>
                <c:pt idx="36">
                  <c:v>40.97</c:v>
                </c:pt>
                <c:pt idx="37">
                  <c:v>41.02</c:v>
                </c:pt>
                <c:pt idx="38">
                  <c:v>41.07</c:v>
                </c:pt>
                <c:pt idx="39">
                  <c:v>41.38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'Levi 9'!$G$21</c:f>
              <c:strCache>
                <c:ptCount val="1"/>
                <c:pt idx="0">
                  <c:v>Лабинская Юля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'Levi 9'!$B$22:$B$85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'Levi 9'!$G$22:$G$85</c:f>
              <c:numCache>
                <c:formatCode>0.00</c:formatCode>
                <c:ptCount val="64"/>
                <c:pt idx="0">
                  <c:v>41.8</c:v>
                </c:pt>
                <c:pt idx="1">
                  <c:v>41.99</c:v>
                </c:pt>
                <c:pt idx="2">
                  <c:v>41.42</c:v>
                </c:pt>
                <c:pt idx="3">
                  <c:v>42.13</c:v>
                </c:pt>
                <c:pt idx="4">
                  <c:v>41.51</c:v>
                </c:pt>
                <c:pt idx="5">
                  <c:v>41.15</c:v>
                </c:pt>
                <c:pt idx="6">
                  <c:v>41.22</c:v>
                </c:pt>
                <c:pt idx="7">
                  <c:v>41.2</c:v>
                </c:pt>
                <c:pt idx="8">
                  <c:v>41.33</c:v>
                </c:pt>
                <c:pt idx="9">
                  <c:v>43.09</c:v>
                </c:pt>
                <c:pt idx="10">
                  <c:v>41.54</c:v>
                </c:pt>
                <c:pt idx="11">
                  <c:v>41.31</c:v>
                </c:pt>
                <c:pt idx="12">
                  <c:v>41.51</c:v>
                </c:pt>
                <c:pt idx="13">
                  <c:v>41.22</c:v>
                </c:pt>
                <c:pt idx="14">
                  <c:v>41.56</c:v>
                </c:pt>
                <c:pt idx="15">
                  <c:v>41.43</c:v>
                </c:pt>
                <c:pt idx="16">
                  <c:v>41.47</c:v>
                </c:pt>
                <c:pt idx="17">
                  <c:v>41.51</c:v>
                </c:pt>
                <c:pt idx="18">
                  <c:v>41.51</c:v>
                </c:pt>
              </c:numCache>
            </c:numRef>
          </c:val>
        </c:ser>
        <c:ser>
          <c:idx val="5"/>
          <c:order val="5"/>
          <c:tx>
            <c:strRef>
              <c:f>'Levi 9'!$H$21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'Levi 9'!$B$22:$B$85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'Levi 9'!$H$22:$H$85</c:f>
              <c:numCache>
                <c:formatCode>0.00</c:formatCode>
                <c:ptCount val="64"/>
                <c:pt idx="0">
                  <c:v>41.51</c:v>
                </c:pt>
                <c:pt idx="1">
                  <c:v>42.88</c:v>
                </c:pt>
                <c:pt idx="2">
                  <c:v>40.46</c:v>
                </c:pt>
                <c:pt idx="3">
                  <c:v>40.299999999999997</c:v>
                </c:pt>
                <c:pt idx="4">
                  <c:v>40.54</c:v>
                </c:pt>
                <c:pt idx="5">
                  <c:v>40.47</c:v>
                </c:pt>
                <c:pt idx="6">
                  <c:v>40.17</c:v>
                </c:pt>
                <c:pt idx="7">
                  <c:v>40.520000000000003</c:v>
                </c:pt>
                <c:pt idx="8">
                  <c:v>40.35</c:v>
                </c:pt>
                <c:pt idx="9">
                  <c:v>40.36</c:v>
                </c:pt>
                <c:pt idx="10">
                  <c:v>40.21</c:v>
                </c:pt>
                <c:pt idx="11">
                  <c:v>40.47</c:v>
                </c:pt>
                <c:pt idx="12">
                  <c:v>40.33</c:v>
                </c:pt>
                <c:pt idx="13">
                  <c:v>40.43</c:v>
                </c:pt>
                <c:pt idx="14">
                  <c:v>40.32</c:v>
                </c:pt>
                <c:pt idx="15">
                  <c:v>40.32</c:v>
                </c:pt>
                <c:pt idx="16">
                  <c:v>40.25</c:v>
                </c:pt>
                <c:pt idx="17">
                  <c:v>40.200000000000003</c:v>
                </c:pt>
                <c:pt idx="18">
                  <c:v>40.39</c:v>
                </c:pt>
                <c:pt idx="19">
                  <c:v>40.340000000000003</c:v>
                </c:pt>
                <c:pt idx="20">
                  <c:v>40.24</c:v>
                </c:pt>
                <c:pt idx="21">
                  <c:v>40.44</c:v>
                </c:pt>
                <c:pt idx="22">
                  <c:v>40.32</c:v>
                </c:pt>
                <c:pt idx="23">
                  <c:v>40.17</c:v>
                </c:pt>
                <c:pt idx="24">
                  <c:v>40.24</c:v>
                </c:pt>
                <c:pt idx="25">
                  <c:v>40.67</c:v>
                </c:pt>
                <c:pt idx="26">
                  <c:v>41.61</c:v>
                </c:pt>
                <c:pt idx="27">
                  <c:v>40.24</c:v>
                </c:pt>
                <c:pt idx="28">
                  <c:v>40.369999999999997</c:v>
                </c:pt>
                <c:pt idx="29">
                  <c:v>40.090000000000003</c:v>
                </c:pt>
                <c:pt idx="30" formatCode="General">
                  <c:v>40.380000000000003</c:v>
                </c:pt>
                <c:pt idx="31" formatCode="General">
                  <c:v>40.369999999999997</c:v>
                </c:pt>
              </c:numCache>
            </c:numRef>
          </c:val>
        </c:ser>
        <c:dLbls/>
        <c:marker val="1"/>
        <c:axId val="111803392"/>
        <c:axId val="111817472"/>
      </c:lineChart>
      <c:catAx>
        <c:axId val="111803392"/>
        <c:scaling>
          <c:orientation val="minMax"/>
        </c:scaling>
        <c:axPos val="b"/>
        <c:numFmt formatCode="General" sourceLinked="1"/>
        <c:majorTickMark val="none"/>
        <c:tickLblPos val="nextTo"/>
        <c:crossAx val="111817472"/>
        <c:crosses val="autoZero"/>
        <c:auto val="1"/>
        <c:lblAlgn val="ctr"/>
        <c:lblOffset val="100"/>
      </c:catAx>
      <c:valAx>
        <c:axId val="111817472"/>
        <c:scaling>
          <c:orientation val="minMax"/>
          <c:max val="45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1803392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'15А18'!$C$20</c:f>
              <c:strCache>
                <c:ptCount val="1"/>
                <c:pt idx="0">
                  <c:v>Прокопенко Костя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'15А18'!$B$21:$B$84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'15А18'!$C$21:$C$84</c:f>
              <c:numCache>
                <c:formatCode>0.00</c:formatCode>
                <c:ptCount val="64"/>
                <c:pt idx="0">
                  <c:v>44.95</c:v>
                </c:pt>
                <c:pt idx="1">
                  <c:v>42.18</c:v>
                </c:pt>
                <c:pt idx="2">
                  <c:v>42.46</c:v>
                </c:pt>
                <c:pt idx="3">
                  <c:v>41.51</c:v>
                </c:pt>
                <c:pt idx="4">
                  <c:v>41.52</c:v>
                </c:pt>
                <c:pt idx="5">
                  <c:v>41.41</c:v>
                </c:pt>
                <c:pt idx="6">
                  <c:v>41.13</c:v>
                </c:pt>
                <c:pt idx="7">
                  <c:v>41.41</c:v>
                </c:pt>
                <c:pt idx="8">
                  <c:v>41.41</c:v>
                </c:pt>
                <c:pt idx="9">
                  <c:v>40.89</c:v>
                </c:pt>
                <c:pt idx="10">
                  <c:v>41.54</c:v>
                </c:pt>
                <c:pt idx="11">
                  <c:v>41.51</c:v>
                </c:pt>
                <c:pt idx="12">
                  <c:v>41.1</c:v>
                </c:pt>
                <c:pt idx="13">
                  <c:v>43.07</c:v>
                </c:pt>
                <c:pt idx="14">
                  <c:v>41.29</c:v>
                </c:pt>
                <c:pt idx="15">
                  <c:v>41.41</c:v>
                </c:pt>
                <c:pt idx="16">
                  <c:v>41.3</c:v>
                </c:pt>
                <c:pt idx="17">
                  <c:v>41.88</c:v>
                </c:pt>
                <c:pt idx="18">
                  <c:v>41.09</c:v>
                </c:pt>
                <c:pt idx="19">
                  <c:v>40.97</c:v>
                </c:pt>
                <c:pt idx="20">
                  <c:v>40.86</c:v>
                </c:pt>
                <c:pt idx="21">
                  <c:v>41.86</c:v>
                </c:pt>
                <c:pt idx="22">
                  <c:v>41.1</c:v>
                </c:pt>
                <c:pt idx="23">
                  <c:v>41.1</c:v>
                </c:pt>
                <c:pt idx="24">
                  <c:v>43</c:v>
                </c:pt>
                <c:pt idx="25">
                  <c:v>41</c:v>
                </c:pt>
                <c:pt idx="26">
                  <c:v>41.12</c:v>
                </c:pt>
                <c:pt idx="27">
                  <c:v>40.89</c:v>
                </c:pt>
                <c:pt idx="28">
                  <c:v>41.65</c:v>
                </c:pt>
                <c:pt idx="29">
                  <c:v>41.28</c:v>
                </c:pt>
                <c:pt idx="30">
                  <c:v>40.96</c:v>
                </c:pt>
                <c:pt idx="31">
                  <c:v>41.29</c:v>
                </c:pt>
                <c:pt idx="32">
                  <c:v>41.06</c:v>
                </c:pt>
                <c:pt idx="33">
                  <c:v>41.29</c:v>
                </c:pt>
                <c:pt idx="34">
                  <c:v>41.86</c:v>
                </c:pt>
                <c:pt idx="35">
                  <c:v>41.27</c:v>
                </c:pt>
                <c:pt idx="36">
                  <c:v>41.77</c:v>
                </c:pt>
                <c:pt idx="37">
                  <c:v>41.37</c:v>
                </c:pt>
                <c:pt idx="38">
                  <c:v>43</c:v>
                </c:pt>
                <c:pt idx="39">
                  <c:v>42.09</c:v>
                </c:pt>
                <c:pt idx="40">
                  <c:v>40.869999999999997</c:v>
                </c:pt>
                <c:pt idx="41">
                  <c:v>40.78</c:v>
                </c:pt>
                <c:pt idx="42">
                  <c:v>42.92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'15А18'!$D$20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'15А18'!$B$21:$B$84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'15А18'!$D$21:$D$84</c:f>
              <c:numCache>
                <c:formatCode>0.00</c:formatCode>
                <c:ptCount val="64"/>
                <c:pt idx="0">
                  <c:v>40.590000000000003</c:v>
                </c:pt>
                <c:pt idx="1">
                  <c:v>40.65</c:v>
                </c:pt>
                <c:pt idx="2">
                  <c:v>40.56</c:v>
                </c:pt>
                <c:pt idx="3">
                  <c:v>40.56</c:v>
                </c:pt>
                <c:pt idx="4">
                  <c:v>40.97</c:v>
                </c:pt>
                <c:pt idx="5">
                  <c:v>40.43</c:v>
                </c:pt>
                <c:pt idx="6">
                  <c:v>40.39</c:v>
                </c:pt>
                <c:pt idx="7">
                  <c:v>40.31</c:v>
                </c:pt>
                <c:pt idx="8">
                  <c:v>40.64</c:v>
                </c:pt>
                <c:pt idx="9">
                  <c:v>40.4</c:v>
                </c:pt>
                <c:pt idx="10">
                  <c:v>40.770000000000003</c:v>
                </c:pt>
                <c:pt idx="11">
                  <c:v>40.35</c:v>
                </c:pt>
                <c:pt idx="12">
                  <c:v>40.450000000000003</c:v>
                </c:pt>
                <c:pt idx="13">
                  <c:v>40.5</c:v>
                </c:pt>
                <c:pt idx="14">
                  <c:v>40.39</c:v>
                </c:pt>
                <c:pt idx="15">
                  <c:v>41.11</c:v>
                </c:pt>
                <c:pt idx="16">
                  <c:v>40.270000000000003</c:v>
                </c:pt>
                <c:pt idx="17">
                  <c:v>41.96</c:v>
                </c:pt>
                <c:pt idx="18">
                  <c:v>40.549999999999997</c:v>
                </c:pt>
                <c:pt idx="19">
                  <c:v>40.56</c:v>
                </c:pt>
                <c:pt idx="20">
                  <c:v>40.5</c:v>
                </c:pt>
                <c:pt idx="21">
                  <c:v>40.29</c:v>
                </c:pt>
                <c:pt idx="22">
                  <c:v>40.33</c:v>
                </c:pt>
                <c:pt idx="23">
                  <c:v>40.31</c:v>
                </c:pt>
                <c:pt idx="24">
                  <c:v>40.56</c:v>
                </c:pt>
                <c:pt idx="25">
                  <c:v>40.24</c:v>
                </c:pt>
                <c:pt idx="26">
                  <c:v>40.36</c:v>
                </c:pt>
                <c:pt idx="27">
                  <c:v>48.84</c:v>
                </c:pt>
                <c:pt idx="28">
                  <c:v>40.53</c:v>
                </c:pt>
                <c:pt idx="29">
                  <c:v>40.54</c:v>
                </c:pt>
                <c:pt idx="30">
                  <c:v>40.46</c:v>
                </c:pt>
                <c:pt idx="31">
                  <c:v>40.4</c:v>
                </c:pt>
                <c:pt idx="32">
                  <c:v>40.31</c:v>
                </c:pt>
                <c:pt idx="33">
                  <c:v>41.86</c:v>
                </c:pt>
                <c:pt idx="34">
                  <c:v>41.52</c:v>
                </c:pt>
                <c:pt idx="35">
                  <c:v>40.75</c:v>
                </c:pt>
                <c:pt idx="36">
                  <c:v>40.700000000000003</c:v>
                </c:pt>
                <c:pt idx="37">
                  <c:v>40.24</c:v>
                </c:pt>
                <c:pt idx="38">
                  <c:v>40.270000000000003</c:v>
                </c:pt>
                <c:pt idx="39">
                  <c:v>40.4</c:v>
                </c:pt>
                <c:pt idx="40">
                  <c:v>40.6</c:v>
                </c:pt>
                <c:pt idx="41">
                  <c:v>40.65</c:v>
                </c:pt>
                <c:pt idx="42">
                  <c:v>40.39</c:v>
                </c:pt>
                <c:pt idx="43">
                  <c:v>40.65</c:v>
                </c:pt>
                <c:pt idx="44">
                  <c:v>40.380000000000003</c:v>
                </c:pt>
                <c:pt idx="45">
                  <c:v>40.14</c:v>
                </c:pt>
                <c:pt idx="46">
                  <c:v>40.450000000000003</c:v>
                </c:pt>
                <c:pt idx="47">
                  <c:v>41.12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'15А18'!$E$20</c:f>
              <c:strCache>
                <c:ptCount val="1"/>
                <c:pt idx="0">
                  <c:v>Прокопенко Костя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'15А18'!$B$21:$B$84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'15А18'!$E$21:$E$84</c:f>
              <c:numCache>
                <c:formatCode>0.00</c:formatCode>
                <c:ptCount val="64"/>
                <c:pt idx="0">
                  <c:v>41.49</c:v>
                </c:pt>
                <c:pt idx="1">
                  <c:v>40.68</c:v>
                </c:pt>
                <c:pt idx="2">
                  <c:v>41.01</c:v>
                </c:pt>
                <c:pt idx="3">
                  <c:v>40.92</c:v>
                </c:pt>
                <c:pt idx="4">
                  <c:v>41.2</c:v>
                </c:pt>
                <c:pt idx="5">
                  <c:v>41.48</c:v>
                </c:pt>
                <c:pt idx="6">
                  <c:v>43.17</c:v>
                </c:pt>
                <c:pt idx="7">
                  <c:v>41.27</c:v>
                </c:pt>
                <c:pt idx="8">
                  <c:v>41.06</c:v>
                </c:pt>
                <c:pt idx="9">
                  <c:v>41.96</c:v>
                </c:pt>
                <c:pt idx="10">
                  <c:v>41.18</c:v>
                </c:pt>
                <c:pt idx="11">
                  <c:v>41.92</c:v>
                </c:pt>
                <c:pt idx="12">
                  <c:v>41.15</c:v>
                </c:pt>
                <c:pt idx="13">
                  <c:v>40.99</c:v>
                </c:pt>
                <c:pt idx="14">
                  <c:v>40.75</c:v>
                </c:pt>
                <c:pt idx="15">
                  <c:v>41.28</c:v>
                </c:pt>
                <c:pt idx="16">
                  <c:v>41.04</c:v>
                </c:pt>
                <c:pt idx="17">
                  <c:v>41.19</c:v>
                </c:pt>
                <c:pt idx="18">
                  <c:v>40.74</c:v>
                </c:pt>
                <c:pt idx="19">
                  <c:v>41.22</c:v>
                </c:pt>
                <c:pt idx="20">
                  <c:v>41.01</c:v>
                </c:pt>
                <c:pt idx="21">
                  <c:v>41.68</c:v>
                </c:pt>
                <c:pt idx="22">
                  <c:v>41.58</c:v>
                </c:pt>
                <c:pt idx="23">
                  <c:v>41.03</c:v>
                </c:pt>
                <c:pt idx="24">
                  <c:v>42.22</c:v>
                </c:pt>
                <c:pt idx="25">
                  <c:v>42.65</c:v>
                </c:pt>
                <c:pt idx="26">
                  <c:v>40.840000000000003</c:v>
                </c:pt>
                <c:pt idx="27">
                  <c:v>41.09</c:v>
                </c:pt>
                <c:pt idx="28">
                  <c:v>41.24</c:v>
                </c:pt>
                <c:pt idx="29">
                  <c:v>42.15</c:v>
                </c:pt>
                <c:pt idx="30">
                  <c:v>42.36</c:v>
                </c:pt>
                <c:pt idx="31">
                  <c:v>41.5</c:v>
                </c:pt>
                <c:pt idx="32">
                  <c:v>41.69</c:v>
                </c:pt>
                <c:pt idx="33">
                  <c:v>41.49</c:v>
                </c:pt>
                <c:pt idx="34">
                  <c:v>40.81</c:v>
                </c:pt>
                <c:pt idx="35">
                  <c:v>41.42</c:v>
                </c:pt>
                <c:pt idx="36">
                  <c:v>40.85</c:v>
                </c:pt>
                <c:pt idx="37">
                  <c:v>41.03</c:v>
                </c:pt>
                <c:pt idx="38">
                  <c:v>40.72</c:v>
                </c:pt>
                <c:pt idx="39">
                  <c:v>41.34</c:v>
                </c:pt>
                <c:pt idx="40">
                  <c:v>41.23</c:v>
                </c:pt>
                <c:pt idx="41">
                  <c:v>41.12</c:v>
                </c:pt>
                <c:pt idx="42">
                  <c:v>40.74</c:v>
                </c:pt>
                <c:pt idx="43">
                  <c:v>42.34</c:v>
                </c:pt>
                <c:pt idx="44">
                  <c:v>41.15</c:v>
                </c:pt>
                <c:pt idx="45">
                  <c:v>40.86</c:v>
                </c:pt>
                <c:pt idx="46">
                  <c:v>41.03</c:v>
                </c:pt>
                <c:pt idx="47">
                  <c:v>40.97</c:v>
                </c:pt>
                <c:pt idx="48">
                  <c:v>41.16</c:v>
                </c:pt>
                <c:pt idx="49">
                  <c:v>41.14</c:v>
                </c:pt>
                <c:pt idx="50">
                  <c:v>40.94</c:v>
                </c:pt>
                <c:pt idx="51">
                  <c:v>40.72</c:v>
                </c:pt>
                <c:pt idx="52">
                  <c:v>43.49</c:v>
                </c:pt>
                <c:pt idx="53">
                  <c:v>43.37</c:v>
                </c:pt>
                <c:pt idx="54">
                  <c:v>42.02</c:v>
                </c:pt>
                <c:pt idx="55">
                  <c:v>42</c:v>
                </c:pt>
                <c:pt idx="56">
                  <c:v>40.92</c:v>
                </c:pt>
                <c:pt idx="57">
                  <c:v>41.74</c:v>
                </c:pt>
                <c:pt idx="58">
                  <c:v>41.28</c:v>
                </c:pt>
                <c:pt idx="59">
                  <c:v>41.49</c:v>
                </c:pt>
                <c:pt idx="60">
                  <c:v>41.31</c:v>
                </c:pt>
                <c:pt idx="61">
                  <c:v>41.98</c:v>
                </c:pt>
                <c:pt idx="62">
                  <c:v>40.69</c:v>
                </c:pt>
                <c:pt idx="63">
                  <c:v>42.13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'15А18'!$F$20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'15А18'!$B$21:$B$84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'15А18'!$F$21:$F$84</c:f>
              <c:numCache>
                <c:formatCode>0.00</c:formatCode>
                <c:ptCount val="64"/>
                <c:pt idx="0">
                  <c:v>40.99</c:v>
                </c:pt>
                <c:pt idx="1">
                  <c:v>40.97</c:v>
                </c:pt>
                <c:pt idx="2">
                  <c:v>40.83</c:v>
                </c:pt>
                <c:pt idx="3">
                  <c:v>40.69</c:v>
                </c:pt>
                <c:pt idx="4">
                  <c:v>41.02</c:v>
                </c:pt>
                <c:pt idx="5">
                  <c:v>41.22</c:v>
                </c:pt>
                <c:pt idx="6">
                  <c:v>40.590000000000003</c:v>
                </c:pt>
                <c:pt idx="7">
                  <c:v>40.56</c:v>
                </c:pt>
                <c:pt idx="8">
                  <c:v>41.73</c:v>
                </c:pt>
                <c:pt idx="9">
                  <c:v>40.65</c:v>
                </c:pt>
                <c:pt idx="10">
                  <c:v>40.549999999999997</c:v>
                </c:pt>
                <c:pt idx="11">
                  <c:v>40.549999999999997</c:v>
                </c:pt>
                <c:pt idx="12">
                  <c:v>41.69</c:v>
                </c:pt>
                <c:pt idx="13">
                  <c:v>40.299999999999997</c:v>
                </c:pt>
                <c:pt idx="14">
                  <c:v>40.909999999999997</c:v>
                </c:pt>
                <c:pt idx="15">
                  <c:v>40.6</c:v>
                </c:pt>
                <c:pt idx="16">
                  <c:v>40.65</c:v>
                </c:pt>
                <c:pt idx="17">
                  <c:v>40.35</c:v>
                </c:pt>
                <c:pt idx="18">
                  <c:v>42.07</c:v>
                </c:pt>
                <c:pt idx="19">
                  <c:v>40.74</c:v>
                </c:pt>
                <c:pt idx="20">
                  <c:v>40.86</c:v>
                </c:pt>
                <c:pt idx="21">
                  <c:v>40.65</c:v>
                </c:pt>
                <c:pt idx="22">
                  <c:v>41.14</c:v>
                </c:pt>
                <c:pt idx="23">
                  <c:v>40.79</c:v>
                </c:pt>
                <c:pt idx="24">
                  <c:v>41.03</c:v>
                </c:pt>
                <c:pt idx="25">
                  <c:v>40.64</c:v>
                </c:pt>
                <c:pt idx="26">
                  <c:v>40.83</c:v>
                </c:pt>
                <c:pt idx="27">
                  <c:v>41.02</c:v>
                </c:pt>
                <c:pt idx="28">
                  <c:v>42.13</c:v>
                </c:pt>
                <c:pt idx="29">
                  <c:v>41.15</c:v>
                </c:pt>
                <c:pt idx="30">
                  <c:v>40.65</c:v>
                </c:pt>
                <c:pt idx="31">
                  <c:v>41.92</c:v>
                </c:pt>
                <c:pt idx="32">
                  <c:v>41</c:v>
                </c:pt>
                <c:pt idx="33">
                  <c:v>40.72</c:v>
                </c:pt>
                <c:pt idx="34">
                  <c:v>41.01</c:v>
                </c:pt>
                <c:pt idx="35">
                  <c:v>41.09</c:v>
                </c:pt>
                <c:pt idx="36">
                  <c:v>41.18</c:v>
                </c:pt>
                <c:pt idx="37">
                  <c:v>41.86</c:v>
                </c:pt>
                <c:pt idx="38">
                  <c:v>41.06</c:v>
                </c:pt>
                <c:pt idx="39">
                  <c:v>41.19</c:v>
                </c:pt>
                <c:pt idx="40">
                  <c:v>42.4</c:v>
                </c:pt>
                <c:pt idx="41">
                  <c:v>41.41</c:v>
                </c:pt>
                <c:pt idx="42">
                  <c:v>41.47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'15А18'!$G$20</c:f>
              <c:strCache>
                <c:ptCount val="1"/>
                <c:pt idx="0">
                  <c:v>Прокопенко Костя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'15А18'!$B$21:$B$84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'15А18'!$G$21:$G$84</c:f>
              <c:numCache>
                <c:formatCode>0.00</c:formatCode>
                <c:ptCount val="64"/>
                <c:pt idx="0">
                  <c:v>42.76</c:v>
                </c:pt>
                <c:pt idx="1">
                  <c:v>43.4</c:v>
                </c:pt>
                <c:pt idx="2">
                  <c:v>42.14</c:v>
                </c:pt>
                <c:pt idx="3">
                  <c:v>41.8</c:v>
                </c:pt>
                <c:pt idx="4">
                  <c:v>42.85</c:v>
                </c:pt>
                <c:pt idx="5">
                  <c:v>42.07</c:v>
                </c:pt>
                <c:pt idx="6">
                  <c:v>41.97</c:v>
                </c:pt>
                <c:pt idx="7">
                  <c:v>41.81</c:v>
                </c:pt>
                <c:pt idx="8">
                  <c:v>41.69</c:v>
                </c:pt>
                <c:pt idx="9">
                  <c:v>41.81</c:v>
                </c:pt>
                <c:pt idx="10">
                  <c:v>41.48</c:v>
                </c:pt>
                <c:pt idx="11">
                  <c:v>41.89</c:v>
                </c:pt>
                <c:pt idx="12">
                  <c:v>41.37</c:v>
                </c:pt>
                <c:pt idx="13">
                  <c:v>41.89</c:v>
                </c:pt>
                <c:pt idx="14">
                  <c:v>42.7</c:v>
                </c:pt>
                <c:pt idx="15">
                  <c:v>42.41</c:v>
                </c:pt>
                <c:pt idx="16">
                  <c:v>41.77</c:v>
                </c:pt>
                <c:pt idx="17">
                  <c:v>42.06</c:v>
                </c:pt>
                <c:pt idx="18">
                  <c:v>43</c:v>
                </c:pt>
                <c:pt idx="19">
                  <c:v>41.6</c:v>
                </c:pt>
                <c:pt idx="20">
                  <c:v>43.26</c:v>
                </c:pt>
                <c:pt idx="21">
                  <c:v>44.06</c:v>
                </c:pt>
                <c:pt idx="22">
                  <c:v>41.88</c:v>
                </c:pt>
              </c:numCache>
            </c:numRef>
          </c:val>
        </c:ser>
        <c:ser>
          <c:idx val="5"/>
          <c:order val="5"/>
          <c:tx>
            <c:strRef>
              <c:f>'15А18'!$H$20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'15А18'!$B$21:$B$84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'15А18'!$H$21:$H$84</c:f>
              <c:numCache>
                <c:formatCode>0.00</c:formatCode>
                <c:ptCount val="64"/>
                <c:pt idx="0">
                  <c:v>42.03</c:v>
                </c:pt>
                <c:pt idx="1">
                  <c:v>41.26</c:v>
                </c:pt>
                <c:pt idx="2">
                  <c:v>42.25</c:v>
                </c:pt>
                <c:pt idx="3">
                  <c:v>41.1</c:v>
                </c:pt>
                <c:pt idx="4">
                  <c:v>40.94</c:v>
                </c:pt>
                <c:pt idx="5">
                  <c:v>40.68</c:v>
                </c:pt>
                <c:pt idx="6">
                  <c:v>41.27</c:v>
                </c:pt>
                <c:pt idx="7">
                  <c:v>41.09</c:v>
                </c:pt>
                <c:pt idx="8">
                  <c:v>40.799999999999997</c:v>
                </c:pt>
                <c:pt idx="9">
                  <c:v>40.99</c:v>
                </c:pt>
                <c:pt idx="10">
                  <c:v>40.82</c:v>
                </c:pt>
                <c:pt idx="11">
                  <c:v>41</c:v>
                </c:pt>
                <c:pt idx="12">
                  <c:v>41.23</c:v>
                </c:pt>
                <c:pt idx="13">
                  <c:v>40.76</c:v>
                </c:pt>
                <c:pt idx="14">
                  <c:v>42.04</c:v>
                </c:pt>
                <c:pt idx="15">
                  <c:v>41.3</c:v>
                </c:pt>
                <c:pt idx="16">
                  <c:v>41.04</c:v>
                </c:pt>
                <c:pt idx="17">
                  <c:v>41.08</c:v>
                </c:pt>
                <c:pt idx="18">
                  <c:v>41.15</c:v>
                </c:pt>
                <c:pt idx="19">
                  <c:v>42.21</c:v>
                </c:pt>
                <c:pt idx="20">
                  <c:v>41.28</c:v>
                </c:pt>
                <c:pt idx="21">
                  <c:v>41.21</c:v>
                </c:pt>
                <c:pt idx="22">
                  <c:v>41.52</c:v>
                </c:pt>
                <c:pt idx="23">
                  <c:v>41.6</c:v>
                </c:pt>
              </c:numCache>
            </c:numRef>
          </c:val>
        </c:ser>
        <c:dLbls/>
        <c:marker val="1"/>
        <c:axId val="111356928"/>
        <c:axId val="111371008"/>
      </c:lineChart>
      <c:catAx>
        <c:axId val="111356928"/>
        <c:scaling>
          <c:orientation val="minMax"/>
        </c:scaling>
        <c:axPos val="b"/>
        <c:numFmt formatCode="General" sourceLinked="1"/>
        <c:majorTickMark val="none"/>
        <c:tickLblPos val="nextTo"/>
        <c:crossAx val="111371008"/>
        <c:crosses val="autoZero"/>
        <c:auto val="1"/>
        <c:lblAlgn val="ctr"/>
        <c:lblOffset val="100"/>
      </c:catAx>
      <c:valAx>
        <c:axId val="111371008"/>
        <c:scaling>
          <c:orientation val="minMax"/>
          <c:max val="45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111356928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393700</xdr:colOff>
      <xdr:row>18</xdr:row>
      <xdr:rowOff>88900</xdr:rowOff>
    </xdr:from>
    <xdr:to>
      <xdr:col>21</xdr:col>
      <xdr:colOff>266700</xdr:colOff>
      <xdr:row>46</xdr:row>
      <xdr:rowOff>127000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19</xdr:row>
      <xdr:rowOff>152400</xdr:rowOff>
    </xdr:from>
    <xdr:to>
      <xdr:col>20</xdr:col>
      <xdr:colOff>495300</xdr:colOff>
      <xdr:row>48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topLeftCell="A4" workbookViewId="0">
      <selection activeCell="D26" sqref="D26"/>
    </sheetView>
  </sheetViews>
  <sheetFormatPr defaultRowHeight="1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>
      <c r="A1" s="228" t="s">
        <v>63</v>
      </c>
      <c r="B1" s="228"/>
      <c r="C1" s="228"/>
      <c r="D1" s="228"/>
      <c r="E1" s="228"/>
      <c r="F1" s="228"/>
      <c r="G1" s="228"/>
      <c r="H1" s="228"/>
      <c r="I1" s="228"/>
      <c r="J1" s="228"/>
    </row>
    <row r="2" spans="1:12" ht="17.25">
      <c r="A2" s="229" t="s">
        <v>64</v>
      </c>
      <c r="B2" s="229"/>
      <c r="C2" s="229"/>
      <c r="D2" s="229"/>
      <c r="E2" s="229"/>
      <c r="F2" s="229"/>
      <c r="G2" s="229"/>
      <c r="H2" s="229"/>
      <c r="I2" s="229"/>
      <c r="J2" s="229"/>
    </row>
    <row r="3" spans="1:12" ht="6" customHeight="1" thickBot="1"/>
    <row r="4" spans="1:12" s="3" customFormat="1" ht="15" customHeight="1">
      <c r="A4" s="230" t="s">
        <v>0</v>
      </c>
      <c r="B4" s="232" t="s">
        <v>1</v>
      </c>
      <c r="C4" s="234" t="s">
        <v>2</v>
      </c>
      <c r="D4" s="236" t="s">
        <v>3</v>
      </c>
      <c r="E4" s="237"/>
      <c r="F4" s="238" t="s">
        <v>4</v>
      </c>
      <c r="G4" s="239"/>
      <c r="H4" s="232"/>
      <c r="I4" s="240" t="s">
        <v>5</v>
      </c>
      <c r="J4" s="241"/>
    </row>
    <row r="5" spans="1:12" s="8" customFormat="1" ht="15.75" thickBot="1">
      <c r="A5" s="231"/>
      <c r="B5" s="233"/>
      <c r="C5" s="235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95" t="s">
        <v>108</v>
      </c>
      <c r="C6" s="10">
        <v>2</v>
      </c>
      <c r="D6" s="199">
        <v>40.284999999999997</v>
      </c>
      <c r="E6" s="11">
        <v>5</v>
      </c>
      <c r="F6" s="103">
        <v>256</v>
      </c>
      <c r="G6" s="201" t="s">
        <v>149</v>
      </c>
      <c r="H6" s="205" t="s">
        <v>127</v>
      </c>
      <c r="I6" s="12">
        <v>39.81</v>
      </c>
      <c r="J6" s="11">
        <v>225</v>
      </c>
    </row>
    <row r="7" spans="1:12" s="3" customFormat="1" ht="24.95" customHeight="1">
      <c r="A7" s="13">
        <v>2</v>
      </c>
      <c r="B7" s="196" t="s">
        <v>148</v>
      </c>
      <c r="C7" s="14">
        <v>11</v>
      </c>
      <c r="D7" s="21">
        <v>40.42</v>
      </c>
      <c r="E7" s="16">
        <v>6</v>
      </c>
      <c r="F7" s="20">
        <v>256</v>
      </c>
      <c r="G7" s="146">
        <v>1.94</v>
      </c>
      <c r="H7" s="149">
        <f>G7</f>
        <v>1.94</v>
      </c>
      <c r="I7" s="148">
        <v>39.869999999999997</v>
      </c>
      <c r="J7" s="16">
        <v>75</v>
      </c>
    </row>
    <row r="8" spans="1:12" s="3" customFormat="1" ht="24.95" customHeight="1">
      <c r="A8" s="13">
        <v>3</v>
      </c>
      <c r="B8" s="196" t="s">
        <v>61</v>
      </c>
      <c r="C8" s="14">
        <v>5</v>
      </c>
      <c r="D8" s="15">
        <v>40.204999999999998</v>
      </c>
      <c r="E8" s="16">
        <v>1</v>
      </c>
      <c r="F8" s="17">
        <v>256</v>
      </c>
      <c r="G8" s="146">
        <v>2.79</v>
      </c>
      <c r="H8" s="149">
        <f>G8-G7</f>
        <v>0.85000000000000009</v>
      </c>
      <c r="I8" s="18">
        <v>39.880000000000003</v>
      </c>
      <c r="J8" s="16">
        <v>192</v>
      </c>
    </row>
    <row r="9" spans="1:12" s="3" customFormat="1" ht="24.95" customHeight="1">
      <c r="A9" s="13">
        <v>4</v>
      </c>
      <c r="B9" s="197" t="s">
        <v>85</v>
      </c>
      <c r="C9" s="14">
        <v>10</v>
      </c>
      <c r="D9" s="15">
        <v>40.215000000000003</v>
      </c>
      <c r="E9" s="16">
        <v>3</v>
      </c>
      <c r="F9" s="17">
        <v>256</v>
      </c>
      <c r="G9" s="146">
        <v>12.13</v>
      </c>
      <c r="H9" s="149">
        <f>G9-G8</f>
        <v>9.34</v>
      </c>
      <c r="I9" s="20">
        <v>39.770000000000003</v>
      </c>
      <c r="J9" s="16">
        <v>147</v>
      </c>
      <c r="L9" s="19"/>
    </row>
    <row r="10" spans="1:12" s="3" customFormat="1" ht="24.95" customHeight="1">
      <c r="A10" s="13">
        <v>5</v>
      </c>
      <c r="B10" s="196" t="s">
        <v>100</v>
      </c>
      <c r="C10" s="14">
        <v>9</v>
      </c>
      <c r="D10" s="15">
        <v>40.215000000000003</v>
      </c>
      <c r="E10" s="16">
        <v>2</v>
      </c>
      <c r="F10" s="17">
        <v>256</v>
      </c>
      <c r="G10" s="146">
        <v>18.8</v>
      </c>
      <c r="H10" s="149">
        <f>G10-G9</f>
        <v>6.67</v>
      </c>
      <c r="I10" s="18">
        <v>39.68</v>
      </c>
      <c r="J10" s="16">
        <v>155</v>
      </c>
      <c r="L10" s="19"/>
    </row>
    <row r="11" spans="1:12" s="3" customFormat="1" ht="24.95" customHeight="1">
      <c r="A11" s="13">
        <v>6</v>
      </c>
      <c r="B11" s="196" t="s">
        <v>81</v>
      </c>
      <c r="C11" s="14">
        <v>6</v>
      </c>
      <c r="D11" s="15">
        <v>40.22</v>
      </c>
      <c r="E11" s="16">
        <v>4</v>
      </c>
      <c r="F11" s="17">
        <v>256</v>
      </c>
      <c r="G11" s="147">
        <v>30.83</v>
      </c>
      <c r="H11" s="108">
        <f>G11-G10</f>
        <v>12.029999999999998</v>
      </c>
      <c r="I11" s="18">
        <v>39.85</v>
      </c>
      <c r="J11" s="16">
        <v>139</v>
      </c>
    </row>
    <row r="12" spans="1:12" s="3" customFormat="1" ht="24.95" customHeight="1">
      <c r="A12" s="13">
        <v>7</v>
      </c>
      <c r="B12" s="196" t="s">
        <v>103</v>
      </c>
      <c r="C12" s="14">
        <v>3</v>
      </c>
      <c r="D12" s="15">
        <v>40.494999999999997</v>
      </c>
      <c r="E12" s="16">
        <v>7</v>
      </c>
      <c r="F12" s="17">
        <v>254</v>
      </c>
      <c r="G12" s="202" t="s">
        <v>150</v>
      </c>
      <c r="H12" s="206" t="s">
        <v>154</v>
      </c>
      <c r="I12" s="17">
        <v>40.22</v>
      </c>
      <c r="J12" s="16">
        <v>112</v>
      </c>
    </row>
    <row r="13" spans="1:12" s="3" customFormat="1" ht="24.95" customHeight="1">
      <c r="A13" s="13">
        <v>8</v>
      </c>
      <c r="B13" s="196" t="s">
        <v>131</v>
      </c>
      <c r="C13" s="14">
        <v>4</v>
      </c>
      <c r="D13" s="15">
        <v>40.79</v>
      </c>
      <c r="E13" s="16">
        <v>10</v>
      </c>
      <c r="F13" s="17">
        <v>253</v>
      </c>
      <c r="G13" s="202" t="s">
        <v>151</v>
      </c>
      <c r="H13" s="206" t="s">
        <v>154</v>
      </c>
      <c r="I13" s="17">
        <v>39.97</v>
      </c>
      <c r="J13" s="16">
        <v>232</v>
      </c>
    </row>
    <row r="14" spans="1:12" s="3" customFormat="1" ht="26.25" customHeight="1">
      <c r="A14" s="13">
        <v>9</v>
      </c>
      <c r="B14" s="196" t="s">
        <v>140</v>
      </c>
      <c r="C14" s="14">
        <v>12</v>
      </c>
      <c r="D14" s="15">
        <v>41.015000000000001</v>
      </c>
      <c r="E14" s="16">
        <v>11</v>
      </c>
      <c r="F14" s="17">
        <v>253</v>
      </c>
      <c r="G14" s="203" t="s">
        <v>151</v>
      </c>
      <c r="H14" s="123">
        <v>15</v>
      </c>
      <c r="I14" s="18">
        <v>40.04</v>
      </c>
      <c r="J14" s="16">
        <v>11</v>
      </c>
    </row>
    <row r="15" spans="1:12" s="3" customFormat="1" ht="24.95" customHeight="1">
      <c r="A15" s="13">
        <v>10</v>
      </c>
      <c r="B15" s="196" t="s">
        <v>90</v>
      </c>
      <c r="C15" s="14">
        <v>8</v>
      </c>
      <c r="D15" s="15">
        <v>40.619999999999997</v>
      </c>
      <c r="E15" s="16">
        <v>9</v>
      </c>
      <c r="F15" s="17">
        <v>252</v>
      </c>
      <c r="G15" s="203" t="s">
        <v>152</v>
      </c>
      <c r="H15" s="109">
        <v>41</v>
      </c>
      <c r="I15" s="17">
        <v>39.840000000000003</v>
      </c>
      <c r="J15" s="16">
        <v>119</v>
      </c>
    </row>
    <row r="16" spans="1:12" ht="24" customHeight="1">
      <c r="A16" s="13">
        <v>11</v>
      </c>
      <c r="B16" s="196" t="s">
        <v>128</v>
      </c>
      <c r="C16" s="14">
        <v>1</v>
      </c>
      <c r="D16" s="15">
        <v>40.594999999999999</v>
      </c>
      <c r="E16" s="16">
        <v>8</v>
      </c>
      <c r="F16" s="20">
        <v>250</v>
      </c>
      <c r="G16" s="203" t="s">
        <v>153</v>
      </c>
      <c r="H16" s="206" t="s">
        <v>154</v>
      </c>
      <c r="I16" s="18">
        <v>39.99</v>
      </c>
      <c r="J16" s="16">
        <v>71</v>
      </c>
    </row>
    <row r="17" spans="1:10" ht="23.25" customHeight="1" thickBot="1">
      <c r="A17" s="22">
        <v>12</v>
      </c>
      <c r="B17" s="198" t="s">
        <v>109</v>
      </c>
      <c r="C17" s="100">
        <v>7</v>
      </c>
      <c r="D17" s="101">
        <v>41.134999999999998</v>
      </c>
      <c r="E17" s="102">
        <v>12</v>
      </c>
      <c r="F17" s="110">
        <v>250</v>
      </c>
      <c r="G17" s="204" t="s">
        <v>153</v>
      </c>
      <c r="H17" s="111">
        <v>2</v>
      </c>
      <c r="I17" s="104">
        <v>40.14</v>
      </c>
      <c r="J17" s="102">
        <v>90</v>
      </c>
    </row>
    <row r="18" spans="1:10" ht="2.25" customHeight="1">
      <c r="A18" s="23"/>
      <c r="D18" s="200"/>
    </row>
    <row r="19" spans="1:10" s="2" customFormat="1">
      <c r="A19" s="23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42"/>
  <sheetViews>
    <sheetView topLeftCell="A7" zoomScale="50" zoomScaleNormal="50" workbookViewId="0">
      <selection activeCell="C7" sqref="C7:C41"/>
    </sheetView>
  </sheetViews>
  <sheetFormatPr defaultRowHeight="1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3" width="9.140625" style="1"/>
    <col min="14" max="14" width="14.28515625" style="1" customWidth="1"/>
    <col min="15" max="15" width="9.140625" style="1"/>
    <col min="16" max="16" width="11.140625" style="1" customWidth="1"/>
    <col min="17" max="16384" width="9.140625" style="1"/>
  </cols>
  <sheetData>
    <row r="1" spans="1:21" ht="48" customHeight="1">
      <c r="A1" s="264" t="s">
        <v>67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</row>
    <row r="2" spans="1:21" ht="5.25" customHeight="1"/>
    <row r="3" spans="1:21" ht="19.5" customHeight="1">
      <c r="A3" s="265" t="s">
        <v>12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</row>
    <row r="4" spans="1:21" ht="15.75" customHeight="1" thickBot="1">
      <c r="A4" s="24"/>
      <c r="B4" s="24"/>
      <c r="C4" s="24"/>
      <c r="D4" s="24"/>
      <c r="E4" s="24"/>
      <c r="F4" s="24"/>
      <c r="G4" s="24"/>
      <c r="H4" s="24"/>
      <c r="I4" s="24"/>
      <c r="J4" s="24"/>
    </row>
    <row r="5" spans="1:21" s="2" customFormat="1" ht="30" customHeight="1">
      <c r="A5" s="266" t="s">
        <v>2</v>
      </c>
      <c r="B5" s="268" t="s">
        <v>1</v>
      </c>
      <c r="C5" s="270" t="s">
        <v>13</v>
      </c>
      <c r="D5" s="272" t="s">
        <v>14</v>
      </c>
      <c r="E5" s="274" t="s">
        <v>15</v>
      </c>
      <c r="F5" s="274" t="s">
        <v>16</v>
      </c>
      <c r="G5" s="276" t="s">
        <v>17</v>
      </c>
      <c r="H5" s="272"/>
      <c r="I5" s="272"/>
      <c r="J5" s="277"/>
      <c r="K5" s="277"/>
      <c r="L5" s="278"/>
    </row>
    <row r="6" spans="1:21" s="2" customFormat="1" ht="30" customHeight="1" thickBot="1">
      <c r="A6" s="267"/>
      <c r="B6" s="269"/>
      <c r="C6" s="271"/>
      <c r="D6" s="273"/>
      <c r="E6" s="275"/>
      <c r="F6" s="275"/>
      <c r="G6" s="166" t="s">
        <v>18</v>
      </c>
      <c r="H6" s="167" t="s">
        <v>6</v>
      </c>
      <c r="I6" s="167" t="s">
        <v>19</v>
      </c>
      <c r="J6" s="165" t="s">
        <v>20</v>
      </c>
      <c r="K6" s="168" t="s">
        <v>21</v>
      </c>
      <c r="L6" s="136" t="s">
        <v>7</v>
      </c>
      <c r="N6" s="112">
        <v>82.5</v>
      </c>
      <c r="O6" s="112">
        <v>85</v>
      </c>
      <c r="P6" s="112">
        <v>87.5</v>
      </c>
      <c r="Q6" s="112">
        <v>90</v>
      </c>
      <c r="R6" s="112">
        <v>92.5</v>
      </c>
      <c r="S6" s="112">
        <v>95</v>
      </c>
      <c r="T6" s="112">
        <v>97.5</v>
      </c>
      <c r="U6" s="112">
        <v>100</v>
      </c>
    </row>
    <row r="7" spans="1:21" s="3" customFormat="1" ht="30" customHeight="1">
      <c r="A7" s="253">
        <v>1</v>
      </c>
      <c r="B7" s="244" t="s">
        <v>95</v>
      </c>
      <c r="C7" s="153" t="s">
        <v>96</v>
      </c>
      <c r="D7" s="26" t="s">
        <v>65</v>
      </c>
      <c r="E7" s="119">
        <v>84.1</v>
      </c>
      <c r="F7" s="27"/>
      <c r="G7" s="28">
        <v>4</v>
      </c>
      <c r="H7" s="29">
        <v>40.520000000000003</v>
      </c>
      <c r="I7" s="28"/>
      <c r="J7" s="169">
        <f t="shared" ref="J7:J42" si="0">H7-I7</f>
        <v>40.520000000000003</v>
      </c>
      <c r="K7" s="246">
        <f>AVERAGE(J7,J9)</f>
        <v>40.594999999999999</v>
      </c>
      <c r="L7" s="249">
        <f>RANK(K7,K7:K42,1)</f>
        <v>8</v>
      </c>
      <c r="M7" s="113" t="s">
        <v>60</v>
      </c>
      <c r="N7" s="115">
        <v>0.05</v>
      </c>
      <c r="O7" s="115">
        <v>0.1</v>
      </c>
      <c r="P7" s="115">
        <v>0.15</v>
      </c>
      <c r="Q7" s="115">
        <v>0.2</v>
      </c>
      <c r="R7" s="115">
        <v>0.25</v>
      </c>
      <c r="S7" s="115">
        <v>0.3</v>
      </c>
      <c r="T7" s="115">
        <v>0.35</v>
      </c>
      <c r="U7" s="115">
        <f>N7*8</f>
        <v>0.4</v>
      </c>
    </row>
    <row r="8" spans="1:21" s="3" customFormat="1" ht="30" customHeight="1">
      <c r="A8" s="254"/>
      <c r="B8" s="261"/>
      <c r="C8" s="159" t="s">
        <v>97</v>
      </c>
      <c r="D8" s="35" t="s">
        <v>66</v>
      </c>
      <c r="E8" s="150" t="s">
        <v>127</v>
      </c>
      <c r="F8" s="160"/>
      <c r="G8" s="55"/>
      <c r="H8" s="161"/>
      <c r="I8" s="55"/>
      <c r="J8" s="31">
        <f t="shared" si="0"/>
        <v>0</v>
      </c>
      <c r="K8" s="256"/>
      <c r="L8" s="250"/>
      <c r="M8" s="114">
        <v>1</v>
      </c>
      <c r="N8" s="115">
        <v>4.5</v>
      </c>
      <c r="O8" s="115">
        <f>N8*2</f>
        <v>9</v>
      </c>
      <c r="P8" s="115">
        <f>N8*3</f>
        <v>13.5</v>
      </c>
      <c r="Q8" s="115">
        <f>N8*4</f>
        <v>18</v>
      </c>
      <c r="R8" s="115">
        <f>N8*5</f>
        <v>22.5</v>
      </c>
      <c r="S8" s="115">
        <f>N8*6</f>
        <v>27</v>
      </c>
      <c r="T8" s="115">
        <f>N8*7</f>
        <v>31.5</v>
      </c>
      <c r="U8" s="115">
        <f>N8*8</f>
        <v>36</v>
      </c>
    </row>
    <row r="9" spans="1:21" s="3" customFormat="1" ht="30" customHeight="1" thickBot="1">
      <c r="A9" s="259"/>
      <c r="B9" s="262"/>
      <c r="C9" s="170" t="s">
        <v>98</v>
      </c>
      <c r="D9" s="50" t="s">
        <v>68</v>
      </c>
      <c r="E9" s="25" t="s">
        <v>127</v>
      </c>
      <c r="F9" s="171"/>
      <c r="G9" s="122">
        <v>3</v>
      </c>
      <c r="H9" s="172">
        <v>40.67</v>
      </c>
      <c r="I9" s="122"/>
      <c r="J9" s="173">
        <f t="shared" si="0"/>
        <v>40.67</v>
      </c>
      <c r="K9" s="257"/>
      <c r="L9" s="252"/>
      <c r="M9" s="114">
        <v>2</v>
      </c>
      <c r="N9" s="115">
        <v>9</v>
      </c>
      <c r="O9" s="115">
        <f>N9*2</f>
        <v>18</v>
      </c>
      <c r="P9" s="115">
        <f>N9*3</f>
        <v>27</v>
      </c>
      <c r="Q9" s="115">
        <f>N9*4</f>
        <v>36</v>
      </c>
      <c r="R9" s="115">
        <f>N9*5</f>
        <v>45</v>
      </c>
      <c r="S9" s="115">
        <f>N9*6</f>
        <v>54</v>
      </c>
      <c r="T9" s="115">
        <f>N9*7</f>
        <v>63</v>
      </c>
      <c r="U9" s="115">
        <f>N9*8</f>
        <v>72</v>
      </c>
    </row>
    <row r="10" spans="1:21" s="3" customFormat="1" ht="30" customHeight="1">
      <c r="A10" s="254">
        <v>2</v>
      </c>
      <c r="B10" s="254" t="s">
        <v>108</v>
      </c>
      <c r="C10" s="155" t="s">
        <v>88</v>
      </c>
      <c r="D10" s="35" t="s">
        <v>22</v>
      </c>
      <c r="E10" s="36">
        <v>88.9</v>
      </c>
      <c r="F10" s="160">
        <v>13.5</v>
      </c>
      <c r="G10" s="55">
        <v>5</v>
      </c>
      <c r="H10" s="161">
        <v>40.159999999999997</v>
      </c>
      <c r="I10" s="55">
        <v>0.15</v>
      </c>
      <c r="J10" s="36">
        <f t="shared" si="0"/>
        <v>40.01</v>
      </c>
      <c r="K10" s="256">
        <f>AVERAGE(J10:J11)</f>
        <v>40.284999999999997</v>
      </c>
      <c r="L10" s="263">
        <f>RANK(K10,K7:K42,1)</f>
        <v>5</v>
      </c>
    </row>
    <row r="11" spans="1:21" s="3" customFormat="1" ht="30" customHeight="1" thickBot="1">
      <c r="A11" s="254"/>
      <c r="B11" s="254"/>
      <c r="C11" s="155" t="s">
        <v>89</v>
      </c>
      <c r="D11" s="35" t="s">
        <v>23</v>
      </c>
      <c r="E11" s="36">
        <v>65.5</v>
      </c>
      <c r="F11" s="32"/>
      <c r="G11" s="33">
        <v>4</v>
      </c>
      <c r="H11" s="34">
        <v>40.56</v>
      </c>
      <c r="I11" s="33"/>
      <c r="J11" s="31">
        <f t="shared" si="0"/>
        <v>40.56</v>
      </c>
      <c r="K11" s="247"/>
      <c r="L11" s="263"/>
    </row>
    <row r="12" spans="1:21" s="3" customFormat="1" ht="30" hidden="1" customHeight="1" thickBot="1">
      <c r="A12" s="259"/>
      <c r="B12" s="260"/>
      <c r="C12" s="157"/>
      <c r="D12" s="45" t="s">
        <v>69</v>
      </c>
      <c r="E12" s="174"/>
      <c r="F12" s="175"/>
      <c r="G12" s="176"/>
      <c r="H12" s="177"/>
      <c r="I12" s="176"/>
      <c r="J12" s="178">
        <f t="shared" si="0"/>
        <v>0</v>
      </c>
      <c r="K12" s="248"/>
      <c r="L12" s="263"/>
      <c r="P12" s="107"/>
      <c r="Q12" s="107"/>
    </row>
    <row r="13" spans="1:21" s="3" customFormat="1" ht="30" customHeight="1">
      <c r="A13" s="259">
        <v>3</v>
      </c>
      <c r="B13" s="253" t="s">
        <v>103</v>
      </c>
      <c r="C13" s="179" t="s">
        <v>104</v>
      </c>
      <c r="D13" s="26" t="s">
        <v>24</v>
      </c>
      <c r="E13" s="180">
        <v>92.6</v>
      </c>
      <c r="F13" s="27">
        <v>22.5</v>
      </c>
      <c r="G13" s="28">
        <v>7</v>
      </c>
      <c r="H13" s="29">
        <v>40.97</v>
      </c>
      <c r="I13" s="28">
        <v>0.25</v>
      </c>
      <c r="J13" s="169">
        <f t="shared" si="0"/>
        <v>40.72</v>
      </c>
      <c r="K13" s="246">
        <f>AVERAGE(J13:J14)</f>
        <v>40.495000000000005</v>
      </c>
      <c r="L13" s="249">
        <f>RANK(K13,K7:K42,1)</f>
        <v>7</v>
      </c>
      <c r="P13" s="107"/>
      <c r="Q13" s="107"/>
    </row>
    <row r="14" spans="1:21" s="3" customFormat="1" ht="30" customHeight="1" thickBot="1">
      <c r="A14" s="259"/>
      <c r="B14" s="259"/>
      <c r="C14" s="156" t="s">
        <v>105</v>
      </c>
      <c r="D14" s="30" t="s">
        <v>25</v>
      </c>
      <c r="E14" s="37">
        <v>72.7</v>
      </c>
      <c r="F14" s="32"/>
      <c r="G14" s="33">
        <v>5</v>
      </c>
      <c r="H14" s="34">
        <v>40.270000000000003</v>
      </c>
      <c r="I14" s="33"/>
      <c r="J14" s="31">
        <f t="shared" si="0"/>
        <v>40.270000000000003</v>
      </c>
      <c r="K14" s="247"/>
      <c r="L14" s="250"/>
      <c r="P14" s="107"/>
      <c r="Q14" s="107"/>
    </row>
    <row r="15" spans="1:21" s="3" customFormat="1" ht="30" hidden="1" customHeight="1" thickBot="1">
      <c r="A15" s="260"/>
      <c r="B15" s="260"/>
      <c r="C15" s="157"/>
      <c r="D15" s="45" t="s">
        <v>70</v>
      </c>
      <c r="E15" s="174"/>
      <c r="F15" s="175"/>
      <c r="G15" s="176"/>
      <c r="H15" s="177"/>
      <c r="I15" s="176"/>
      <c r="J15" s="178">
        <f t="shared" si="0"/>
        <v>0</v>
      </c>
      <c r="K15" s="248"/>
      <c r="L15" s="251"/>
      <c r="N15" s="107"/>
      <c r="O15" s="107"/>
      <c r="P15" s="107"/>
      <c r="Q15" s="107"/>
    </row>
    <row r="16" spans="1:21" s="3" customFormat="1" ht="30" customHeight="1">
      <c r="A16" s="253">
        <v>4</v>
      </c>
      <c r="B16" s="253" t="s">
        <v>113</v>
      </c>
      <c r="C16" s="179" t="s">
        <v>114</v>
      </c>
      <c r="D16" s="26" t="s">
        <v>26</v>
      </c>
      <c r="E16" s="180">
        <v>60.6</v>
      </c>
      <c r="F16" s="190"/>
      <c r="G16" s="28">
        <v>7</v>
      </c>
      <c r="H16" s="29">
        <v>41.04</v>
      </c>
      <c r="I16" s="28"/>
      <c r="J16" s="169">
        <f t="shared" si="0"/>
        <v>41.04</v>
      </c>
      <c r="K16" s="246">
        <f>AVERAGE(J16:J17)</f>
        <v>40.79</v>
      </c>
      <c r="L16" s="249">
        <f>RANK(K16,K7:K42,1)</f>
        <v>10</v>
      </c>
      <c r="N16" s="107"/>
      <c r="O16" s="107"/>
      <c r="P16" s="107"/>
      <c r="Q16" s="107"/>
    </row>
    <row r="17" spans="1:17" s="3" customFormat="1" ht="30" customHeight="1" thickBot="1">
      <c r="A17" s="254"/>
      <c r="B17" s="254"/>
      <c r="C17" s="155" t="s">
        <v>115</v>
      </c>
      <c r="D17" s="35" t="s">
        <v>28</v>
      </c>
      <c r="E17" s="38">
        <v>65.7</v>
      </c>
      <c r="F17" s="126"/>
      <c r="G17" s="33">
        <v>8</v>
      </c>
      <c r="H17" s="34">
        <v>40.54</v>
      </c>
      <c r="I17" s="33"/>
      <c r="J17" s="31">
        <f t="shared" si="0"/>
        <v>40.54</v>
      </c>
      <c r="K17" s="247"/>
      <c r="L17" s="250"/>
      <c r="N17" s="107"/>
      <c r="O17" s="107"/>
      <c r="P17" s="107"/>
      <c r="Q17" s="107"/>
    </row>
    <row r="18" spans="1:17" s="3" customFormat="1" ht="30" hidden="1" customHeight="1" thickBot="1">
      <c r="A18" s="259"/>
      <c r="B18" s="260"/>
      <c r="C18" s="157"/>
      <c r="D18" s="45" t="s">
        <v>71</v>
      </c>
      <c r="E18" s="174"/>
      <c r="F18" s="181"/>
      <c r="G18" s="176"/>
      <c r="H18" s="177"/>
      <c r="I18" s="176"/>
      <c r="J18" s="178">
        <f t="shared" si="0"/>
        <v>0</v>
      </c>
      <c r="K18" s="248"/>
      <c r="L18" s="251"/>
      <c r="N18" s="107"/>
      <c r="O18" s="107"/>
      <c r="P18" s="107"/>
      <c r="Q18" s="107"/>
    </row>
    <row r="19" spans="1:17" s="3" customFormat="1" ht="30" customHeight="1">
      <c r="A19" s="259">
        <v>5</v>
      </c>
      <c r="B19" s="253" t="s">
        <v>61</v>
      </c>
      <c r="C19" s="179" t="s">
        <v>93</v>
      </c>
      <c r="D19" s="26" t="s">
        <v>29</v>
      </c>
      <c r="E19" s="169">
        <v>86.3</v>
      </c>
      <c r="F19" s="27">
        <v>9</v>
      </c>
      <c r="G19" s="28">
        <v>9</v>
      </c>
      <c r="H19" s="29">
        <v>40.22</v>
      </c>
      <c r="I19" s="28">
        <v>0.1</v>
      </c>
      <c r="J19" s="169">
        <f t="shared" si="0"/>
        <v>40.119999999999997</v>
      </c>
      <c r="K19" s="246">
        <f>AVERAGE(J19:J20)</f>
        <v>40.204999999999998</v>
      </c>
      <c r="L19" s="249">
        <f>RANK(K19,K7:K42,1)</f>
        <v>1</v>
      </c>
      <c r="N19" s="107"/>
      <c r="O19" s="107"/>
      <c r="P19" s="107"/>
      <c r="Q19" s="107"/>
    </row>
    <row r="20" spans="1:17" s="3" customFormat="1" ht="30" customHeight="1">
      <c r="A20" s="259"/>
      <c r="B20" s="259"/>
      <c r="C20" s="156" t="s">
        <v>94</v>
      </c>
      <c r="D20" s="30" t="s">
        <v>30</v>
      </c>
      <c r="E20" s="31">
        <v>71.2</v>
      </c>
      <c r="F20" s="32"/>
      <c r="G20" s="33">
        <v>8</v>
      </c>
      <c r="H20" s="34">
        <v>40.29</v>
      </c>
      <c r="I20" s="33"/>
      <c r="J20" s="31">
        <f t="shared" si="0"/>
        <v>40.29</v>
      </c>
      <c r="K20" s="247"/>
      <c r="L20" s="250"/>
      <c r="N20" s="107"/>
      <c r="O20" s="107"/>
      <c r="P20" s="107"/>
      <c r="Q20" s="107"/>
    </row>
    <row r="21" spans="1:17" s="3" customFormat="1" ht="30" hidden="1" customHeight="1" thickBot="1">
      <c r="A21" s="255"/>
      <c r="B21" s="255"/>
      <c r="C21" s="158"/>
      <c r="D21" s="50" t="s">
        <v>72</v>
      </c>
      <c r="E21" s="173"/>
      <c r="F21" s="171"/>
      <c r="G21" s="122"/>
      <c r="H21" s="172"/>
      <c r="I21" s="122"/>
      <c r="J21" s="173">
        <f t="shared" si="0"/>
        <v>0</v>
      </c>
      <c r="K21" s="257"/>
      <c r="L21" s="252"/>
      <c r="N21" s="132"/>
      <c r="O21" s="1"/>
      <c r="P21" s="107"/>
      <c r="Q21" s="107"/>
    </row>
    <row r="22" spans="1:17" ht="27.75" customHeight="1">
      <c r="A22" s="254">
        <v>6</v>
      </c>
      <c r="B22" s="254" t="s">
        <v>81</v>
      </c>
      <c r="C22" s="155" t="s">
        <v>82</v>
      </c>
      <c r="D22" s="35" t="s">
        <v>31</v>
      </c>
      <c r="E22" s="43" t="s">
        <v>107</v>
      </c>
      <c r="F22" s="97"/>
      <c r="G22" s="98">
        <v>13</v>
      </c>
      <c r="H22" s="99">
        <v>40.21</v>
      </c>
      <c r="I22" s="55"/>
      <c r="J22" s="36">
        <f t="shared" si="0"/>
        <v>40.21</v>
      </c>
      <c r="K22" s="256">
        <f>AVERAGE(J22:J23)</f>
        <v>40.22</v>
      </c>
      <c r="L22" s="250">
        <f>RANK(K22,K7:K42,1)</f>
        <v>4</v>
      </c>
      <c r="M22" s="3"/>
      <c r="O22" s="118"/>
      <c r="P22" s="132"/>
    </row>
    <row r="23" spans="1:17" ht="27.75" customHeight="1" thickBot="1">
      <c r="A23" s="259"/>
      <c r="B23" s="259"/>
      <c r="C23" s="156" t="s">
        <v>83</v>
      </c>
      <c r="D23" s="30" t="s">
        <v>32</v>
      </c>
      <c r="E23" s="39" t="s">
        <v>84</v>
      </c>
      <c r="F23" s="40"/>
      <c r="G23" s="41">
        <v>9</v>
      </c>
      <c r="H23" s="42">
        <v>40.229999999999997</v>
      </c>
      <c r="I23" s="33"/>
      <c r="J23" s="31">
        <f t="shared" si="0"/>
        <v>40.229999999999997</v>
      </c>
      <c r="K23" s="247"/>
      <c r="L23" s="250"/>
      <c r="M23" s="3"/>
      <c r="O23" s="118"/>
      <c r="P23" s="132"/>
    </row>
    <row r="24" spans="1:17" ht="27.75" hidden="1" customHeight="1" thickBot="1">
      <c r="A24" s="259"/>
      <c r="B24" s="260"/>
      <c r="C24" s="157"/>
      <c r="D24" s="45" t="s">
        <v>73</v>
      </c>
      <c r="E24" s="46"/>
      <c r="F24" s="182"/>
      <c r="G24" s="48"/>
      <c r="H24" s="49"/>
      <c r="I24" s="176"/>
      <c r="J24" s="178">
        <f t="shared" si="0"/>
        <v>0</v>
      </c>
      <c r="K24" s="248"/>
      <c r="L24" s="251"/>
      <c r="M24" s="3"/>
    </row>
    <row r="25" spans="1:17" ht="29.25" customHeight="1">
      <c r="A25" s="254">
        <v>7</v>
      </c>
      <c r="B25" s="253" t="s">
        <v>109</v>
      </c>
      <c r="C25" s="179" t="s">
        <v>110</v>
      </c>
      <c r="D25" s="26" t="s">
        <v>33</v>
      </c>
      <c r="E25" s="183" t="s">
        <v>118</v>
      </c>
      <c r="F25" s="184"/>
      <c r="G25" s="185">
        <v>21</v>
      </c>
      <c r="H25" s="186">
        <v>40.51</v>
      </c>
      <c r="I25" s="28"/>
      <c r="J25" s="169">
        <f t="shared" si="0"/>
        <v>40.51</v>
      </c>
      <c r="K25" s="246">
        <f>AVERAGE(J25:J26)</f>
        <v>41.134999999999998</v>
      </c>
      <c r="L25" s="249">
        <f>RANK(K25,K7:K42,1)</f>
        <v>12</v>
      </c>
      <c r="M25" s="3"/>
      <c r="P25" s="44"/>
    </row>
    <row r="26" spans="1:17" ht="29.25" customHeight="1" thickBot="1">
      <c r="A26" s="254"/>
      <c r="B26" s="254"/>
      <c r="C26" s="155" t="s">
        <v>111</v>
      </c>
      <c r="D26" s="35" t="s">
        <v>34</v>
      </c>
      <c r="E26" s="43" t="s">
        <v>112</v>
      </c>
      <c r="F26" s="40">
        <v>9</v>
      </c>
      <c r="G26" s="41">
        <v>10</v>
      </c>
      <c r="H26" s="42">
        <v>41.86</v>
      </c>
      <c r="I26" s="33">
        <v>0.1</v>
      </c>
      <c r="J26" s="31">
        <f t="shared" si="0"/>
        <v>41.76</v>
      </c>
      <c r="K26" s="247"/>
      <c r="L26" s="250"/>
      <c r="M26" s="3"/>
      <c r="P26" s="44"/>
    </row>
    <row r="27" spans="1:17" ht="29.25" hidden="1" customHeight="1" thickBot="1">
      <c r="A27" s="260"/>
      <c r="B27" s="260"/>
      <c r="C27" s="157"/>
      <c r="D27" s="45" t="s">
        <v>74</v>
      </c>
      <c r="E27" s="46"/>
      <c r="F27" s="182"/>
      <c r="G27" s="48"/>
      <c r="H27" s="49"/>
      <c r="I27" s="176"/>
      <c r="J27" s="178">
        <f t="shared" si="0"/>
        <v>0</v>
      </c>
      <c r="K27" s="248"/>
      <c r="L27" s="251"/>
      <c r="M27" s="3"/>
      <c r="P27" s="44"/>
    </row>
    <row r="28" spans="1:17" ht="29.25" customHeight="1">
      <c r="A28" s="253">
        <v>8</v>
      </c>
      <c r="B28" s="253" t="s">
        <v>90</v>
      </c>
      <c r="C28" s="179" t="s">
        <v>91</v>
      </c>
      <c r="D28" s="26" t="s">
        <v>35</v>
      </c>
      <c r="E28" s="183" t="s">
        <v>116</v>
      </c>
      <c r="F28" s="184"/>
      <c r="G28" s="185">
        <v>13</v>
      </c>
      <c r="H28" s="186">
        <v>40.07</v>
      </c>
      <c r="I28" s="28"/>
      <c r="J28" s="169">
        <f t="shared" si="0"/>
        <v>40.07</v>
      </c>
      <c r="K28" s="246">
        <f>AVERAGE(J28:J29)</f>
        <v>40.620000000000005</v>
      </c>
      <c r="L28" s="249">
        <f>RANK(K28,K7:K42,1)</f>
        <v>9</v>
      </c>
      <c r="M28" s="3"/>
    </row>
    <row r="29" spans="1:17" ht="29.25" customHeight="1" thickBot="1">
      <c r="A29" s="259"/>
      <c r="B29" s="259"/>
      <c r="C29" s="156" t="s">
        <v>92</v>
      </c>
      <c r="D29" s="30" t="s">
        <v>36</v>
      </c>
      <c r="E29" s="39" t="s">
        <v>127</v>
      </c>
      <c r="F29" s="40"/>
      <c r="G29" s="41">
        <v>33</v>
      </c>
      <c r="H29" s="42">
        <v>41.17</v>
      </c>
      <c r="I29" s="33"/>
      <c r="J29" s="31">
        <f t="shared" si="0"/>
        <v>41.17</v>
      </c>
      <c r="K29" s="247"/>
      <c r="L29" s="250"/>
      <c r="M29" s="3"/>
    </row>
    <row r="30" spans="1:17" ht="29.25" hidden="1" customHeight="1" thickBot="1">
      <c r="A30" s="255"/>
      <c r="B30" s="255"/>
      <c r="C30" s="158"/>
      <c r="D30" s="50" t="s">
        <v>75</v>
      </c>
      <c r="E30" s="51"/>
      <c r="F30" s="187"/>
      <c r="G30" s="53"/>
      <c r="H30" s="54"/>
      <c r="I30" s="122"/>
      <c r="J30" s="173">
        <f t="shared" si="0"/>
        <v>0</v>
      </c>
      <c r="K30" s="257"/>
      <c r="L30" s="252"/>
      <c r="M30" s="3"/>
    </row>
    <row r="31" spans="1:17" ht="29.25" customHeight="1">
      <c r="A31" s="253">
        <v>9</v>
      </c>
      <c r="B31" s="253" t="s">
        <v>100</v>
      </c>
      <c r="C31" s="179" t="s">
        <v>101</v>
      </c>
      <c r="D31" s="26" t="s">
        <v>37</v>
      </c>
      <c r="E31" s="183" t="s">
        <v>106</v>
      </c>
      <c r="F31" s="184">
        <v>9</v>
      </c>
      <c r="G31" s="185">
        <v>1</v>
      </c>
      <c r="H31" s="186">
        <v>40.409999999999997</v>
      </c>
      <c r="I31" s="28">
        <v>0.1</v>
      </c>
      <c r="J31" s="169">
        <f t="shared" si="0"/>
        <v>40.309999999999995</v>
      </c>
      <c r="K31" s="246">
        <f>AVERAGE(J31:J32)</f>
        <v>40.214999999999996</v>
      </c>
      <c r="L31" s="249">
        <f>RANK(K31,K7:K42,1)</f>
        <v>2</v>
      </c>
      <c r="M31" s="3"/>
    </row>
    <row r="32" spans="1:17" ht="29.25" customHeight="1" thickBot="1">
      <c r="A32" s="258"/>
      <c r="B32" s="258"/>
      <c r="C32" s="162" t="s">
        <v>102</v>
      </c>
      <c r="D32" s="163" t="s">
        <v>38</v>
      </c>
      <c r="E32" s="164" t="s">
        <v>117</v>
      </c>
      <c r="F32" s="40"/>
      <c r="G32" s="48">
        <v>69</v>
      </c>
      <c r="H32" s="49">
        <v>40.119999999999997</v>
      </c>
      <c r="I32" s="33"/>
      <c r="J32" s="31">
        <f t="shared" si="0"/>
        <v>40.119999999999997</v>
      </c>
      <c r="K32" s="247"/>
      <c r="L32" s="250"/>
      <c r="M32" s="3"/>
    </row>
    <row r="33" spans="1:13" ht="29.25" hidden="1" customHeight="1" thickBot="1">
      <c r="A33" s="255"/>
      <c r="B33" s="255"/>
      <c r="C33" s="158"/>
      <c r="D33" s="50" t="s">
        <v>76</v>
      </c>
      <c r="E33" s="51"/>
      <c r="F33" s="52"/>
      <c r="G33" s="53"/>
      <c r="H33" s="54"/>
      <c r="I33" s="122"/>
      <c r="J33" s="173">
        <f t="shared" si="0"/>
        <v>0</v>
      </c>
      <c r="K33" s="257"/>
      <c r="L33" s="252"/>
      <c r="M33" s="3"/>
    </row>
    <row r="34" spans="1:13" ht="29.25" customHeight="1">
      <c r="A34" s="253">
        <v>10</v>
      </c>
      <c r="B34" s="253" t="s">
        <v>85</v>
      </c>
      <c r="C34" s="179" t="s">
        <v>86</v>
      </c>
      <c r="D34" s="26" t="s">
        <v>39</v>
      </c>
      <c r="E34" s="183" t="s">
        <v>126</v>
      </c>
      <c r="F34" s="184"/>
      <c r="G34" s="185">
        <v>1</v>
      </c>
      <c r="H34" s="186">
        <v>40.07</v>
      </c>
      <c r="I34" s="28"/>
      <c r="J34" s="169">
        <f t="shared" si="0"/>
        <v>40.07</v>
      </c>
      <c r="K34" s="246">
        <f>AVERAGE(J34:J35)</f>
        <v>40.215000000000003</v>
      </c>
      <c r="L34" s="249">
        <f>RANK(K34,K7:K42,1)</f>
        <v>3</v>
      </c>
      <c r="M34" s="3"/>
    </row>
    <row r="35" spans="1:13" ht="29.25" customHeight="1" thickBot="1">
      <c r="A35" s="259"/>
      <c r="B35" s="259"/>
      <c r="C35" s="156" t="s">
        <v>87</v>
      </c>
      <c r="D35" s="30" t="s">
        <v>40</v>
      </c>
      <c r="E35" s="39" t="s">
        <v>99</v>
      </c>
      <c r="F35" s="97"/>
      <c r="G35" s="41">
        <v>2</v>
      </c>
      <c r="H35" s="42">
        <v>40.36</v>
      </c>
      <c r="I35" s="33"/>
      <c r="J35" s="31">
        <f t="shared" si="0"/>
        <v>40.36</v>
      </c>
      <c r="K35" s="247"/>
      <c r="L35" s="250"/>
      <c r="M35" s="3"/>
    </row>
    <row r="36" spans="1:13" ht="27" hidden="1" customHeight="1" thickBot="1">
      <c r="A36" s="259"/>
      <c r="B36" s="260"/>
      <c r="C36" s="157"/>
      <c r="D36" s="45" t="s">
        <v>77</v>
      </c>
      <c r="E36" s="46"/>
      <c r="F36" s="47"/>
      <c r="G36" s="48"/>
      <c r="H36" s="49"/>
      <c r="I36" s="176"/>
      <c r="J36" s="178">
        <f t="shared" si="0"/>
        <v>0</v>
      </c>
      <c r="K36" s="248"/>
      <c r="L36" s="251"/>
      <c r="M36" s="3"/>
    </row>
    <row r="37" spans="1:13" ht="35.25" customHeight="1">
      <c r="A37" s="242">
        <v>11</v>
      </c>
      <c r="B37" s="244" t="s">
        <v>119</v>
      </c>
      <c r="C37" s="153" t="s">
        <v>120</v>
      </c>
      <c r="D37" s="26" t="s">
        <v>41</v>
      </c>
      <c r="E37" s="119">
        <v>81.599999999999994</v>
      </c>
      <c r="F37" s="134"/>
      <c r="G37" s="120">
        <v>2</v>
      </c>
      <c r="H37" s="121">
        <v>40.17</v>
      </c>
      <c r="I37" s="28"/>
      <c r="J37" s="169">
        <f t="shared" si="0"/>
        <v>40.17</v>
      </c>
      <c r="K37" s="246">
        <f>AVERAGE(J37:J38)</f>
        <v>40.42</v>
      </c>
      <c r="L37" s="249">
        <f>RANK(K37,K7:K42,1)</f>
        <v>6</v>
      </c>
      <c r="M37" s="3"/>
    </row>
    <row r="38" spans="1:13" ht="35.25" customHeight="1" thickBot="1">
      <c r="A38" s="243"/>
      <c r="B38" s="245"/>
      <c r="C38" s="154" t="s">
        <v>121</v>
      </c>
      <c r="D38" s="30" t="s">
        <v>42</v>
      </c>
      <c r="E38" s="151">
        <v>85.4</v>
      </c>
      <c r="F38" s="135"/>
      <c r="G38" s="152">
        <v>3</v>
      </c>
      <c r="H38" s="112">
        <v>40.67</v>
      </c>
      <c r="I38" s="33"/>
      <c r="J38" s="31">
        <f t="shared" si="0"/>
        <v>40.67</v>
      </c>
      <c r="K38" s="247"/>
      <c r="L38" s="250"/>
      <c r="M38" s="3"/>
    </row>
    <row r="39" spans="1:13" ht="33.75" hidden="1" customHeight="1" thickBot="1">
      <c r="A39" s="243"/>
      <c r="B39" s="242"/>
      <c r="C39" s="188"/>
      <c r="D39" s="45" t="s">
        <v>78</v>
      </c>
      <c r="E39" s="168"/>
      <c r="F39" s="136"/>
      <c r="G39" s="189"/>
      <c r="H39" s="168"/>
      <c r="I39" s="176"/>
      <c r="J39" s="178">
        <f t="shared" si="0"/>
        <v>0</v>
      </c>
      <c r="K39" s="248"/>
      <c r="L39" s="251"/>
      <c r="M39" s="3"/>
    </row>
    <row r="40" spans="1:13" ht="29.25" customHeight="1">
      <c r="A40" s="253">
        <v>12</v>
      </c>
      <c r="B40" s="253" t="s">
        <v>122</v>
      </c>
      <c r="C40" s="179" t="s">
        <v>123</v>
      </c>
      <c r="D40" s="26" t="s">
        <v>58</v>
      </c>
      <c r="E40" s="183" t="s">
        <v>125</v>
      </c>
      <c r="F40" s="184"/>
      <c r="G40" s="185">
        <v>10</v>
      </c>
      <c r="H40" s="186">
        <v>40.369999999999997</v>
      </c>
      <c r="I40" s="28"/>
      <c r="J40" s="169">
        <f t="shared" si="0"/>
        <v>40.369999999999997</v>
      </c>
      <c r="K40" s="246">
        <f>AVERAGE(J40:J41)</f>
        <v>41.015000000000001</v>
      </c>
      <c r="L40" s="249">
        <f>RANK(K40,K7:K42,1)</f>
        <v>11</v>
      </c>
      <c r="M40" s="3"/>
    </row>
    <row r="41" spans="1:13" ht="29.25" customHeight="1">
      <c r="A41" s="254"/>
      <c r="B41" s="254"/>
      <c r="C41" s="162" t="s">
        <v>124</v>
      </c>
      <c r="D41" s="35" t="s">
        <v>59</v>
      </c>
      <c r="E41" s="43" t="s">
        <v>107</v>
      </c>
      <c r="F41" s="97"/>
      <c r="G41" s="98">
        <v>6</v>
      </c>
      <c r="H41" s="99">
        <v>41.66</v>
      </c>
      <c r="I41" s="55"/>
      <c r="J41" s="31">
        <f t="shared" si="0"/>
        <v>41.66</v>
      </c>
      <c r="K41" s="256"/>
      <c r="L41" s="250"/>
      <c r="M41" s="3"/>
    </row>
    <row r="42" spans="1:13" ht="33" hidden="1" customHeight="1" thickBot="1">
      <c r="A42" s="255"/>
      <c r="B42" s="255"/>
      <c r="C42" s="158"/>
      <c r="D42" s="50" t="s">
        <v>79</v>
      </c>
      <c r="E42" s="51"/>
      <c r="F42" s="52"/>
      <c r="G42" s="53"/>
      <c r="H42" s="54"/>
      <c r="I42" s="122"/>
      <c r="J42" s="173">
        <f t="shared" si="0"/>
        <v>0</v>
      </c>
      <c r="K42" s="257"/>
      <c r="L42" s="252"/>
      <c r="M42" s="3"/>
    </row>
  </sheetData>
  <mergeCells count="57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9"/>
    <mergeCell ref="B7:B9"/>
    <mergeCell ref="K7:K9"/>
    <mergeCell ref="L7:L9"/>
    <mergeCell ref="A10:A12"/>
    <mergeCell ref="B10:B12"/>
    <mergeCell ref="K10:K12"/>
    <mergeCell ref="L10:L12"/>
    <mergeCell ref="A13:A15"/>
    <mergeCell ref="B13:B15"/>
    <mergeCell ref="K13:K15"/>
    <mergeCell ref="L13:L15"/>
    <mergeCell ref="A16:A18"/>
    <mergeCell ref="B16:B18"/>
    <mergeCell ref="K16:K18"/>
    <mergeCell ref="L16:L18"/>
    <mergeCell ref="A19:A21"/>
    <mergeCell ref="B19:B21"/>
    <mergeCell ref="K19:K21"/>
    <mergeCell ref="L19:L21"/>
    <mergeCell ref="A22:A24"/>
    <mergeCell ref="B22:B24"/>
    <mergeCell ref="K22:K24"/>
    <mergeCell ref="L22:L24"/>
    <mergeCell ref="A25:A27"/>
    <mergeCell ref="B25:B27"/>
    <mergeCell ref="K25:K27"/>
    <mergeCell ref="L25:L27"/>
    <mergeCell ref="A28:A30"/>
    <mergeCell ref="B28:B30"/>
    <mergeCell ref="K28:K30"/>
    <mergeCell ref="L28:L30"/>
    <mergeCell ref="A31:A33"/>
    <mergeCell ref="B31:B33"/>
    <mergeCell ref="K31:K33"/>
    <mergeCell ref="L31:L33"/>
    <mergeCell ref="A34:A36"/>
    <mergeCell ref="B34:B36"/>
    <mergeCell ref="K34:K36"/>
    <mergeCell ref="L34:L36"/>
    <mergeCell ref="A37:A39"/>
    <mergeCell ref="B37:B39"/>
    <mergeCell ref="K37:K39"/>
    <mergeCell ref="L37:L39"/>
    <mergeCell ref="L40:L42"/>
    <mergeCell ref="A40:A42"/>
    <mergeCell ref="B40:B42"/>
    <mergeCell ref="K40:K42"/>
  </mergeCells>
  <pageMargins left="0.31496062992125984" right="0.31496062992125984" top="0.15748031496062992" bottom="0.11811023622047245" header="0.31496062992125984" footer="0.31496062992125984"/>
  <pageSetup paperSize="9" scale="53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P88"/>
  <sheetViews>
    <sheetView topLeftCell="A2" zoomScale="75" zoomScaleNormal="75" workbookViewId="0">
      <selection activeCell="H9" sqref="H9"/>
    </sheetView>
  </sheetViews>
  <sheetFormatPr defaultRowHeight="15"/>
  <cols>
    <col min="1" max="1" width="8.7109375" style="1" customWidth="1"/>
    <col min="2" max="2" width="23.570312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108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7" t="s">
        <v>53</v>
      </c>
      <c r="L9" s="137" t="s">
        <v>54</v>
      </c>
      <c r="M9" s="59" t="s">
        <v>55</v>
      </c>
      <c r="N9" s="59" t="s">
        <v>56</v>
      </c>
    </row>
    <row r="10" spans="1:16" s="3" customFormat="1" ht="30" customHeight="1">
      <c r="A10" s="60">
        <v>1</v>
      </c>
      <c r="B10" s="61" t="s">
        <v>89</v>
      </c>
      <c r="C10" s="62">
        <v>3</v>
      </c>
      <c r="D10" s="62">
        <v>43</v>
      </c>
      <c r="E10" s="63">
        <f>D10</f>
        <v>43</v>
      </c>
      <c r="F10" s="129">
        <f>MIN(C21:C85)</f>
        <v>40.090000000000003</v>
      </c>
      <c r="G10" s="116">
        <f>AVERAGE(C21:C85)</f>
        <v>40.537093023255821</v>
      </c>
      <c r="H10" s="64">
        <v>4</v>
      </c>
      <c r="I10" s="116">
        <f>G10-F10</f>
        <v>0.44709302325581746</v>
      </c>
      <c r="J10" s="131">
        <v>2.0231481481481482E-2</v>
      </c>
      <c r="K10" s="131">
        <f>J10</f>
        <v>2.0231481481481482E-2</v>
      </c>
      <c r="L10" s="66">
        <f>K10</f>
        <v>2.0231481481481482E-2</v>
      </c>
      <c r="M10" s="67" t="s">
        <v>144</v>
      </c>
      <c r="N10" s="68"/>
      <c r="O10" s="124"/>
      <c r="P10" s="70"/>
    </row>
    <row r="11" spans="1:16" s="3" customFormat="1" ht="30" customHeight="1" thickBot="1">
      <c r="A11" s="60">
        <v>2</v>
      </c>
      <c r="B11" s="61" t="s">
        <v>88</v>
      </c>
      <c r="C11" s="62">
        <v>8</v>
      </c>
      <c r="D11" s="62">
        <v>96</v>
      </c>
      <c r="E11" s="63">
        <f>D11-D10</f>
        <v>53</v>
      </c>
      <c r="F11" s="220">
        <f>MIN(D21:D85)</f>
        <v>40</v>
      </c>
      <c r="G11" s="117">
        <f>AVERAGE(D21:D85)</f>
        <v>40.298269230769229</v>
      </c>
      <c r="H11" s="64">
        <v>3</v>
      </c>
      <c r="I11" s="116">
        <f>G11-F11</f>
        <v>0.29826923076922895</v>
      </c>
      <c r="J11" s="131">
        <v>4.6053240740740742E-2</v>
      </c>
      <c r="K11" s="131">
        <f>J11-J10</f>
        <v>2.582175925925926E-2</v>
      </c>
      <c r="L11" s="66">
        <f>K11</f>
        <v>2.582175925925926E-2</v>
      </c>
      <c r="M11" s="67" t="s">
        <v>145</v>
      </c>
      <c r="N11" s="68">
        <v>-13.5</v>
      </c>
      <c r="O11" s="222" t="s">
        <v>165</v>
      </c>
      <c r="P11" s="70"/>
    </row>
    <row r="12" spans="1:16" s="3" customFormat="1" ht="30" customHeight="1" thickBot="1">
      <c r="A12" s="60">
        <v>3</v>
      </c>
      <c r="B12" s="61" t="s">
        <v>89</v>
      </c>
      <c r="C12" s="62">
        <v>3</v>
      </c>
      <c r="D12" s="62">
        <v>160</v>
      </c>
      <c r="E12" s="63">
        <f>D12-D11</f>
        <v>64</v>
      </c>
      <c r="F12" s="221">
        <f>MIN(E19:E81)</f>
        <v>40.01</v>
      </c>
      <c r="G12" s="218">
        <f>AVERAGE(E21:E83)</f>
        <v>40.366031746031744</v>
      </c>
      <c r="H12" s="64">
        <v>3</v>
      </c>
      <c r="I12" s="116">
        <f t="shared" ref="I12:I14" si="0">G12-F12</f>
        <v>0.35603174603174637</v>
      </c>
      <c r="J12" s="131">
        <v>7.6678240740740741E-2</v>
      </c>
      <c r="K12" s="131">
        <f>J12-J11</f>
        <v>3.0624999999999999E-2</v>
      </c>
      <c r="L12" s="66">
        <f>K12+L10</f>
        <v>5.0856481481481482E-2</v>
      </c>
      <c r="M12" s="67" t="s">
        <v>162</v>
      </c>
      <c r="N12" s="68">
        <v>20</v>
      </c>
      <c r="O12" s="209" t="s">
        <v>166</v>
      </c>
      <c r="P12" s="70"/>
    </row>
    <row r="13" spans="1:16" s="3" customFormat="1" ht="30" customHeight="1">
      <c r="A13" s="60">
        <v>4</v>
      </c>
      <c r="B13" s="61" t="s">
        <v>88</v>
      </c>
      <c r="C13" s="62">
        <v>21</v>
      </c>
      <c r="D13" s="62">
        <v>180</v>
      </c>
      <c r="E13" s="63">
        <f>D13-D12</f>
        <v>20</v>
      </c>
      <c r="F13" s="212">
        <f>MIN(F19:F87)</f>
        <v>40.54</v>
      </c>
      <c r="G13" s="116">
        <f>AVERAGE(F21:F83)</f>
        <v>40.706842105263156</v>
      </c>
      <c r="H13" s="64">
        <v>6</v>
      </c>
      <c r="I13" s="116">
        <f t="shared" si="0"/>
        <v>0.16684210526315724</v>
      </c>
      <c r="J13" s="131">
        <v>8.7222222222222215E-2</v>
      </c>
      <c r="K13" s="131">
        <f>J13-J12</f>
        <v>1.0543981481481474E-2</v>
      </c>
      <c r="L13" s="66">
        <f>K13+L11</f>
        <v>3.6365740740740733E-2</v>
      </c>
      <c r="M13" s="67" t="s">
        <v>163</v>
      </c>
      <c r="N13" s="68"/>
      <c r="O13" s="70"/>
      <c r="P13" s="70"/>
    </row>
    <row r="14" spans="1:16" s="3" customFormat="1" ht="30" customHeight="1" thickBot="1">
      <c r="A14" s="60">
        <v>5</v>
      </c>
      <c r="B14" s="61" t="s">
        <v>89</v>
      </c>
      <c r="C14" s="71">
        <v>7</v>
      </c>
      <c r="D14" s="62">
        <v>203</v>
      </c>
      <c r="E14" s="63">
        <f>D14-D13</f>
        <v>23</v>
      </c>
      <c r="F14" s="211">
        <f>MIN(G21:G83)</f>
        <v>40.22</v>
      </c>
      <c r="G14" s="116">
        <f>AVERAGE(G21:G85)</f>
        <v>40.544090909090905</v>
      </c>
      <c r="H14" s="64">
        <v>1</v>
      </c>
      <c r="I14" s="116">
        <f t="shared" si="0"/>
        <v>0.32409090909090565</v>
      </c>
      <c r="J14" s="131">
        <v>9.9351851851851858E-2</v>
      </c>
      <c r="K14" s="131">
        <f>J14-J13</f>
        <v>1.2129629629629643E-2</v>
      </c>
      <c r="L14" s="65">
        <f>K14+L12</f>
        <v>6.2986111111111132E-2</v>
      </c>
      <c r="M14" s="67" t="s">
        <v>164</v>
      </c>
      <c r="N14" s="68"/>
      <c r="O14" s="19"/>
    </row>
    <row r="15" spans="1:16" s="3" customFormat="1" ht="30" customHeight="1" thickBot="1">
      <c r="A15" s="72" t="s">
        <v>57</v>
      </c>
      <c r="B15" s="73" t="s">
        <v>88</v>
      </c>
      <c r="C15" s="74">
        <v>69</v>
      </c>
      <c r="D15" s="74">
        <v>256</v>
      </c>
      <c r="E15" s="63">
        <f>D15-D14</f>
        <v>53</v>
      </c>
      <c r="F15" s="219">
        <f>MIN(H21:H89)</f>
        <v>39.81</v>
      </c>
      <c r="G15" s="218">
        <f>AVERAGE(H21:H85)</f>
        <v>40.330769230769221</v>
      </c>
      <c r="H15" s="64">
        <v>2</v>
      </c>
      <c r="I15" s="116">
        <f>G15-F15</f>
        <v>0.52076923076921844</v>
      </c>
      <c r="J15" s="131">
        <v>0.12517361111111111</v>
      </c>
      <c r="K15" s="76">
        <f>J15-J14</f>
        <v>2.5821759259259253E-2</v>
      </c>
      <c r="L15" s="75">
        <f>K15+L13</f>
        <v>6.2187499999999986E-2</v>
      </c>
      <c r="M15" s="67"/>
      <c r="N15" s="68"/>
    </row>
    <row r="16" spans="1:16" s="3" customFormat="1" ht="30" customHeight="1">
      <c r="A16" s="77"/>
      <c r="B16" s="78"/>
      <c r="C16" s="79"/>
      <c r="D16" s="79"/>
      <c r="E16" s="79"/>
      <c r="F16" s="106">
        <f>AVERAGE(F10,F12,F14)</f>
        <v>40.106666666666662</v>
      </c>
      <c r="G16" s="127">
        <f>AVERAGE(G10,G12,G14)</f>
        <v>40.482405226126154</v>
      </c>
      <c r="H16" s="127" t="s">
        <v>160</v>
      </c>
      <c r="I16" s="128">
        <f>AVERAGE(I10,I12,I14)</f>
        <v>0.37573855945948981</v>
      </c>
      <c r="J16" s="79"/>
      <c r="K16" s="79"/>
      <c r="L16" s="79"/>
      <c r="M16" s="80"/>
      <c r="N16" s="80"/>
    </row>
    <row r="17" spans="1:14" ht="27.75" customHeight="1">
      <c r="A17" s="81"/>
      <c r="B17" s="81"/>
      <c r="C17" s="81"/>
      <c r="D17" s="82"/>
      <c r="E17" s="83"/>
      <c r="F17" s="84">
        <f>AVERAGE(F11,F13,F15)</f>
        <v>40.116666666666667</v>
      </c>
      <c r="G17" s="85">
        <f>AVERAGE(G15,G13,G11)</f>
        <v>40.4452935222672</v>
      </c>
      <c r="H17" s="85" t="s">
        <v>161</v>
      </c>
      <c r="I17" s="86">
        <f>AVERAGE(I11,I13,I15)</f>
        <v>0.3286268556005349</v>
      </c>
      <c r="J17" s="83"/>
      <c r="K17" s="83" t="s">
        <v>27</v>
      </c>
      <c r="L17" s="83"/>
      <c r="M17" s="80"/>
      <c r="N17" s="80"/>
    </row>
    <row r="18" spans="1:14" ht="30" customHeight="1" thickBot="1">
      <c r="A18" s="87"/>
      <c r="B18" s="87"/>
      <c r="C18" s="87"/>
      <c r="D18" s="83"/>
      <c r="E18" s="83"/>
      <c r="F18" s="88">
        <f>AVERAGE(F10:F15)</f>
        <v>40.111666666666665</v>
      </c>
      <c r="G18" s="89">
        <f>AVERAGE(C21:H88)</f>
        <v>40.415398406374521</v>
      </c>
      <c r="H18" s="90"/>
      <c r="I18" s="91">
        <f>AVERAGE(I10:I17)</f>
        <v>0.35218270753001235</v>
      </c>
      <c r="J18" s="83"/>
      <c r="K18" s="83"/>
      <c r="L18" s="83"/>
      <c r="M18" s="87"/>
      <c r="N18" s="87"/>
    </row>
    <row r="20" spans="1:14" ht="15.75" thickBot="1">
      <c r="C20" s="92" t="str">
        <f>B10</f>
        <v>Толоченко Александр</v>
      </c>
      <c r="D20" s="92" t="str">
        <f>B11</f>
        <v>Терещенко Андрей</v>
      </c>
      <c r="E20" s="92" t="str">
        <f>B12</f>
        <v>Толоченко Александр</v>
      </c>
      <c r="F20" s="92" t="str">
        <f>B13</f>
        <v>Терещенко Андрей</v>
      </c>
      <c r="G20" s="2" t="str">
        <f>B14</f>
        <v>Толоченко Александр</v>
      </c>
      <c r="H20" s="2" t="str">
        <f>B15</f>
        <v>Терещенко Андрей</v>
      </c>
    </row>
    <row r="21" spans="1:14">
      <c r="B21" s="1">
        <v>1</v>
      </c>
      <c r="C21" s="93">
        <v>43.46</v>
      </c>
      <c r="D21" s="94">
        <v>40.43</v>
      </c>
      <c r="E21" s="94">
        <v>40.450000000000003</v>
      </c>
      <c r="F21" s="94">
        <v>40.86</v>
      </c>
      <c r="G21" s="94">
        <v>40.46</v>
      </c>
      <c r="H21" s="207">
        <v>40.31</v>
      </c>
      <c r="M21" s="2"/>
      <c r="N21" s="2"/>
    </row>
    <row r="22" spans="1:14">
      <c r="B22" s="1">
        <v>2</v>
      </c>
      <c r="C22" s="95">
        <v>40.85</v>
      </c>
      <c r="D22" s="96">
        <v>40.44</v>
      </c>
      <c r="E22" s="96">
        <v>40.11</v>
      </c>
      <c r="F22" s="96">
        <v>40.729999999999997</v>
      </c>
      <c r="G22" s="96">
        <v>40.549999999999997</v>
      </c>
      <c r="H22" s="208">
        <v>40.21</v>
      </c>
      <c r="M22" s="3"/>
      <c r="N22" s="3"/>
    </row>
    <row r="23" spans="1:14">
      <c r="B23" s="1">
        <v>3</v>
      </c>
      <c r="C23" s="95">
        <v>40.75</v>
      </c>
      <c r="D23" s="96">
        <v>40.57</v>
      </c>
      <c r="E23" s="96">
        <v>40.270000000000003</v>
      </c>
      <c r="F23" s="96">
        <v>40.74</v>
      </c>
      <c r="G23" s="96">
        <v>40.409999999999997</v>
      </c>
      <c r="H23" s="208">
        <v>40.17</v>
      </c>
      <c r="M23" s="3"/>
      <c r="N23" s="3"/>
    </row>
    <row r="24" spans="1:14">
      <c r="B24" s="1">
        <v>4</v>
      </c>
      <c r="C24" s="95">
        <v>41.01</v>
      </c>
      <c r="D24" s="96">
        <v>40.25</v>
      </c>
      <c r="E24" s="96">
        <v>40.17</v>
      </c>
      <c r="F24" s="96">
        <v>40.69</v>
      </c>
      <c r="G24" s="96">
        <v>40.479999999999997</v>
      </c>
      <c r="H24" s="208">
        <v>40.090000000000003</v>
      </c>
      <c r="M24" s="3"/>
      <c r="N24" s="3"/>
    </row>
    <row r="25" spans="1:14">
      <c r="B25" s="1">
        <v>5</v>
      </c>
      <c r="C25" s="95">
        <v>40.67</v>
      </c>
      <c r="D25" s="96">
        <v>40.24</v>
      </c>
      <c r="E25" s="96">
        <v>40.26</v>
      </c>
      <c r="F25" s="96">
        <v>40.83</v>
      </c>
      <c r="G25" s="96">
        <v>40.39</v>
      </c>
      <c r="H25" s="208">
        <v>40.21</v>
      </c>
    </row>
    <row r="26" spans="1:14">
      <c r="B26" s="1">
        <v>6</v>
      </c>
      <c r="C26" s="95">
        <v>41.57</v>
      </c>
      <c r="D26" s="96">
        <v>40.19</v>
      </c>
      <c r="E26" s="96">
        <v>40.08</v>
      </c>
      <c r="F26" s="96">
        <v>40.61</v>
      </c>
      <c r="G26" s="96">
        <v>40.4</v>
      </c>
      <c r="H26" s="208">
        <v>41.35</v>
      </c>
    </row>
    <row r="27" spans="1:14">
      <c r="B27" s="1">
        <v>7</v>
      </c>
      <c r="C27" s="95">
        <v>40.28</v>
      </c>
      <c r="D27" s="96">
        <v>40.270000000000003</v>
      </c>
      <c r="E27" s="96">
        <v>40.26</v>
      </c>
      <c r="F27" s="96">
        <v>40.9</v>
      </c>
      <c r="G27" s="96">
        <v>40.75</v>
      </c>
      <c r="H27" s="208">
        <v>40.15</v>
      </c>
    </row>
    <row r="28" spans="1:14">
      <c r="B28" s="1">
        <v>8</v>
      </c>
      <c r="C28" s="95">
        <v>40.54</v>
      </c>
      <c r="D28" s="96">
        <v>40.53</v>
      </c>
      <c r="E28" s="96">
        <v>40.549999999999997</v>
      </c>
      <c r="F28" s="96">
        <v>40.58</v>
      </c>
      <c r="G28" s="96">
        <v>40.43</v>
      </c>
      <c r="H28" s="208">
        <v>39.979999999999997</v>
      </c>
    </row>
    <row r="29" spans="1:14">
      <c r="B29" s="1">
        <v>9</v>
      </c>
      <c r="C29" s="125">
        <v>40.090000000000003</v>
      </c>
      <c r="D29" s="96">
        <v>40.28</v>
      </c>
      <c r="E29" s="96">
        <v>40.11</v>
      </c>
      <c r="F29" s="96">
        <v>40.71</v>
      </c>
      <c r="G29" s="96">
        <v>40.65</v>
      </c>
      <c r="H29" s="208">
        <v>40.21</v>
      </c>
    </row>
    <row r="30" spans="1:14">
      <c r="B30" s="1">
        <v>10</v>
      </c>
      <c r="C30" s="95">
        <v>40.200000000000003</v>
      </c>
      <c r="D30" s="96">
        <v>40.549999999999997</v>
      </c>
      <c r="E30" s="96">
        <v>40.049999999999997</v>
      </c>
      <c r="F30" s="96">
        <v>41.01</v>
      </c>
      <c r="G30" s="96">
        <v>40.68</v>
      </c>
      <c r="H30" s="208">
        <v>40.049999999999997</v>
      </c>
    </row>
    <row r="31" spans="1:14">
      <c r="B31" s="1">
        <v>11</v>
      </c>
      <c r="C31" s="95">
        <v>41.51</v>
      </c>
      <c r="D31" s="96">
        <v>40.19</v>
      </c>
      <c r="E31" s="96">
        <v>40.54</v>
      </c>
      <c r="F31" s="96">
        <v>40.67</v>
      </c>
      <c r="G31" s="96">
        <v>40.49</v>
      </c>
      <c r="H31" s="208">
        <v>40.08</v>
      </c>
    </row>
    <row r="32" spans="1:14">
      <c r="B32" s="1">
        <v>12</v>
      </c>
      <c r="C32" s="95">
        <v>40.590000000000003</v>
      </c>
      <c r="D32" s="96">
        <v>40.18</v>
      </c>
      <c r="E32" s="96">
        <v>40.450000000000003</v>
      </c>
      <c r="F32" s="96">
        <v>40.6</v>
      </c>
      <c r="G32" s="96">
        <v>40.479999999999997</v>
      </c>
      <c r="H32" s="208">
        <v>40.119999999999997</v>
      </c>
    </row>
    <row r="33" spans="2:8">
      <c r="B33" s="1">
        <v>13</v>
      </c>
      <c r="C33" s="95">
        <v>41.13</v>
      </c>
      <c r="D33" s="96">
        <v>40.270000000000003</v>
      </c>
      <c r="E33" s="96">
        <v>40.54</v>
      </c>
      <c r="F33" s="96">
        <v>40.58</v>
      </c>
      <c r="G33" s="96">
        <v>40.4</v>
      </c>
      <c r="H33" s="208">
        <v>40.1</v>
      </c>
    </row>
    <row r="34" spans="2:8">
      <c r="B34" s="1">
        <v>14</v>
      </c>
      <c r="C34" s="105">
        <v>41.61</v>
      </c>
      <c r="D34" s="96">
        <v>40.29</v>
      </c>
      <c r="E34" s="96">
        <v>40.380000000000003</v>
      </c>
      <c r="F34" s="96">
        <v>40.729999999999997</v>
      </c>
      <c r="G34" s="96">
        <v>41.22</v>
      </c>
      <c r="H34" s="208">
        <v>40.03</v>
      </c>
    </row>
    <row r="35" spans="2:8">
      <c r="B35" s="1">
        <v>15</v>
      </c>
      <c r="C35" s="95">
        <v>40.380000000000003</v>
      </c>
      <c r="D35" s="96">
        <v>40.19</v>
      </c>
      <c r="E35" s="96">
        <v>40.24</v>
      </c>
      <c r="F35" s="96">
        <v>40.54</v>
      </c>
      <c r="G35" s="96">
        <v>40.96</v>
      </c>
      <c r="H35" s="208">
        <v>39.950000000000003</v>
      </c>
    </row>
    <row r="36" spans="2:8">
      <c r="B36" s="1">
        <v>16</v>
      </c>
      <c r="C36" s="95">
        <v>40.479999999999997</v>
      </c>
      <c r="D36" s="144">
        <v>40.25</v>
      </c>
      <c r="E36" s="96">
        <v>40.32</v>
      </c>
      <c r="F36" s="96">
        <v>40.64</v>
      </c>
      <c r="G36" s="96">
        <v>40.43</v>
      </c>
      <c r="H36" s="208">
        <v>40.049999999999997</v>
      </c>
    </row>
    <row r="37" spans="2:8">
      <c r="B37" s="1">
        <v>17</v>
      </c>
      <c r="C37" s="95">
        <v>40.31</v>
      </c>
      <c r="D37" s="96">
        <v>40.869999999999997</v>
      </c>
      <c r="E37" s="96">
        <v>40.19</v>
      </c>
      <c r="F37" s="96">
        <v>40.630000000000003</v>
      </c>
      <c r="G37" s="96">
        <v>40.22</v>
      </c>
      <c r="H37" s="216">
        <v>39.92</v>
      </c>
    </row>
    <row r="38" spans="2:8">
      <c r="B38" s="1">
        <v>18</v>
      </c>
      <c r="C38" s="95">
        <v>40.409999999999997</v>
      </c>
      <c r="D38" s="96">
        <v>40.35</v>
      </c>
      <c r="E38" s="96">
        <v>40.090000000000003</v>
      </c>
      <c r="F38" s="96">
        <v>40.6</v>
      </c>
      <c r="G38" s="96">
        <v>40.450000000000003</v>
      </c>
      <c r="H38" s="208">
        <v>40.01</v>
      </c>
    </row>
    <row r="39" spans="2:8">
      <c r="B39" s="1">
        <v>19</v>
      </c>
      <c r="C39" s="95">
        <v>40.255000000000003</v>
      </c>
      <c r="D39" s="96">
        <v>40.11</v>
      </c>
      <c r="E39" s="96">
        <v>40.29</v>
      </c>
      <c r="F39" s="96">
        <v>40.78</v>
      </c>
      <c r="G39" s="96">
        <v>40.64</v>
      </c>
      <c r="H39" s="208">
        <v>39.93</v>
      </c>
    </row>
    <row r="40" spans="2:8">
      <c r="B40" s="1">
        <v>20</v>
      </c>
      <c r="C40" s="95">
        <v>40.200000000000003</v>
      </c>
      <c r="D40" s="96">
        <v>40.36</v>
      </c>
      <c r="E40" s="96">
        <v>40.31</v>
      </c>
      <c r="F40" s="96"/>
      <c r="G40" s="96">
        <v>40.549999999999997</v>
      </c>
      <c r="H40" s="208">
        <v>39.979999999999997</v>
      </c>
    </row>
    <row r="41" spans="2:8">
      <c r="B41" s="1">
        <v>21</v>
      </c>
      <c r="C41" s="95">
        <v>40.119999999999997</v>
      </c>
      <c r="D41" s="96">
        <v>40.06</v>
      </c>
      <c r="E41" s="96">
        <v>40.01</v>
      </c>
      <c r="F41" s="96"/>
      <c r="G41" s="96">
        <v>40.299999999999997</v>
      </c>
      <c r="H41" s="208">
        <v>39.81</v>
      </c>
    </row>
    <row r="42" spans="2:8">
      <c r="B42" s="1">
        <v>22</v>
      </c>
      <c r="C42" s="95">
        <v>40.270000000000003</v>
      </c>
      <c r="D42" s="96">
        <v>40.25</v>
      </c>
      <c r="E42" s="96">
        <v>40.729999999999997</v>
      </c>
      <c r="F42" s="96"/>
      <c r="G42" s="96">
        <v>40.630000000000003</v>
      </c>
      <c r="H42" s="208">
        <v>39.83</v>
      </c>
    </row>
    <row r="43" spans="2:8">
      <c r="B43" s="1">
        <v>23</v>
      </c>
      <c r="C43" s="95">
        <v>40.26</v>
      </c>
      <c r="D43" s="96">
        <v>40.11</v>
      </c>
      <c r="E43" s="96">
        <v>40.47</v>
      </c>
      <c r="F43" s="96"/>
      <c r="G43" s="96"/>
      <c r="H43" s="208">
        <v>39.869999999999997</v>
      </c>
    </row>
    <row r="44" spans="2:8">
      <c r="B44" s="1">
        <v>24</v>
      </c>
      <c r="C44" s="95">
        <v>40.450000000000003</v>
      </c>
      <c r="D44" s="96">
        <v>40.26</v>
      </c>
      <c r="E44" s="96">
        <v>40.56</v>
      </c>
      <c r="F44" s="96"/>
      <c r="G44" s="96"/>
      <c r="H44" s="208">
        <v>40.69</v>
      </c>
    </row>
    <row r="45" spans="2:8">
      <c r="B45" s="1">
        <v>25</v>
      </c>
      <c r="C45" s="95">
        <v>40.1</v>
      </c>
      <c r="D45" s="96">
        <v>40.31</v>
      </c>
      <c r="E45" s="96">
        <v>40.369999999999997</v>
      </c>
      <c r="F45" s="96"/>
      <c r="G45" s="96"/>
      <c r="H45" s="208">
        <v>40.06</v>
      </c>
    </row>
    <row r="46" spans="2:8">
      <c r="B46" s="1">
        <v>26</v>
      </c>
      <c r="C46" s="95">
        <v>40.22</v>
      </c>
      <c r="D46" s="96">
        <v>40.229999999999997</v>
      </c>
      <c r="E46" s="96">
        <v>40.26</v>
      </c>
      <c r="F46" s="96"/>
      <c r="G46" s="96"/>
      <c r="H46" s="208">
        <v>40.08</v>
      </c>
    </row>
    <row r="47" spans="2:8">
      <c r="B47" s="1">
        <v>27</v>
      </c>
      <c r="C47" s="95">
        <v>40.299999999999997</v>
      </c>
      <c r="D47" s="96">
        <v>40.25</v>
      </c>
      <c r="E47" s="96">
        <v>41.18</v>
      </c>
      <c r="F47" s="96"/>
      <c r="G47" s="96"/>
      <c r="H47" s="208">
        <v>40.26</v>
      </c>
    </row>
    <row r="48" spans="2:8">
      <c r="B48" s="1">
        <v>28</v>
      </c>
      <c r="C48" s="95">
        <v>40.44</v>
      </c>
      <c r="D48" s="96">
        <v>40.31</v>
      </c>
      <c r="E48" s="96">
        <v>40.19</v>
      </c>
      <c r="F48" s="96"/>
      <c r="G48" s="96"/>
      <c r="H48" s="208">
        <v>40.69</v>
      </c>
    </row>
    <row r="49" spans="2:8">
      <c r="B49" s="1">
        <v>29</v>
      </c>
      <c r="C49" s="95">
        <v>40.14</v>
      </c>
      <c r="D49" s="96">
        <v>40.159999999999997</v>
      </c>
      <c r="E49" s="96">
        <v>40.18</v>
      </c>
      <c r="F49" s="96"/>
      <c r="G49" s="96"/>
      <c r="H49" s="208">
        <v>41.12</v>
      </c>
    </row>
    <row r="50" spans="2:8">
      <c r="B50" s="1">
        <v>30</v>
      </c>
      <c r="C50" s="95">
        <v>40.31</v>
      </c>
      <c r="D50" s="96">
        <v>40.08</v>
      </c>
      <c r="E50" s="96">
        <v>40.19</v>
      </c>
      <c r="F50" s="96"/>
      <c r="G50" s="96"/>
      <c r="H50" s="208">
        <v>40.1</v>
      </c>
    </row>
    <row r="51" spans="2:8">
      <c r="B51" s="1">
        <v>31</v>
      </c>
      <c r="C51" s="95">
        <v>40.25</v>
      </c>
      <c r="D51" s="96">
        <v>40.17</v>
      </c>
      <c r="E51" s="96">
        <v>40.19</v>
      </c>
      <c r="F51" s="96"/>
      <c r="G51" s="96"/>
      <c r="H51" s="208">
        <v>40.11</v>
      </c>
    </row>
    <row r="52" spans="2:8">
      <c r="B52" s="1">
        <v>32</v>
      </c>
      <c r="C52" s="95">
        <v>40.31</v>
      </c>
      <c r="D52" s="96">
        <v>40.36</v>
      </c>
      <c r="E52" s="96">
        <v>40.43</v>
      </c>
      <c r="F52" s="96"/>
      <c r="G52" s="96"/>
      <c r="H52" s="208">
        <v>40.35</v>
      </c>
    </row>
    <row r="53" spans="2:8">
      <c r="B53" s="1">
        <v>33</v>
      </c>
      <c r="C53" s="95">
        <v>40.15</v>
      </c>
      <c r="D53" s="96">
        <v>40.28</v>
      </c>
      <c r="E53" s="96">
        <v>40.29</v>
      </c>
      <c r="F53" s="96"/>
      <c r="G53" s="96"/>
      <c r="H53" s="208">
        <v>40.29</v>
      </c>
    </row>
    <row r="54" spans="2:8">
      <c r="B54" s="1">
        <v>34</v>
      </c>
      <c r="C54" s="95">
        <v>40.21</v>
      </c>
      <c r="D54" s="96">
        <v>40.17</v>
      </c>
      <c r="E54" s="96">
        <v>40.26</v>
      </c>
      <c r="F54" s="96"/>
      <c r="G54" s="96"/>
      <c r="H54" s="208">
        <v>40.18</v>
      </c>
    </row>
    <row r="55" spans="2:8">
      <c r="B55" s="1">
        <v>35</v>
      </c>
      <c r="C55" s="95">
        <v>40.409999999999997</v>
      </c>
      <c r="D55" s="96">
        <v>40.21</v>
      </c>
      <c r="E55" s="96">
        <v>40.090000000000003</v>
      </c>
      <c r="F55" s="96"/>
      <c r="G55" s="96"/>
      <c r="H55" s="208">
        <v>40.26</v>
      </c>
    </row>
    <row r="56" spans="2:8">
      <c r="B56" s="1">
        <v>36</v>
      </c>
      <c r="C56" s="95">
        <v>40.39</v>
      </c>
      <c r="D56" s="96">
        <v>40.39</v>
      </c>
      <c r="E56" s="96">
        <v>40.270000000000003</v>
      </c>
      <c r="F56" s="96"/>
      <c r="G56" s="96"/>
      <c r="H56" s="208">
        <v>40.19</v>
      </c>
    </row>
    <row r="57" spans="2:8">
      <c r="B57" s="1">
        <v>37</v>
      </c>
      <c r="C57" s="95">
        <v>40.369999999999997</v>
      </c>
      <c r="D57" s="96">
        <v>40</v>
      </c>
      <c r="E57" s="96">
        <v>40.99</v>
      </c>
      <c r="F57" s="96"/>
      <c r="G57" s="96"/>
      <c r="H57" s="208">
        <v>40.090000000000003</v>
      </c>
    </row>
    <row r="58" spans="2:8">
      <c r="B58" s="1">
        <v>38</v>
      </c>
      <c r="C58" s="95">
        <v>40.31</v>
      </c>
      <c r="D58" s="96">
        <v>40.22</v>
      </c>
      <c r="E58" s="96">
        <v>40.71</v>
      </c>
      <c r="F58" s="96"/>
      <c r="G58" s="96"/>
      <c r="H58" s="208">
        <v>40.11</v>
      </c>
    </row>
    <row r="59" spans="2:8">
      <c r="B59" s="1">
        <v>39</v>
      </c>
      <c r="C59" s="95">
        <v>40.22</v>
      </c>
      <c r="D59" s="96">
        <v>40.07</v>
      </c>
      <c r="E59" s="96">
        <v>40.28</v>
      </c>
      <c r="F59" s="96"/>
      <c r="G59" s="96"/>
      <c r="H59" s="208">
        <v>40.08</v>
      </c>
    </row>
    <row r="60" spans="2:8">
      <c r="B60" s="1">
        <v>40</v>
      </c>
      <c r="C60" s="95">
        <v>40.78</v>
      </c>
      <c r="D60" s="96">
        <v>40.29</v>
      </c>
      <c r="E60" s="96">
        <v>40.18</v>
      </c>
      <c r="F60" s="96"/>
      <c r="G60" s="96"/>
      <c r="H60" s="208">
        <v>40.08</v>
      </c>
    </row>
    <row r="61" spans="2:8">
      <c r="B61" s="1">
        <v>41</v>
      </c>
      <c r="C61" s="95">
        <v>40.21</v>
      </c>
      <c r="D61" s="96">
        <v>40.049999999999997</v>
      </c>
      <c r="E61" s="96">
        <v>40.33</v>
      </c>
      <c r="F61" s="96"/>
      <c r="G61" s="96"/>
      <c r="H61" s="208">
        <v>40.15</v>
      </c>
    </row>
    <row r="62" spans="2:8">
      <c r="B62" s="1">
        <v>42</v>
      </c>
      <c r="C62" s="95">
        <v>40.270000000000003</v>
      </c>
      <c r="D62" s="96">
        <v>40.72</v>
      </c>
      <c r="E62" s="96">
        <v>40.380000000000003</v>
      </c>
      <c r="F62" s="96"/>
      <c r="G62" s="96"/>
      <c r="H62" s="208">
        <v>40.020000000000003</v>
      </c>
    </row>
    <row r="63" spans="2:8">
      <c r="B63" s="1">
        <v>43</v>
      </c>
      <c r="C63" s="95">
        <v>40.31</v>
      </c>
      <c r="D63" s="96">
        <v>40.68</v>
      </c>
      <c r="E63" s="96">
        <v>40.29</v>
      </c>
      <c r="F63" s="96"/>
      <c r="G63" s="96"/>
      <c r="H63" s="208">
        <v>40.54</v>
      </c>
    </row>
    <row r="64" spans="2:8">
      <c r="B64" s="1">
        <v>44</v>
      </c>
      <c r="C64" s="95"/>
      <c r="D64" s="96">
        <v>40.74</v>
      </c>
      <c r="E64" s="96">
        <v>40.590000000000003</v>
      </c>
      <c r="F64" s="96"/>
      <c r="G64" s="96"/>
      <c r="H64" s="208">
        <v>41.85</v>
      </c>
    </row>
    <row r="65" spans="2:8">
      <c r="B65" s="1">
        <v>45</v>
      </c>
      <c r="C65" s="95"/>
      <c r="D65" s="96">
        <v>41.03</v>
      </c>
      <c r="E65" s="96">
        <v>40.15</v>
      </c>
      <c r="F65" s="96"/>
      <c r="G65" s="96"/>
      <c r="H65" s="208">
        <v>40.299999999999997</v>
      </c>
    </row>
    <row r="66" spans="2:8">
      <c r="B66" s="1">
        <v>46</v>
      </c>
      <c r="C66" s="95"/>
      <c r="D66" s="96">
        <v>40.090000000000003</v>
      </c>
      <c r="E66" s="96">
        <v>40.340000000000003</v>
      </c>
      <c r="F66" s="96"/>
      <c r="G66" s="96"/>
      <c r="H66" s="208">
        <v>40.92</v>
      </c>
    </row>
    <row r="67" spans="2:8">
      <c r="B67" s="1">
        <v>47</v>
      </c>
      <c r="C67" s="95"/>
      <c r="D67" s="96">
        <v>40.11</v>
      </c>
      <c r="E67" s="96">
        <v>40.24</v>
      </c>
      <c r="F67" s="96"/>
      <c r="G67" s="96"/>
      <c r="H67" s="208">
        <v>40.89</v>
      </c>
    </row>
    <row r="68" spans="2:8">
      <c r="B68" s="1">
        <v>48</v>
      </c>
      <c r="C68" s="95"/>
      <c r="D68" s="96">
        <v>40.18</v>
      </c>
      <c r="E68" s="96">
        <v>40.28</v>
      </c>
      <c r="F68" s="96"/>
      <c r="G68" s="96"/>
      <c r="H68" s="208">
        <v>41.84</v>
      </c>
    </row>
    <row r="69" spans="2:8">
      <c r="B69" s="1">
        <v>49</v>
      </c>
      <c r="C69" s="95"/>
      <c r="D69" s="96">
        <v>40.35</v>
      </c>
      <c r="E69" s="96">
        <v>40.4</v>
      </c>
      <c r="F69" s="96"/>
      <c r="G69" s="96"/>
      <c r="H69" s="208">
        <v>41.72</v>
      </c>
    </row>
    <row r="70" spans="2:8">
      <c r="B70" s="1">
        <v>50</v>
      </c>
      <c r="C70" s="95"/>
      <c r="D70" s="96">
        <v>40.06</v>
      </c>
      <c r="E70" s="96">
        <v>40.54</v>
      </c>
      <c r="F70" s="96"/>
      <c r="G70" s="96"/>
      <c r="H70" s="208">
        <v>41.38</v>
      </c>
    </row>
    <row r="71" spans="2:8">
      <c r="B71" s="1">
        <v>51</v>
      </c>
      <c r="C71" s="95"/>
      <c r="D71" s="96">
        <v>40.22</v>
      </c>
      <c r="E71" s="96">
        <v>40.51</v>
      </c>
      <c r="F71" s="96"/>
      <c r="G71" s="96"/>
      <c r="H71" s="208">
        <v>40.43</v>
      </c>
    </row>
    <row r="72" spans="2:8">
      <c r="B72" s="1">
        <v>52</v>
      </c>
      <c r="C72" s="95"/>
      <c r="D72" s="96">
        <v>40.29</v>
      </c>
      <c r="E72" s="96">
        <v>40.409999999999997</v>
      </c>
      <c r="F72" s="96"/>
      <c r="G72" s="96"/>
      <c r="H72" s="208">
        <v>40.01</v>
      </c>
    </row>
    <row r="73" spans="2:8">
      <c r="B73" s="1">
        <v>53</v>
      </c>
      <c r="C73" s="95"/>
      <c r="D73" s="96"/>
      <c r="E73" s="96">
        <v>40.54</v>
      </c>
      <c r="F73" s="96"/>
      <c r="G73" s="96"/>
      <c r="H73" s="208"/>
    </row>
    <row r="74" spans="2:8">
      <c r="B74" s="1">
        <v>54</v>
      </c>
      <c r="C74" s="95"/>
      <c r="D74" s="96"/>
      <c r="E74" s="96">
        <v>40.49</v>
      </c>
      <c r="F74" s="96"/>
      <c r="G74" s="96"/>
      <c r="H74" s="208"/>
    </row>
    <row r="75" spans="2:8">
      <c r="B75" s="1">
        <v>55</v>
      </c>
      <c r="C75" s="95"/>
      <c r="D75" s="96"/>
      <c r="E75" s="96">
        <v>40.17</v>
      </c>
      <c r="F75" s="96"/>
      <c r="G75" s="138"/>
      <c r="H75" s="139"/>
    </row>
    <row r="76" spans="2:8">
      <c r="B76" s="1">
        <v>56</v>
      </c>
      <c r="C76" s="95"/>
      <c r="D76" s="96"/>
      <c r="E76" s="96">
        <v>40.479999999999997</v>
      </c>
      <c r="F76" s="96"/>
      <c r="G76" s="138"/>
      <c r="H76" s="139"/>
    </row>
    <row r="77" spans="2:8">
      <c r="B77" s="1">
        <v>57</v>
      </c>
      <c r="C77" s="95"/>
      <c r="D77" s="96"/>
      <c r="E77" s="96">
        <v>40.18</v>
      </c>
      <c r="F77" s="96"/>
      <c r="G77" s="138"/>
      <c r="H77" s="139"/>
    </row>
    <row r="78" spans="2:8">
      <c r="B78" s="1">
        <v>58</v>
      </c>
      <c r="C78" s="95"/>
      <c r="D78" s="96"/>
      <c r="E78" s="96">
        <v>40.26</v>
      </c>
      <c r="F78" s="96"/>
      <c r="G78" s="138"/>
      <c r="H78" s="139"/>
    </row>
    <row r="79" spans="2:8">
      <c r="B79" s="1">
        <v>59</v>
      </c>
      <c r="C79" s="95"/>
      <c r="D79" s="96"/>
      <c r="E79" s="96">
        <v>40.14</v>
      </c>
      <c r="F79" s="96"/>
      <c r="G79" s="138"/>
      <c r="H79" s="139"/>
    </row>
    <row r="80" spans="2:8">
      <c r="B80" s="1">
        <v>60</v>
      </c>
      <c r="C80" s="95"/>
      <c r="D80" s="96"/>
      <c r="E80" s="96">
        <v>40.909999999999997</v>
      </c>
      <c r="F80" s="96"/>
      <c r="G80" s="138"/>
      <c r="H80" s="139"/>
    </row>
    <row r="81" spans="2:8">
      <c r="B81" s="1">
        <v>61</v>
      </c>
      <c r="C81" s="95"/>
      <c r="D81" s="96"/>
      <c r="E81" s="96">
        <v>40.54</v>
      </c>
      <c r="F81" s="96"/>
      <c r="G81" s="138"/>
      <c r="H81" s="139"/>
    </row>
    <row r="82" spans="2:8">
      <c r="B82" s="1">
        <v>62</v>
      </c>
      <c r="C82" s="95"/>
      <c r="D82" s="96"/>
      <c r="E82" s="96">
        <v>40.880000000000003</v>
      </c>
      <c r="F82" s="96"/>
      <c r="G82" s="138"/>
      <c r="H82" s="139"/>
    </row>
    <row r="83" spans="2:8">
      <c r="B83" s="1">
        <v>63</v>
      </c>
      <c r="C83" s="95"/>
      <c r="D83" s="96"/>
      <c r="E83" s="96">
        <v>40.520000000000003</v>
      </c>
      <c r="F83" s="96"/>
      <c r="G83" s="138"/>
      <c r="H83" s="139"/>
    </row>
    <row r="84" spans="2:8">
      <c r="B84" s="1">
        <v>64</v>
      </c>
      <c r="C84" s="95"/>
      <c r="D84" s="96"/>
      <c r="E84" s="96"/>
      <c r="F84" s="96"/>
      <c r="G84" s="138"/>
      <c r="H84" s="139"/>
    </row>
    <row r="85" spans="2:8">
      <c r="B85" s="1">
        <v>65</v>
      </c>
      <c r="C85" s="95"/>
      <c r="D85" s="96"/>
      <c r="E85" s="96"/>
      <c r="F85" s="96"/>
      <c r="G85" s="138"/>
      <c r="H85" s="139"/>
    </row>
    <row r="86" spans="2:8">
      <c r="B86" s="1">
        <v>66</v>
      </c>
      <c r="C86" s="140"/>
      <c r="D86" s="138"/>
      <c r="E86" s="138"/>
      <c r="F86" s="138"/>
      <c r="G86" s="138"/>
      <c r="H86" s="139"/>
    </row>
    <row r="87" spans="2:8">
      <c r="B87" s="1">
        <v>67</v>
      </c>
      <c r="C87" s="140"/>
      <c r="D87" s="138"/>
      <c r="E87" s="138"/>
      <c r="F87" s="138"/>
      <c r="G87" s="138"/>
      <c r="H87" s="139"/>
    </row>
    <row r="88" spans="2:8" ht="15.75" thickBot="1">
      <c r="B88" s="1">
        <v>68</v>
      </c>
      <c r="C88" s="141"/>
      <c r="D88" s="142"/>
      <c r="E88" s="142"/>
      <c r="F88" s="142"/>
      <c r="G88" s="142"/>
      <c r="H88" s="14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4:P88"/>
  <sheetViews>
    <sheetView topLeftCell="A4" zoomScale="75" zoomScaleNormal="75" workbookViewId="0">
      <selection activeCell="H16" sqref="H16"/>
    </sheetView>
  </sheetViews>
  <sheetFormatPr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62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7" t="s">
        <v>53</v>
      </c>
      <c r="L9" s="137" t="s">
        <v>54</v>
      </c>
      <c r="M9" s="59" t="s">
        <v>55</v>
      </c>
      <c r="N9" s="59" t="s">
        <v>56</v>
      </c>
    </row>
    <row r="10" spans="1:16" s="3" customFormat="1" ht="30" customHeight="1">
      <c r="A10" s="60">
        <v>1</v>
      </c>
      <c r="B10" s="61" t="s">
        <v>121</v>
      </c>
      <c r="C10" s="62">
        <v>6</v>
      </c>
      <c r="D10" s="62">
        <v>23</v>
      </c>
      <c r="E10" s="63">
        <f>D10</f>
        <v>23</v>
      </c>
      <c r="F10" s="129">
        <f>MIN(C21:C85)</f>
        <v>40.26</v>
      </c>
      <c r="G10" s="116">
        <f>AVERAGE(C21:C85)</f>
        <v>40.872727272727275</v>
      </c>
      <c r="H10" s="64">
        <v>3</v>
      </c>
      <c r="I10" s="116">
        <f>G10-F10</f>
        <v>0.61272727272727678</v>
      </c>
      <c r="J10" s="131">
        <v>1.0474537037037037E-2</v>
      </c>
      <c r="K10" s="131">
        <f>J10</f>
        <v>1.0474537037037037E-2</v>
      </c>
      <c r="L10" s="66">
        <f>K10</f>
        <v>1.0474537037037037E-2</v>
      </c>
      <c r="M10" s="67" t="s">
        <v>232</v>
      </c>
      <c r="N10" s="68"/>
      <c r="O10" s="124"/>
      <c r="P10" s="70"/>
    </row>
    <row r="11" spans="1:16" s="3" customFormat="1" ht="30" customHeight="1" thickBot="1">
      <c r="A11" s="60">
        <v>2</v>
      </c>
      <c r="B11" s="61" t="s">
        <v>120</v>
      </c>
      <c r="C11" s="62">
        <v>9</v>
      </c>
      <c r="D11" s="62">
        <v>48</v>
      </c>
      <c r="E11" s="63">
        <f>D11-D10</f>
        <v>25</v>
      </c>
      <c r="F11" s="220">
        <f>MIN(D21:D85)</f>
        <v>40.270000000000003</v>
      </c>
      <c r="G11" s="117">
        <f>AVERAGE(D21:D85)</f>
        <v>40.484799999999993</v>
      </c>
      <c r="H11" s="64">
        <v>9</v>
      </c>
      <c r="I11" s="116">
        <f>G11-F11</f>
        <v>0.21479999999998967</v>
      </c>
      <c r="J11" s="131">
        <v>2.3773148148148151E-2</v>
      </c>
      <c r="K11" s="131">
        <f>J11-J10</f>
        <v>1.3298611111111113E-2</v>
      </c>
      <c r="L11" s="66">
        <f>K11</f>
        <v>1.3298611111111113E-2</v>
      </c>
      <c r="M11" s="67" t="s">
        <v>215</v>
      </c>
      <c r="N11" s="68">
        <v>-9</v>
      </c>
      <c r="O11" s="222" t="s">
        <v>165</v>
      </c>
      <c r="P11" s="70"/>
    </row>
    <row r="12" spans="1:16" s="3" customFormat="1" ht="30" customHeight="1" thickBot="1">
      <c r="A12" s="60">
        <v>3</v>
      </c>
      <c r="B12" s="61" t="s">
        <v>121</v>
      </c>
      <c r="C12" s="62">
        <v>13</v>
      </c>
      <c r="D12" s="62">
        <v>112</v>
      </c>
      <c r="E12" s="63">
        <f>D12-D11</f>
        <v>64</v>
      </c>
      <c r="F12" s="219">
        <f>MIN(E19:E81)</f>
        <v>39.869999999999997</v>
      </c>
      <c r="G12" s="218">
        <f>AVERAGE(E21:E83)</f>
        <v>40.124507936507946</v>
      </c>
      <c r="H12" s="64">
        <v>18</v>
      </c>
      <c r="I12" s="116">
        <f t="shared" ref="I12:I14" si="0">G12-F12</f>
        <v>0.25450793650794878</v>
      </c>
      <c r="J12" s="131">
        <v>5.4502314814814816E-2</v>
      </c>
      <c r="K12" s="131">
        <f>J12-J11</f>
        <v>3.0729166666666665E-2</v>
      </c>
      <c r="L12" s="66">
        <f>K12+L10</f>
        <v>4.1203703703703701E-2</v>
      </c>
      <c r="M12" s="67" t="s">
        <v>188</v>
      </c>
      <c r="N12" s="68"/>
      <c r="O12" s="145"/>
      <c r="P12" s="70"/>
    </row>
    <row r="13" spans="1:16" s="3" customFormat="1" ht="30" customHeight="1">
      <c r="A13" s="60">
        <v>4</v>
      </c>
      <c r="B13" s="61" t="s">
        <v>121</v>
      </c>
      <c r="C13" s="62">
        <v>2</v>
      </c>
      <c r="D13" s="62">
        <v>156</v>
      </c>
      <c r="E13" s="63">
        <f>D13-D12</f>
        <v>44</v>
      </c>
      <c r="F13" s="212">
        <f>MIN(F19:F87)</f>
        <v>40.43</v>
      </c>
      <c r="G13" s="116">
        <f>AVERAGE(F21:F83)</f>
        <v>40.815813953488373</v>
      </c>
      <c r="H13" s="64">
        <v>8</v>
      </c>
      <c r="I13" s="116">
        <f t="shared" si="0"/>
        <v>0.38581395348837333</v>
      </c>
      <c r="J13" s="131">
        <v>7.6400462962962962E-2</v>
      </c>
      <c r="K13" s="131">
        <f>J13-J12</f>
        <v>2.1898148148148146E-2</v>
      </c>
      <c r="L13" s="66">
        <f>K13+L12</f>
        <v>6.3101851851851853E-2</v>
      </c>
      <c r="M13" s="67" t="s">
        <v>224</v>
      </c>
      <c r="N13" s="68"/>
      <c r="O13" s="70"/>
      <c r="P13" s="70"/>
    </row>
    <row r="14" spans="1:16" s="3" customFormat="1" ht="30" customHeight="1" thickBot="1">
      <c r="A14" s="60">
        <v>5</v>
      </c>
      <c r="B14" s="61" t="s">
        <v>120</v>
      </c>
      <c r="C14" s="71">
        <v>1</v>
      </c>
      <c r="D14" s="62">
        <v>216</v>
      </c>
      <c r="E14" s="63">
        <f>D14-D13</f>
        <v>60</v>
      </c>
      <c r="F14" s="211">
        <f>MIN(G21:G83)</f>
        <v>40.14</v>
      </c>
      <c r="G14" s="116">
        <f>AVERAGE(G21:G85)</f>
        <v>40.391525423728815</v>
      </c>
      <c r="H14" s="64">
        <v>6</v>
      </c>
      <c r="I14" s="116">
        <f t="shared" si="0"/>
        <v>0.2515254237288147</v>
      </c>
      <c r="J14" s="131">
        <v>0.10555555555555556</v>
      </c>
      <c r="K14" s="131">
        <f>J14-J13</f>
        <v>2.9155092592592594E-2</v>
      </c>
      <c r="L14" s="65">
        <f>K14+L11</f>
        <v>4.2453703703703709E-2</v>
      </c>
      <c r="M14" s="67" t="s">
        <v>233</v>
      </c>
      <c r="N14" s="68"/>
      <c r="O14" s="19"/>
    </row>
    <row r="15" spans="1:16" s="3" customFormat="1" ht="30" customHeight="1" thickBot="1">
      <c r="A15" s="72" t="s">
        <v>57</v>
      </c>
      <c r="B15" s="73" t="s">
        <v>120</v>
      </c>
      <c r="C15" s="74">
        <v>6</v>
      </c>
      <c r="D15" s="74">
        <v>256</v>
      </c>
      <c r="E15" s="63">
        <f>D15-D14</f>
        <v>40</v>
      </c>
      <c r="F15" s="221">
        <f>MIN(H21:H89)</f>
        <v>39.880000000000003</v>
      </c>
      <c r="G15" s="218">
        <f>AVERAGE(H21:H85)</f>
        <v>40.118717948717958</v>
      </c>
      <c r="H15" s="64">
        <v>7</v>
      </c>
      <c r="I15" s="116">
        <f>G15-F15</f>
        <v>0.23871794871795515</v>
      </c>
      <c r="J15" s="131">
        <v>0.12517361111111111</v>
      </c>
      <c r="K15" s="76">
        <f>J15-J14</f>
        <v>1.9618055555555555E-2</v>
      </c>
      <c r="L15" s="75">
        <f>K15+L14</f>
        <v>6.2071759259259264E-2</v>
      </c>
      <c r="M15" s="67"/>
      <c r="N15" s="68"/>
    </row>
    <row r="16" spans="1:16" s="3" customFormat="1" ht="30" customHeight="1">
      <c r="A16" s="77"/>
      <c r="B16" s="78"/>
      <c r="C16" s="79"/>
      <c r="D16" s="79"/>
      <c r="E16" s="79"/>
      <c r="F16" s="106">
        <f>AVERAGE(F10,F12,F13)</f>
        <v>40.186666666666667</v>
      </c>
      <c r="G16" s="127">
        <f>AVERAGE(G10,G13,G14)</f>
        <v>40.693355549981483</v>
      </c>
      <c r="H16" s="127" t="s">
        <v>202</v>
      </c>
      <c r="I16" s="128">
        <f>AVERAGE(I10,I12,I13)</f>
        <v>0.41768305424119961</v>
      </c>
      <c r="J16" s="79"/>
      <c r="K16" s="79"/>
      <c r="L16" s="79"/>
      <c r="M16" s="80"/>
      <c r="N16" s="80"/>
    </row>
    <row r="17" spans="1:14" ht="27.75" customHeight="1">
      <c r="A17" s="81"/>
      <c r="B17" s="81"/>
      <c r="C17" s="81"/>
      <c r="D17" s="82"/>
      <c r="E17" s="83"/>
      <c r="F17" s="84">
        <f>AVERAGE(F11,F14,F15)</f>
        <v>40.096666666666664</v>
      </c>
      <c r="G17" s="85">
        <f>AVERAGE(G15,G14,G11)</f>
        <v>40.331681124148922</v>
      </c>
      <c r="H17" s="85" t="s">
        <v>203</v>
      </c>
      <c r="I17" s="86">
        <f>AVERAGE(I11,I14,I15)</f>
        <v>0.23501445748225316</v>
      </c>
      <c r="J17" s="83"/>
      <c r="K17" s="83" t="s">
        <v>27</v>
      </c>
      <c r="L17" s="83"/>
      <c r="M17" s="80"/>
      <c r="N17" s="80"/>
    </row>
    <row r="18" spans="1:14" ht="30" customHeight="1" thickBot="1">
      <c r="A18" s="87"/>
      <c r="B18" s="87"/>
      <c r="C18" s="87"/>
      <c r="D18" s="83"/>
      <c r="E18" s="83"/>
      <c r="F18" s="88">
        <f>AVERAGE(F10:F15)</f>
        <v>40.141666666666673</v>
      </c>
      <c r="G18" s="89">
        <f>AVERAGE(C21:H88)</f>
        <v>40.406270916334648</v>
      </c>
      <c r="H18" s="90"/>
      <c r="I18" s="91">
        <f>AVERAGE(I10:I17)</f>
        <v>0.3263487558617264</v>
      </c>
      <c r="J18" s="83"/>
      <c r="K18" s="83"/>
      <c r="L18" s="83"/>
      <c r="M18" s="87"/>
      <c r="N18" s="87"/>
    </row>
    <row r="20" spans="1:14" ht="15.75" thickBot="1">
      <c r="C20" s="92" t="str">
        <f>B10</f>
        <v>Ткаченко Антон</v>
      </c>
      <c r="D20" s="92" t="str">
        <f>B11</f>
        <v>Манило Денис</v>
      </c>
      <c r="E20" s="92" t="str">
        <f>B12</f>
        <v>Ткаченко Антон</v>
      </c>
      <c r="F20" s="92" t="str">
        <f>B13</f>
        <v>Ткаченко Антон</v>
      </c>
      <c r="G20" s="2" t="str">
        <f>B14</f>
        <v>Манило Денис</v>
      </c>
      <c r="H20" s="2" t="str">
        <f>B15</f>
        <v>Манило Денис</v>
      </c>
    </row>
    <row r="21" spans="1:14">
      <c r="B21" s="1">
        <v>1</v>
      </c>
      <c r="C21" s="93">
        <v>43.34</v>
      </c>
      <c r="D21" s="94">
        <v>40.93</v>
      </c>
      <c r="E21" s="94">
        <v>40.26</v>
      </c>
      <c r="F21" s="94">
        <v>40.86</v>
      </c>
      <c r="G21" s="94">
        <v>40.42</v>
      </c>
      <c r="H21" s="207">
        <v>40.159999999999997</v>
      </c>
      <c r="M21" s="2"/>
      <c r="N21" s="2"/>
    </row>
    <row r="22" spans="1:14">
      <c r="B22" s="1">
        <v>2</v>
      </c>
      <c r="C22" s="95">
        <v>40.94</v>
      </c>
      <c r="D22" s="96">
        <v>40.75</v>
      </c>
      <c r="E22" s="96">
        <v>40.159999999999997</v>
      </c>
      <c r="F22" s="96">
        <v>40.98</v>
      </c>
      <c r="G22" s="96">
        <v>40.36</v>
      </c>
      <c r="H22" s="208">
        <v>40.15</v>
      </c>
      <c r="M22" s="3"/>
      <c r="N22" s="3"/>
    </row>
    <row r="23" spans="1:14">
      <c r="B23" s="1">
        <v>3</v>
      </c>
      <c r="C23" s="95">
        <v>40.72</v>
      </c>
      <c r="D23" s="96">
        <v>40.56</v>
      </c>
      <c r="E23" s="96">
        <v>39.950000000000003</v>
      </c>
      <c r="F23" s="96">
        <v>40.98</v>
      </c>
      <c r="G23" s="96">
        <v>40.700000000000003</v>
      </c>
      <c r="H23" s="208">
        <v>40.32</v>
      </c>
      <c r="M23" s="3"/>
      <c r="N23" s="3"/>
    </row>
    <row r="24" spans="1:14">
      <c r="B24" s="1">
        <v>4</v>
      </c>
      <c r="C24" s="95">
        <v>40.92</v>
      </c>
      <c r="D24" s="96">
        <v>40.659999999999997</v>
      </c>
      <c r="E24" s="96">
        <v>39.94</v>
      </c>
      <c r="F24" s="96">
        <v>40.71</v>
      </c>
      <c r="G24" s="96">
        <v>40.29</v>
      </c>
      <c r="H24" s="208">
        <v>40.79</v>
      </c>
      <c r="M24" s="3"/>
      <c r="N24" s="3"/>
    </row>
    <row r="25" spans="1:14">
      <c r="B25" s="1">
        <v>5</v>
      </c>
      <c r="C25" s="95">
        <v>40.799999999999997</v>
      </c>
      <c r="D25" s="96">
        <v>40.47</v>
      </c>
      <c r="E25" s="96">
        <v>39.880000000000003</v>
      </c>
      <c r="F25" s="96">
        <v>41.31</v>
      </c>
      <c r="G25" s="96">
        <v>40.799999999999997</v>
      </c>
      <c r="H25" s="208">
        <v>40.06</v>
      </c>
    </row>
    <row r="26" spans="1:14">
      <c r="B26" s="1">
        <v>6</v>
      </c>
      <c r="C26" s="95">
        <v>42.7</v>
      </c>
      <c r="D26" s="96">
        <v>40.47</v>
      </c>
      <c r="E26" s="96">
        <v>39.99</v>
      </c>
      <c r="F26" s="96">
        <v>41.14</v>
      </c>
      <c r="G26" s="96">
        <v>40.29</v>
      </c>
      <c r="H26" s="208">
        <v>40.1</v>
      </c>
    </row>
    <row r="27" spans="1:14">
      <c r="B27" s="1">
        <v>7</v>
      </c>
      <c r="C27" s="95">
        <v>40.44</v>
      </c>
      <c r="D27" s="96">
        <v>40.54</v>
      </c>
      <c r="E27" s="96">
        <v>40.03</v>
      </c>
      <c r="F27" s="96">
        <v>40.56</v>
      </c>
      <c r="G27" s="96">
        <v>40.229999999999997</v>
      </c>
      <c r="H27" s="208">
        <v>40.020000000000003</v>
      </c>
    </row>
    <row r="28" spans="1:14">
      <c r="B28" s="1">
        <v>8</v>
      </c>
      <c r="C28" s="95">
        <v>41.01</v>
      </c>
      <c r="D28" s="96">
        <v>40.5</v>
      </c>
      <c r="E28" s="96">
        <v>40.1</v>
      </c>
      <c r="F28" s="96">
        <v>40.43</v>
      </c>
      <c r="G28" s="96">
        <v>40.270000000000003</v>
      </c>
      <c r="H28" s="208">
        <v>40.22</v>
      </c>
    </row>
    <row r="29" spans="1:14">
      <c r="B29" s="1">
        <v>9</v>
      </c>
      <c r="C29" s="125">
        <v>40.49</v>
      </c>
      <c r="D29" s="96">
        <v>40.54</v>
      </c>
      <c r="E29" s="96">
        <v>40.119999999999997</v>
      </c>
      <c r="F29" s="96">
        <v>41.28</v>
      </c>
      <c r="G29" s="96">
        <v>40.270000000000003</v>
      </c>
      <c r="H29" s="208">
        <v>40.11</v>
      </c>
    </row>
    <row r="30" spans="1:14">
      <c r="B30" s="1">
        <v>10</v>
      </c>
      <c r="C30" s="95">
        <v>40.46</v>
      </c>
      <c r="D30" s="96">
        <v>40.450000000000003</v>
      </c>
      <c r="E30" s="96">
        <v>40.340000000000003</v>
      </c>
      <c r="F30" s="96">
        <v>41.62</v>
      </c>
      <c r="G30" s="96">
        <v>40.200000000000003</v>
      </c>
      <c r="H30" s="208">
        <v>40.15</v>
      </c>
    </row>
    <row r="31" spans="1:14">
      <c r="B31" s="1">
        <v>11</v>
      </c>
      <c r="C31" s="95">
        <v>40.39</v>
      </c>
      <c r="D31" s="96">
        <v>40.39</v>
      </c>
      <c r="E31" s="96">
        <v>40.5</v>
      </c>
      <c r="F31" s="96">
        <v>40.54</v>
      </c>
      <c r="G31" s="96">
        <v>40.159999999999997</v>
      </c>
      <c r="H31" s="208">
        <v>40.19</v>
      </c>
    </row>
    <row r="32" spans="1:14">
      <c r="B32" s="1">
        <v>12</v>
      </c>
      <c r="C32" s="95">
        <v>40.26</v>
      </c>
      <c r="D32" s="96">
        <v>40.44</v>
      </c>
      <c r="E32" s="96">
        <v>40.450000000000003</v>
      </c>
      <c r="F32" s="96">
        <v>40.74</v>
      </c>
      <c r="G32" s="96">
        <v>40.19</v>
      </c>
      <c r="H32" s="208">
        <v>40.049999999999997</v>
      </c>
    </row>
    <row r="33" spans="2:8">
      <c r="B33" s="1">
        <v>13</v>
      </c>
      <c r="C33" s="95">
        <v>40.32</v>
      </c>
      <c r="D33" s="96">
        <v>40.32</v>
      </c>
      <c r="E33" s="96">
        <v>39.93</v>
      </c>
      <c r="F33" s="96">
        <v>40.700000000000003</v>
      </c>
      <c r="G33" s="96">
        <v>40.14</v>
      </c>
      <c r="H33" s="208">
        <v>40.01</v>
      </c>
    </row>
    <row r="34" spans="2:8">
      <c r="B34" s="1">
        <v>14</v>
      </c>
      <c r="C34" s="105">
        <v>42.6</v>
      </c>
      <c r="D34" s="96">
        <v>41.16</v>
      </c>
      <c r="E34" s="96">
        <v>40.07</v>
      </c>
      <c r="F34" s="96">
        <v>40.58</v>
      </c>
      <c r="G34" s="96">
        <v>40.36</v>
      </c>
      <c r="H34" s="208">
        <v>39.96</v>
      </c>
    </row>
    <row r="35" spans="2:8">
      <c r="B35" s="1">
        <v>15</v>
      </c>
      <c r="C35" s="95">
        <v>40.75</v>
      </c>
      <c r="D35" s="96">
        <v>40.299999999999997</v>
      </c>
      <c r="E35" s="96">
        <v>40.04</v>
      </c>
      <c r="F35" s="96">
        <v>40.92</v>
      </c>
      <c r="G35" s="96">
        <v>40.26</v>
      </c>
      <c r="H35" s="208">
        <v>39.99</v>
      </c>
    </row>
    <row r="36" spans="2:8">
      <c r="B36" s="1">
        <v>16</v>
      </c>
      <c r="C36" s="95">
        <v>40.36</v>
      </c>
      <c r="D36" s="144">
        <v>40.270000000000003</v>
      </c>
      <c r="E36" s="96">
        <v>40.1</v>
      </c>
      <c r="F36" s="96">
        <v>41.09</v>
      </c>
      <c r="G36" s="96">
        <v>40.29</v>
      </c>
      <c r="H36" s="208">
        <v>40.06</v>
      </c>
    </row>
    <row r="37" spans="2:8">
      <c r="B37" s="1">
        <v>17</v>
      </c>
      <c r="C37" s="95">
        <v>40.47</v>
      </c>
      <c r="D37" s="96">
        <v>40.33</v>
      </c>
      <c r="E37" s="96">
        <v>40.5</v>
      </c>
      <c r="F37" s="96">
        <v>41.51</v>
      </c>
      <c r="G37" s="96">
        <v>40.81</v>
      </c>
      <c r="H37" s="208">
        <v>39.89</v>
      </c>
    </row>
    <row r="38" spans="2:8">
      <c r="B38" s="1">
        <v>18</v>
      </c>
      <c r="C38" s="95">
        <v>40.33</v>
      </c>
      <c r="D38" s="96">
        <v>40.299999999999997</v>
      </c>
      <c r="E38" s="96">
        <v>40.020000000000003</v>
      </c>
      <c r="F38" s="96">
        <v>40.700000000000003</v>
      </c>
      <c r="G38" s="96">
        <v>40.51</v>
      </c>
      <c r="H38" s="208">
        <v>40</v>
      </c>
    </row>
    <row r="39" spans="2:8">
      <c r="B39" s="1">
        <v>19</v>
      </c>
      <c r="C39" s="95">
        <v>40.4</v>
      </c>
      <c r="D39" s="96">
        <v>40.32</v>
      </c>
      <c r="E39" s="96">
        <v>40.619999999999997</v>
      </c>
      <c r="F39" s="96">
        <v>43.21</v>
      </c>
      <c r="G39" s="96">
        <v>40.229999999999997</v>
      </c>
      <c r="H39" s="208">
        <v>40.07</v>
      </c>
    </row>
    <row r="40" spans="2:8">
      <c r="B40" s="1">
        <v>20</v>
      </c>
      <c r="C40" s="95">
        <v>40.4</v>
      </c>
      <c r="D40" s="96">
        <v>40.29</v>
      </c>
      <c r="E40" s="96">
        <v>40.76</v>
      </c>
      <c r="F40" s="96">
        <v>40.64</v>
      </c>
      <c r="G40" s="96">
        <v>40.19</v>
      </c>
      <c r="H40" s="208">
        <v>40.11</v>
      </c>
    </row>
    <row r="41" spans="2:8">
      <c r="B41" s="1">
        <v>21</v>
      </c>
      <c r="C41" s="95">
        <v>40.36</v>
      </c>
      <c r="D41" s="96">
        <v>40.29</v>
      </c>
      <c r="E41" s="96">
        <v>40.07</v>
      </c>
      <c r="F41" s="96">
        <v>40.630000000000003</v>
      </c>
      <c r="G41" s="96">
        <v>40.24</v>
      </c>
      <c r="H41" s="208">
        <v>40</v>
      </c>
    </row>
    <row r="42" spans="2:8">
      <c r="B42" s="1">
        <v>22</v>
      </c>
      <c r="C42" s="95">
        <v>40.74</v>
      </c>
      <c r="D42" s="96">
        <v>40.35</v>
      </c>
      <c r="E42" s="96">
        <v>39.97</v>
      </c>
      <c r="F42" s="96">
        <v>40.450000000000003</v>
      </c>
      <c r="G42" s="96">
        <v>40.159999999999997</v>
      </c>
      <c r="H42" s="208">
        <v>39.9</v>
      </c>
    </row>
    <row r="43" spans="2:8">
      <c r="B43" s="1">
        <v>23</v>
      </c>
      <c r="C43" s="95"/>
      <c r="D43" s="96">
        <v>40.36</v>
      </c>
      <c r="E43" s="96">
        <v>39.96</v>
      </c>
      <c r="F43" s="96">
        <v>40.44</v>
      </c>
      <c r="G43" s="96">
        <v>40.200000000000003</v>
      </c>
      <c r="H43" s="208">
        <v>40.020000000000003</v>
      </c>
    </row>
    <row r="44" spans="2:8">
      <c r="B44" s="1">
        <v>24</v>
      </c>
      <c r="C44" s="95"/>
      <c r="D44" s="96">
        <v>40.49</v>
      </c>
      <c r="E44" s="96">
        <v>39.869999999999997</v>
      </c>
      <c r="F44" s="96">
        <v>40.659999999999997</v>
      </c>
      <c r="G44" s="96">
        <v>40.229999999999997</v>
      </c>
      <c r="H44" s="208">
        <v>39.94</v>
      </c>
    </row>
    <row r="45" spans="2:8">
      <c r="B45" s="1">
        <v>25</v>
      </c>
      <c r="C45" s="95"/>
      <c r="D45" s="96">
        <v>40.64</v>
      </c>
      <c r="E45" s="96">
        <v>39.97</v>
      </c>
      <c r="F45" s="96">
        <v>40.450000000000003</v>
      </c>
      <c r="G45" s="96">
        <v>40.4</v>
      </c>
      <c r="H45" s="208">
        <v>40.229999999999997</v>
      </c>
    </row>
    <row r="46" spans="2:8">
      <c r="B46" s="1">
        <v>26</v>
      </c>
      <c r="C46" s="95"/>
      <c r="D46" s="96"/>
      <c r="E46" s="96">
        <v>39.869999999999997</v>
      </c>
      <c r="F46" s="96">
        <v>40.43</v>
      </c>
      <c r="G46" s="96">
        <v>40.270000000000003</v>
      </c>
      <c r="H46" s="208">
        <v>39.89</v>
      </c>
    </row>
    <row r="47" spans="2:8">
      <c r="B47" s="1">
        <v>27</v>
      </c>
      <c r="C47" s="95"/>
      <c r="D47" s="96"/>
      <c r="E47" s="96">
        <v>39.979999999999997</v>
      </c>
      <c r="F47" s="96">
        <v>40.53</v>
      </c>
      <c r="G47" s="96">
        <v>40.47</v>
      </c>
      <c r="H47" s="208">
        <v>41.36</v>
      </c>
    </row>
    <row r="48" spans="2:8">
      <c r="B48" s="1">
        <v>28</v>
      </c>
      <c r="C48" s="95"/>
      <c r="D48" s="96"/>
      <c r="E48" s="96">
        <v>40.33</v>
      </c>
      <c r="F48" s="96">
        <v>40.58</v>
      </c>
      <c r="G48" s="96">
        <v>42.01</v>
      </c>
      <c r="H48" s="208">
        <v>40.020000000000003</v>
      </c>
    </row>
    <row r="49" spans="2:8">
      <c r="B49" s="1">
        <v>29</v>
      </c>
      <c r="C49" s="95"/>
      <c r="D49" s="96"/>
      <c r="E49" s="96">
        <v>39.9</v>
      </c>
      <c r="F49" s="96">
        <v>40.869999999999997</v>
      </c>
      <c r="G49" s="96">
        <v>40.31</v>
      </c>
      <c r="H49" s="208">
        <v>39.94</v>
      </c>
    </row>
    <row r="50" spans="2:8">
      <c r="B50" s="1">
        <v>30</v>
      </c>
      <c r="C50" s="95"/>
      <c r="D50" s="96"/>
      <c r="E50" s="96">
        <v>39.909999999999997</v>
      </c>
      <c r="F50" s="96">
        <v>40.57</v>
      </c>
      <c r="G50" s="96">
        <v>40.29</v>
      </c>
      <c r="H50" s="208">
        <v>40.14</v>
      </c>
    </row>
    <row r="51" spans="2:8">
      <c r="B51" s="1">
        <v>31</v>
      </c>
      <c r="C51" s="95"/>
      <c r="D51" s="96"/>
      <c r="E51" s="96">
        <v>39.94</v>
      </c>
      <c r="F51" s="96">
        <v>40.450000000000003</v>
      </c>
      <c r="G51" s="96">
        <v>40.44</v>
      </c>
      <c r="H51" s="208">
        <v>39.880000000000003</v>
      </c>
    </row>
    <row r="52" spans="2:8">
      <c r="B52" s="1">
        <v>32</v>
      </c>
      <c r="C52" s="95"/>
      <c r="D52" s="96"/>
      <c r="E52" s="96">
        <v>39.909999999999997</v>
      </c>
      <c r="F52" s="96">
        <v>40.590000000000003</v>
      </c>
      <c r="G52" s="96">
        <v>40.33</v>
      </c>
      <c r="H52" s="208">
        <v>40.04</v>
      </c>
    </row>
    <row r="53" spans="2:8">
      <c r="B53" s="1">
        <v>33</v>
      </c>
      <c r="C53" s="95"/>
      <c r="D53" s="96"/>
      <c r="E53" s="96">
        <v>39.93</v>
      </c>
      <c r="F53" s="96">
        <v>40.479999999999997</v>
      </c>
      <c r="G53" s="96">
        <v>40.33</v>
      </c>
      <c r="H53" s="208">
        <v>39.89</v>
      </c>
    </row>
    <row r="54" spans="2:8">
      <c r="B54" s="1">
        <v>34</v>
      </c>
      <c r="C54" s="95"/>
      <c r="D54" s="96"/>
      <c r="E54" s="96">
        <v>39.979999999999997</v>
      </c>
      <c r="F54" s="96">
        <v>40.51</v>
      </c>
      <c r="G54" s="96">
        <v>40.25</v>
      </c>
      <c r="H54" s="208">
        <v>40</v>
      </c>
    </row>
    <row r="55" spans="2:8">
      <c r="B55" s="1">
        <v>35</v>
      </c>
      <c r="C55" s="95"/>
      <c r="D55" s="96"/>
      <c r="E55" s="96">
        <v>39.89</v>
      </c>
      <c r="F55" s="96">
        <v>40.58</v>
      </c>
      <c r="G55" s="96">
        <v>40.26</v>
      </c>
      <c r="H55" s="208">
        <v>39.93</v>
      </c>
    </row>
    <row r="56" spans="2:8">
      <c r="B56" s="1">
        <v>36</v>
      </c>
      <c r="C56" s="95"/>
      <c r="D56" s="96"/>
      <c r="E56" s="96">
        <v>39.93</v>
      </c>
      <c r="F56" s="96">
        <v>40.67</v>
      </c>
      <c r="G56" s="96">
        <v>40.33</v>
      </c>
      <c r="H56" s="208">
        <v>40.08</v>
      </c>
    </row>
    <row r="57" spans="2:8">
      <c r="B57" s="1">
        <v>37</v>
      </c>
      <c r="C57" s="95"/>
      <c r="D57" s="96"/>
      <c r="E57" s="96">
        <v>40.014000000000003</v>
      </c>
      <c r="F57" s="96">
        <v>40.5</v>
      </c>
      <c r="G57" s="96">
        <v>40.380000000000003</v>
      </c>
      <c r="H57" s="208">
        <v>39.94</v>
      </c>
    </row>
    <row r="58" spans="2:8">
      <c r="B58" s="1">
        <v>38</v>
      </c>
      <c r="C58" s="95"/>
      <c r="D58" s="96"/>
      <c r="E58" s="96">
        <v>39.97</v>
      </c>
      <c r="F58" s="96">
        <v>40.67</v>
      </c>
      <c r="G58" s="96">
        <v>40.42</v>
      </c>
      <c r="H58" s="208">
        <v>40.33</v>
      </c>
    </row>
    <row r="59" spans="2:8">
      <c r="B59" s="1">
        <v>39</v>
      </c>
      <c r="C59" s="95"/>
      <c r="D59" s="96"/>
      <c r="E59" s="96">
        <v>39.93</v>
      </c>
      <c r="F59" s="96">
        <v>40.700000000000003</v>
      </c>
      <c r="G59" s="96">
        <v>40.26</v>
      </c>
      <c r="H59" s="208">
        <v>40.69</v>
      </c>
    </row>
    <row r="60" spans="2:8">
      <c r="B60" s="1">
        <v>40</v>
      </c>
      <c r="C60" s="95"/>
      <c r="D60" s="96"/>
      <c r="E60" s="96">
        <v>40.33</v>
      </c>
      <c r="F60" s="96">
        <v>40.700000000000003</v>
      </c>
      <c r="G60" s="96">
        <v>40.270000000000003</v>
      </c>
      <c r="H60" s="208"/>
    </row>
    <row r="61" spans="2:8">
      <c r="B61" s="1">
        <v>41</v>
      </c>
      <c r="C61" s="95"/>
      <c r="D61" s="96"/>
      <c r="E61" s="96">
        <v>40.07</v>
      </c>
      <c r="F61" s="96">
        <v>40.9</v>
      </c>
      <c r="G61" s="96">
        <v>40.299999999999997</v>
      </c>
      <c r="H61" s="208"/>
    </row>
    <row r="62" spans="2:8">
      <c r="B62" s="1">
        <v>42</v>
      </c>
      <c r="C62" s="95"/>
      <c r="D62" s="96"/>
      <c r="E62" s="96">
        <v>40.200000000000003</v>
      </c>
      <c r="F62" s="96">
        <v>40.770000000000003</v>
      </c>
      <c r="G62" s="96">
        <v>40.35</v>
      </c>
      <c r="H62" s="208"/>
    </row>
    <row r="63" spans="2:8">
      <c r="B63" s="1">
        <v>43</v>
      </c>
      <c r="C63" s="95"/>
      <c r="D63" s="96"/>
      <c r="E63" s="96">
        <v>40.32</v>
      </c>
      <c r="F63" s="96">
        <v>41.45</v>
      </c>
      <c r="G63" s="96">
        <v>40.299999999999997</v>
      </c>
      <c r="H63" s="208"/>
    </row>
    <row r="64" spans="2:8">
      <c r="B64" s="1">
        <v>44</v>
      </c>
      <c r="C64" s="95"/>
      <c r="D64" s="96"/>
      <c r="E64" s="96">
        <v>40.020000000000003</v>
      </c>
      <c r="F64" s="96"/>
      <c r="G64" s="96">
        <v>40.450000000000003</v>
      </c>
      <c r="H64" s="208"/>
    </row>
    <row r="65" spans="2:8">
      <c r="B65" s="1">
        <v>45</v>
      </c>
      <c r="C65" s="95"/>
      <c r="D65" s="96"/>
      <c r="E65" s="96">
        <v>40.11</v>
      </c>
      <c r="F65" s="96"/>
      <c r="G65" s="96">
        <v>40.26</v>
      </c>
      <c r="H65" s="208"/>
    </row>
    <row r="66" spans="2:8">
      <c r="B66" s="1">
        <v>46</v>
      </c>
      <c r="C66" s="95"/>
      <c r="D66" s="96"/>
      <c r="E66" s="96">
        <v>40.119999999999997</v>
      </c>
      <c r="F66" s="96"/>
      <c r="G66" s="96">
        <v>40.270000000000003</v>
      </c>
      <c r="H66" s="208"/>
    </row>
    <row r="67" spans="2:8">
      <c r="B67" s="1">
        <v>47</v>
      </c>
      <c r="C67" s="95"/>
      <c r="D67" s="96"/>
      <c r="E67" s="96">
        <v>40.229999999999997</v>
      </c>
      <c r="F67" s="96"/>
      <c r="G67" s="96">
        <v>40.299999999999997</v>
      </c>
      <c r="H67" s="208"/>
    </row>
    <row r="68" spans="2:8">
      <c r="B68" s="1">
        <v>48</v>
      </c>
      <c r="C68" s="95"/>
      <c r="D68" s="96"/>
      <c r="E68" s="96">
        <v>40.090000000000003</v>
      </c>
      <c r="F68" s="96"/>
      <c r="G68" s="96">
        <v>40.49</v>
      </c>
      <c r="H68" s="208"/>
    </row>
    <row r="69" spans="2:8">
      <c r="B69" s="1">
        <v>49</v>
      </c>
      <c r="C69" s="95"/>
      <c r="D69" s="96"/>
      <c r="E69" s="96">
        <v>40.090000000000003</v>
      </c>
      <c r="F69" s="96"/>
      <c r="G69" s="96">
        <v>40.369999999999997</v>
      </c>
      <c r="H69" s="208"/>
    </row>
    <row r="70" spans="2:8">
      <c r="B70" s="1">
        <v>50</v>
      </c>
      <c r="C70" s="95"/>
      <c r="D70" s="96"/>
      <c r="E70" s="96">
        <v>40.049999999999997</v>
      </c>
      <c r="F70" s="96"/>
      <c r="G70" s="96">
        <v>40.450000000000003</v>
      </c>
      <c r="H70" s="208"/>
    </row>
    <row r="71" spans="2:8">
      <c r="B71" s="1">
        <v>51</v>
      </c>
      <c r="C71" s="95"/>
      <c r="D71" s="96"/>
      <c r="E71" s="96">
        <v>40.159999999999997</v>
      </c>
      <c r="F71" s="96"/>
      <c r="G71" s="96">
        <v>40.33</v>
      </c>
      <c r="H71" s="208"/>
    </row>
    <row r="72" spans="2:8">
      <c r="B72" s="1">
        <v>52</v>
      </c>
      <c r="C72" s="95"/>
      <c r="D72" s="96"/>
      <c r="E72" s="96">
        <v>40.32</v>
      </c>
      <c r="F72" s="96"/>
      <c r="G72" s="96">
        <v>41.26</v>
      </c>
      <c r="H72" s="208"/>
    </row>
    <row r="73" spans="2:8">
      <c r="B73" s="1">
        <v>53</v>
      </c>
      <c r="C73" s="95"/>
      <c r="D73" s="96"/>
      <c r="E73" s="96">
        <v>41.53</v>
      </c>
      <c r="F73" s="96"/>
      <c r="G73" s="96">
        <v>40.39</v>
      </c>
      <c r="H73" s="208"/>
    </row>
    <row r="74" spans="2:8">
      <c r="B74" s="1">
        <v>54</v>
      </c>
      <c r="C74" s="95"/>
      <c r="D74" s="96"/>
      <c r="E74" s="96">
        <v>40.19</v>
      </c>
      <c r="F74" s="96"/>
      <c r="G74" s="96">
        <v>40.549999999999997</v>
      </c>
      <c r="H74" s="208"/>
    </row>
    <row r="75" spans="2:8">
      <c r="B75" s="1">
        <v>55</v>
      </c>
      <c r="C75" s="95"/>
      <c r="D75" s="96"/>
      <c r="E75" s="96">
        <v>40.1</v>
      </c>
      <c r="F75" s="96"/>
      <c r="G75" s="96">
        <v>40.42</v>
      </c>
      <c r="H75" s="208"/>
    </row>
    <row r="76" spans="2:8">
      <c r="B76" s="1">
        <v>56</v>
      </c>
      <c r="C76" s="95"/>
      <c r="D76" s="96"/>
      <c r="E76" s="96">
        <v>40</v>
      </c>
      <c r="F76" s="96"/>
      <c r="G76" s="96">
        <v>40.32</v>
      </c>
      <c r="H76" s="208"/>
    </row>
    <row r="77" spans="2:8">
      <c r="B77" s="1">
        <v>57</v>
      </c>
      <c r="C77" s="95"/>
      <c r="D77" s="96"/>
      <c r="E77" s="96">
        <v>40.17</v>
      </c>
      <c r="F77" s="96"/>
      <c r="G77" s="96">
        <v>40.39</v>
      </c>
      <c r="H77" s="208"/>
    </row>
    <row r="78" spans="2:8">
      <c r="B78" s="1">
        <v>58</v>
      </c>
      <c r="C78" s="95"/>
      <c r="D78" s="96"/>
      <c r="E78" s="96">
        <v>40.08</v>
      </c>
      <c r="F78" s="96"/>
      <c r="G78" s="96">
        <v>40.35</v>
      </c>
      <c r="H78" s="208"/>
    </row>
    <row r="79" spans="2:8">
      <c r="B79" s="1">
        <v>59</v>
      </c>
      <c r="C79" s="95"/>
      <c r="D79" s="96"/>
      <c r="E79" s="96">
        <v>40.21</v>
      </c>
      <c r="F79" s="96"/>
      <c r="G79" s="96">
        <v>40.729999999999997</v>
      </c>
      <c r="H79" s="208"/>
    </row>
    <row r="80" spans="2:8">
      <c r="B80" s="1">
        <v>60</v>
      </c>
      <c r="C80" s="95"/>
      <c r="D80" s="96"/>
      <c r="E80" s="96">
        <v>40.08</v>
      </c>
      <c r="F80" s="96"/>
      <c r="G80" s="138"/>
      <c r="H80" s="139"/>
    </row>
    <row r="81" spans="2:8">
      <c r="B81" s="1">
        <v>61</v>
      </c>
      <c r="C81" s="95"/>
      <c r="D81" s="96"/>
      <c r="E81" s="96">
        <v>40.08</v>
      </c>
      <c r="F81" s="96"/>
      <c r="G81" s="138"/>
      <c r="H81" s="139"/>
    </row>
    <row r="82" spans="2:8">
      <c r="B82" s="1">
        <v>62</v>
      </c>
      <c r="C82" s="95"/>
      <c r="D82" s="96"/>
      <c r="E82" s="96">
        <v>39.96</v>
      </c>
      <c r="F82" s="96"/>
      <c r="G82" s="138"/>
      <c r="H82" s="139"/>
    </row>
    <row r="83" spans="2:8">
      <c r="B83" s="1">
        <v>63</v>
      </c>
      <c r="C83" s="95"/>
      <c r="D83" s="96"/>
      <c r="E83" s="96">
        <v>40.25</v>
      </c>
      <c r="F83" s="96"/>
      <c r="G83" s="138"/>
      <c r="H83" s="139"/>
    </row>
    <row r="84" spans="2:8">
      <c r="B84" s="1">
        <v>64</v>
      </c>
      <c r="C84" s="95"/>
      <c r="D84" s="96"/>
      <c r="E84" s="96"/>
      <c r="F84" s="96"/>
      <c r="G84" s="138"/>
      <c r="H84" s="139"/>
    </row>
    <row r="85" spans="2:8">
      <c r="B85" s="1">
        <v>65</v>
      </c>
      <c r="C85" s="95"/>
      <c r="D85" s="96"/>
      <c r="E85" s="96"/>
      <c r="F85" s="96"/>
      <c r="G85" s="138"/>
      <c r="H85" s="139"/>
    </row>
    <row r="86" spans="2:8">
      <c r="B86" s="1">
        <v>66</v>
      </c>
      <c r="C86" s="140"/>
      <c r="D86" s="138"/>
      <c r="E86" s="138"/>
      <c r="F86" s="138"/>
      <c r="G86" s="138"/>
      <c r="H86" s="139"/>
    </row>
    <row r="87" spans="2:8">
      <c r="B87" s="1">
        <v>67</v>
      </c>
      <c r="C87" s="140"/>
      <c r="D87" s="138"/>
      <c r="E87" s="138"/>
      <c r="F87" s="138"/>
      <c r="G87" s="138"/>
      <c r="H87" s="139"/>
    </row>
    <row r="88" spans="2:8" ht="15.75" thickBot="1">
      <c r="B88" s="1">
        <v>68</v>
      </c>
      <c r="C88" s="141"/>
      <c r="D88" s="142"/>
      <c r="E88" s="142"/>
      <c r="F88" s="142"/>
      <c r="G88" s="142"/>
      <c r="H88" s="14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4:P89"/>
  <sheetViews>
    <sheetView zoomScale="75" zoomScaleNormal="75" workbookViewId="0">
      <selection activeCell="H15" sqref="H15"/>
    </sheetView>
  </sheetViews>
  <sheetFormatPr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61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7" t="s">
        <v>53</v>
      </c>
      <c r="L9" s="137" t="s">
        <v>54</v>
      </c>
      <c r="M9" s="59" t="s">
        <v>55</v>
      </c>
      <c r="N9" s="59" t="s">
        <v>56</v>
      </c>
    </row>
    <row r="10" spans="1:16" s="3" customFormat="1" ht="30" customHeight="1">
      <c r="A10" s="60">
        <v>1</v>
      </c>
      <c r="B10" s="61" t="s">
        <v>94</v>
      </c>
      <c r="C10" s="62">
        <v>7</v>
      </c>
      <c r="D10" s="62">
        <v>23</v>
      </c>
      <c r="E10" s="63">
        <f>D10</f>
        <v>23</v>
      </c>
      <c r="F10" s="129">
        <f>MIN(C21:C85)</f>
        <v>40.409999999999997</v>
      </c>
      <c r="G10" s="116">
        <f>AVERAGE(C21:C85)</f>
        <v>40.817391304347822</v>
      </c>
      <c r="H10" s="64">
        <v>4</v>
      </c>
      <c r="I10" s="116">
        <f>G10-F10</f>
        <v>0.40739130434782567</v>
      </c>
      <c r="J10" s="131">
        <v>1.0902777777777777E-2</v>
      </c>
      <c r="K10" s="131">
        <f>J10</f>
        <v>1.0902777777777777E-2</v>
      </c>
      <c r="L10" s="66">
        <f>K10</f>
        <v>1.0902777777777777E-2</v>
      </c>
      <c r="M10" s="67" t="s">
        <v>185</v>
      </c>
      <c r="N10" s="68">
        <v>-9</v>
      </c>
      <c r="O10" s="222" t="s">
        <v>165</v>
      </c>
      <c r="P10" s="70"/>
    </row>
    <row r="11" spans="1:16" s="3" customFormat="1" ht="30" customHeight="1" thickBot="1">
      <c r="A11" s="60">
        <v>2</v>
      </c>
      <c r="B11" s="61" t="s">
        <v>132</v>
      </c>
      <c r="C11" s="62">
        <v>1</v>
      </c>
      <c r="D11" s="62">
        <v>66</v>
      </c>
      <c r="E11" s="63">
        <f>D11-D10</f>
        <v>43</v>
      </c>
      <c r="F11" s="220">
        <f>MIN(D21:D85)</f>
        <v>39.92</v>
      </c>
      <c r="G11" s="117">
        <f>AVERAGE(D21:D85)</f>
        <v>40.243571428571435</v>
      </c>
      <c r="H11" s="64">
        <v>7</v>
      </c>
      <c r="I11" s="116">
        <f>G11-F11</f>
        <v>0.32357142857143373</v>
      </c>
      <c r="J11" s="131">
        <v>3.1932870370370368E-2</v>
      </c>
      <c r="K11" s="131">
        <f>J11-J10</f>
        <v>2.1030092592592593E-2</v>
      </c>
      <c r="L11" s="66">
        <f>K11</f>
        <v>2.1030092592592593E-2</v>
      </c>
      <c r="M11" s="67" t="s">
        <v>186</v>
      </c>
      <c r="N11" s="68"/>
      <c r="O11" s="69"/>
      <c r="P11" s="70"/>
    </row>
    <row r="12" spans="1:16" s="3" customFormat="1" ht="30" customHeight="1" thickBot="1">
      <c r="A12" s="60">
        <v>3</v>
      </c>
      <c r="B12" s="61" t="s">
        <v>94</v>
      </c>
      <c r="C12" s="62">
        <v>9</v>
      </c>
      <c r="D12" s="62">
        <v>130</v>
      </c>
      <c r="E12" s="63">
        <f>D12-D11</f>
        <v>64</v>
      </c>
      <c r="F12" s="221">
        <f>MIN(E19:E81)</f>
        <v>39.99</v>
      </c>
      <c r="G12" s="218">
        <f>AVERAGE(E21:E83)</f>
        <v>40.339047619047612</v>
      </c>
      <c r="H12" s="64">
        <v>11</v>
      </c>
      <c r="I12" s="116">
        <f t="shared" ref="I12:I14" si="0">G12-F12</f>
        <v>0.34904761904761017</v>
      </c>
      <c r="J12" s="131">
        <v>6.2928240740740743E-2</v>
      </c>
      <c r="K12" s="131">
        <f>J12-J11</f>
        <v>3.0995370370370375E-2</v>
      </c>
      <c r="L12" s="66">
        <f>K12+L10</f>
        <v>4.189814814814815E-2</v>
      </c>
      <c r="M12" s="67" t="s">
        <v>187</v>
      </c>
      <c r="N12" s="68"/>
      <c r="O12" s="145"/>
      <c r="P12" s="70"/>
    </row>
    <row r="13" spans="1:16" s="3" customFormat="1" ht="30" customHeight="1">
      <c r="A13" s="60">
        <v>4</v>
      </c>
      <c r="B13" s="61" t="s">
        <v>132</v>
      </c>
      <c r="C13" s="62">
        <v>21</v>
      </c>
      <c r="D13" s="62">
        <v>156</v>
      </c>
      <c r="E13" s="63">
        <f>D13-D12</f>
        <v>26</v>
      </c>
      <c r="F13" s="212">
        <f>MIN(F19:F87)</f>
        <v>40.56</v>
      </c>
      <c r="G13" s="116">
        <f>AVERAGE(F21:F83)</f>
        <v>40.787199999999999</v>
      </c>
      <c r="H13" s="64">
        <v>8</v>
      </c>
      <c r="I13" s="116">
        <f t="shared" si="0"/>
        <v>0.22719999999999629</v>
      </c>
      <c r="J13" s="131">
        <v>7.633101851851852E-2</v>
      </c>
      <c r="K13" s="131">
        <f>J13-J12</f>
        <v>1.3402777777777777E-2</v>
      </c>
      <c r="L13" s="66">
        <f>K13+L11</f>
        <v>3.4432870370370371E-2</v>
      </c>
      <c r="M13" s="67" t="s">
        <v>188</v>
      </c>
      <c r="N13" s="68"/>
      <c r="O13" s="70"/>
      <c r="P13" s="70"/>
    </row>
    <row r="14" spans="1:16" s="3" customFormat="1" ht="30" customHeight="1" thickBot="1">
      <c r="A14" s="60">
        <v>5</v>
      </c>
      <c r="B14" s="61" t="s">
        <v>132</v>
      </c>
      <c r="C14" s="71">
        <v>9</v>
      </c>
      <c r="D14" s="62">
        <v>219</v>
      </c>
      <c r="E14" s="63">
        <f>D14-D13</f>
        <v>63</v>
      </c>
      <c r="F14" s="225">
        <f>MIN(G21:G83)</f>
        <v>39.880000000000003</v>
      </c>
      <c r="G14" s="116">
        <f>AVERAGE(G21:G85)</f>
        <v>40.20999999999998</v>
      </c>
      <c r="H14" s="64">
        <v>1</v>
      </c>
      <c r="I14" s="116">
        <f t="shared" si="0"/>
        <v>0.32999999999997698</v>
      </c>
      <c r="J14" s="131">
        <v>0.10675925925925926</v>
      </c>
      <c r="K14" s="131">
        <f>J14-J13</f>
        <v>3.0428240740740742E-2</v>
      </c>
      <c r="L14" s="65">
        <f>K14+L13</f>
        <v>6.4861111111111119E-2</v>
      </c>
      <c r="M14" s="67" t="s">
        <v>189</v>
      </c>
      <c r="N14" s="68"/>
      <c r="O14" s="19"/>
    </row>
    <row r="15" spans="1:16" s="3" customFormat="1" ht="30" customHeight="1" thickBot="1">
      <c r="A15" s="72" t="s">
        <v>57</v>
      </c>
      <c r="B15" s="61" t="s">
        <v>94</v>
      </c>
      <c r="C15" s="74">
        <v>8</v>
      </c>
      <c r="D15" s="74">
        <v>256</v>
      </c>
      <c r="E15" s="63">
        <f>D15-D14</f>
        <v>37</v>
      </c>
      <c r="F15" s="221">
        <f>MIN(H21:H89)</f>
        <v>39.99</v>
      </c>
      <c r="G15" s="218">
        <f>AVERAGE(H21:H85)</f>
        <v>40.545833333333341</v>
      </c>
      <c r="H15" s="64">
        <v>2</v>
      </c>
      <c r="I15" s="116">
        <f>G15-F15</f>
        <v>0.5558333333333394</v>
      </c>
      <c r="J15" s="131">
        <v>0.12517361111111111</v>
      </c>
      <c r="K15" s="76">
        <f>J15-J14</f>
        <v>1.8414351851851848E-2</v>
      </c>
      <c r="L15" s="75">
        <f>K15+L12</f>
        <v>6.0312499999999998E-2</v>
      </c>
      <c r="M15" s="67"/>
      <c r="N15" s="68"/>
    </row>
    <row r="16" spans="1:16" s="3" customFormat="1" ht="30" customHeight="1">
      <c r="A16" s="77"/>
      <c r="B16" s="73"/>
      <c r="C16" s="79"/>
      <c r="D16" s="79"/>
      <c r="E16" s="79"/>
      <c r="F16" s="106">
        <f>AVERAGE(F10,F12,F15)</f>
        <v>40.130000000000003</v>
      </c>
      <c r="G16" s="127">
        <f>AVERAGE(G10,G12,G15)</f>
        <v>40.567424085576256</v>
      </c>
      <c r="H16" s="127" t="s">
        <v>161</v>
      </c>
      <c r="I16" s="128">
        <f>AVERAGE(I10,I12,I15)</f>
        <v>0.43742408557625839</v>
      </c>
      <c r="J16" s="79"/>
      <c r="K16" s="79"/>
      <c r="L16" s="79"/>
      <c r="M16" s="80"/>
      <c r="N16" s="80"/>
    </row>
    <row r="17" spans="1:14" ht="27.75" customHeight="1">
      <c r="A17" s="81"/>
      <c r="B17" s="78"/>
      <c r="C17" s="81"/>
      <c r="D17" s="82"/>
      <c r="E17" s="83"/>
      <c r="F17" s="84">
        <f>AVERAGE(F11,F14,F13)</f>
        <v>40.120000000000005</v>
      </c>
      <c r="G17" s="85">
        <f>AVERAGE(G11,G14,G13)</f>
        <v>40.413590476190471</v>
      </c>
      <c r="H17" s="85" t="s">
        <v>184</v>
      </c>
      <c r="I17" s="86">
        <f>AVERAGE(I11,I14,I13)</f>
        <v>0.29359047619046902</v>
      </c>
      <c r="J17" s="83"/>
      <c r="K17" s="83" t="s">
        <v>27</v>
      </c>
      <c r="L17" s="83"/>
      <c r="M17" s="80"/>
      <c r="N17" s="80"/>
    </row>
    <row r="18" spans="1:14" ht="30" customHeight="1" thickBot="1">
      <c r="A18" s="87"/>
      <c r="B18" s="81"/>
      <c r="C18" s="87"/>
      <c r="D18" s="83"/>
      <c r="E18" s="83"/>
      <c r="F18" s="88">
        <f>AVERAGE(F10:F15)</f>
        <v>40.125</v>
      </c>
      <c r="G18" s="89">
        <f>AVERAGE(C21:H88)</f>
        <v>40.409322709163376</v>
      </c>
      <c r="H18" s="90"/>
      <c r="I18" s="91">
        <f>AVERAGE(I10:I17)</f>
        <v>0.36550728088336371</v>
      </c>
      <c r="J18" s="83"/>
      <c r="K18" s="83"/>
      <c r="L18" s="83"/>
      <c r="M18" s="87"/>
      <c r="N18" s="87"/>
    </row>
    <row r="19" spans="1:14" ht="15.75">
      <c r="B19" s="87"/>
    </row>
    <row r="20" spans="1:14" ht="15.75" thickBot="1">
      <c r="C20" s="92" t="str">
        <f>B10</f>
        <v>Петушков Андрей</v>
      </c>
      <c r="D20" s="92" t="str">
        <f>B11</f>
        <v>Тыщенко Миша</v>
      </c>
      <c r="E20" s="92" t="str">
        <f>B12</f>
        <v>Петушков Андрей</v>
      </c>
      <c r="F20" s="92" t="str">
        <f>B13</f>
        <v>Тыщенко Миша</v>
      </c>
      <c r="G20" s="2" t="str">
        <f>B14</f>
        <v>Тыщенко Миша</v>
      </c>
      <c r="H20" s="2" t="str">
        <f>B15</f>
        <v>Петушков Андрей</v>
      </c>
    </row>
    <row r="21" spans="1:14">
      <c r="C21" s="93">
        <v>44.61</v>
      </c>
      <c r="D21" s="94">
        <v>40.31</v>
      </c>
      <c r="E21" s="94">
        <v>40.53</v>
      </c>
      <c r="F21" s="94">
        <v>40.57</v>
      </c>
      <c r="G21" s="94">
        <v>40.58</v>
      </c>
      <c r="H21" s="207">
        <v>40.450000000000003</v>
      </c>
      <c r="M21" s="2"/>
      <c r="N21" s="2"/>
    </row>
    <row r="22" spans="1:14">
      <c r="B22" s="1">
        <v>1</v>
      </c>
      <c r="C22" s="95">
        <v>40.81</v>
      </c>
      <c r="D22" s="96">
        <v>41.27</v>
      </c>
      <c r="E22" s="96">
        <v>40.35</v>
      </c>
      <c r="F22" s="96">
        <v>40.56</v>
      </c>
      <c r="G22" s="96">
        <v>40.549999999999997</v>
      </c>
      <c r="H22" s="208">
        <v>40.369999999999997</v>
      </c>
      <c r="M22" s="3"/>
      <c r="N22" s="3"/>
    </row>
    <row r="23" spans="1:14">
      <c r="B23" s="1">
        <v>2</v>
      </c>
      <c r="C23" s="95">
        <v>40.72</v>
      </c>
      <c r="D23" s="96">
        <v>40.15</v>
      </c>
      <c r="E23" s="96">
        <v>40.4</v>
      </c>
      <c r="F23" s="96">
        <v>40.64</v>
      </c>
      <c r="G23" s="96">
        <v>40.39</v>
      </c>
      <c r="H23" s="208">
        <v>40.1</v>
      </c>
      <c r="M23" s="3"/>
      <c r="N23" s="3"/>
    </row>
    <row r="24" spans="1:14">
      <c r="B24" s="1">
        <v>3</v>
      </c>
      <c r="C24" s="95">
        <v>40.659999999999997</v>
      </c>
      <c r="D24" s="96">
        <v>40.1</v>
      </c>
      <c r="E24" s="96">
        <v>40.61</v>
      </c>
      <c r="F24" s="96">
        <v>40.58</v>
      </c>
      <c r="G24" s="96">
        <v>40.369999999999997</v>
      </c>
      <c r="H24" s="208">
        <v>40.28</v>
      </c>
      <c r="M24" s="3"/>
      <c r="N24" s="3"/>
    </row>
    <row r="25" spans="1:14">
      <c r="B25" s="1">
        <v>4</v>
      </c>
      <c r="C25" s="95">
        <v>40.54</v>
      </c>
      <c r="D25" s="96">
        <v>40.19</v>
      </c>
      <c r="E25" s="96">
        <v>40.299999999999997</v>
      </c>
      <c r="F25" s="96">
        <v>40.58</v>
      </c>
      <c r="G25" s="96">
        <v>40.25</v>
      </c>
      <c r="H25" s="208">
        <v>40.299999999999997</v>
      </c>
    </row>
    <row r="26" spans="1:14">
      <c r="B26" s="1">
        <v>5</v>
      </c>
      <c r="C26" s="95">
        <v>40.909999999999997</v>
      </c>
      <c r="D26" s="96">
        <v>40.25</v>
      </c>
      <c r="E26" s="96">
        <v>40.98</v>
      </c>
      <c r="F26" s="96">
        <v>40.729999999999997</v>
      </c>
      <c r="G26" s="96">
        <v>40.74</v>
      </c>
      <c r="H26" s="208">
        <v>40.14</v>
      </c>
    </row>
    <row r="27" spans="1:14">
      <c r="B27" s="1">
        <v>6</v>
      </c>
      <c r="C27" s="95">
        <v>40.54</v>
      </c>
      <c r="D27" s="96">
        <v>40.58</v>
      </c>
      <c r="E27" s="96">
        <v>40.200000000000003</v>
      </c>
      <c r="F27" s="96">
        <v>40.57</v>
      </c>
      <c r="G27" s="96">
        <v>40.19</v>
      </c>
      <c r="H27" s="208">
        <v>40.17</v>
      </c>
    </row>
    <row r="28" spans="1:14">
      <c r="B28" s="1">
        <v>7</v>
      </c>
      <c r="C28" s="95">
        <v>40.47</v>
      </c>
      <c r="D28" s="96">
        <v>40.340000000000003</v>
      </c>
      <c r="E28" s="96">
        <v>40.270000000000003</v>
      </c>
      <c r="F28" s="96">
        <v>41.05</v>
      </c>
      <c r="G28" s="96">
        <v>40.22</v>
      </c>
      <c r="H28" s="208">
        <v>40.42</v>
      </c>
    </row>
    <row r="29" spans="1:14">
      <c r="B29" s="1">
        <v>8</v>
      </c>
      <c r="C29" s="125">
        <v>40.61</v>
      </c>
      <c r="D29" s="96">
        <v>40</v>
      </c>
      <c r="E29" s="96">
        <v>40.19</v>
      </c>
      <c r="F29" s="96">
        <v>40.92</v>
      </c>
      <c r="G29" s="96">
        <v>40.03</v>
      </c>
      <c r="H29" s="208">
        <v>40.19</v>
      </c>
    </row>
    <row r="30" spans="1:14">
      <c r="B30" s="1">
        <v>9</v>
      </c>
      <c r="C30" s="95">
        <v>40.64</v>
      </c>
      <c r="D30" s="96">
        <v>39.99</v>
      </c>
      <c r="E30" s="96">
        <v>40.42</v>
      </c>
      <c r="F30" s="96">
        <v>40.96</v>
      </c>
      <c r="G30" s="96">
        <v>40.090000000000003</v>
      </c>
      <c r="H30" s="208">
        <v>40.14</v>
      </c>
    </row>
    <row r="31" spans="1:14">
      <c r="B31" s="1">
        <v>10</v>
      </c>
      <c r="C31" s="95">
        <v>40.43</v>
      </c>
      <c r="D31" s="96">
        <v>40.049999999999997</v>
      </c>
      <c r="E31" s="96">
        <v>40.33</v>
      </c>
      <c r="F31" s="96">
        <v>40.869999999999997</v>
      </c>
      <c r="G31" s="96">
        <v>40.11</v>
      </c>
      <c r="H31" s="208">
        <v>40.299999999999997</v>
      </c>
    </row>
    <row r="32" spans="1:14">
      <c r="B32" s="1">
        <v>11</v>
      </c>
      <c r="C32" s="95">
        <v>40.409999999999997</v>
      </c>
      <c r="D32" s="96">
        <v>39.92</v>
      </c>
      <c r="E32" s="96">
        <v>40.270000000000003</v>
      </c>
      <c r="F32" s="96">
        <v>40.909999999999997</v>
      </c>
      <c r="G32" s="96">
        <v>40.28</v>
      </c>
      <c r="H32" s="208">
        <v>40.729999999999997</v>
      </c>
    </row>
    <row r="33" spans="2:8">
      <c r="B33" s="1">
        <v>12</v>
      </c>
      <c r="C33" s="95">
        <v>40.72</v>
      </c>
      <c r="D33" s="96">
        <v>40.14</v>
      </c>
      <c r="E33" s="96">
        <v>40.36</v>
      </c>
      <c r="F33" s="96">
        <v>40.76</v>
      </c>
      <c r="G33" s="96">
        <v>40.090000000000003</v>
      </c>
      <c r="H33" s="208">
        <v>40.9</v>
      </c>
    </row>
    <row r="34" spans="2:8">
      <c r="B34" s="1">
        <v>13</v>
      </c>
      <c r="C34" s="105">
        <v>40.520000000000003</v>
      </c>
      <c r="D34" s="96">
        <v>40.32</v>
      </c>
      <c r="E34" s="96">
        <v>40.18</v>
      </c>
      <c r="F34" s="96">
        <v>40.65</v>
      </c>
      <c r="G34" s="96">
        <v>40.01</v>
      </c>
      <c r="H34" s="208">
        <v>40.200000000000003</v>
      </c>
    </row>
    <row r="35" spans="2:8">
      <c r="B35" s="1">
        <v>14</v>
      </c>
      <c r="C35" s="95">
        <v>40.49</v>
      </c>
      <c r="D35" s="96">
        <v>40.19</v>
      </c>
      <c r="E35" s="96">
        <v>40.28</v>
      </c>
      <c r="F35" s="96">
        <v>41.62</v>
      </c>
      <c r="G35" s="96">
        <v>40.01</v>
      </c>
      <c r="H35" s="208">
        <v>40.25</v>
      </c>
    </row>
    <row r="36" spans="2:8">
      <c r="B36" s="1">
        <v>15</v>
      </c>
      <c r="C36" s="95">
        <v>40.53</v>
      </c>
      <c r="D36" s="144">
        <v>40.04</v>
      </c>
      <c r="E36" s="96">
        <v>40.26</v>
      </c>
      <c r="F36" s="96">
        <v>40.799999999999997</v>
      </c>
      <c r="G36" s="96">
        <v>40.119999999999997</v>
      </c>
      <c r="H36" s="208">
        <v>40.270000000000003</v>
      </c>
    </row>
    <row r="37" spans="2:8">
      <c r="B37" s="1">
        <v>16</v>
      </c>
      <c r="C37" s="95">
        <v>40.549999999999997</v>
      </c>
      <c r="D37" s="96">
        <v>40</v>
      </c>
      <c r="E37" s="96">
        <v>40.299999999999997</v>
      </c>
      <c r="F37" s="96">
        <v>40.65</v>
      </c>
      <c r="G37" s="96">
        <v>40.25</v>
      </c>
      <c r="H37" s="208">
        <v>40.340000000000003</v>
      </c>
    </row>
    <row r="38" spans="2:8">
      <c r="B38" s="1">
        <v>17</v>
      </c>
      <c r="C38" s="95">
        <v>40.5</v>
      </c>
      <c r="D38" s="96">
        <v>40.78</v>
      </c>
      <c r="E38" s="96">
        <v>40.07</v>
      </c>
      <c r="F38" s="96">
        <v>40.880000000000003</v>
      </c>
      <c r="G38" s="96">
        <v>40.159999999999997</v>
      </c>
      <c r="H38" s="208">
        <v>40.200000000000003</v>
      </c>
    </row>
    <row r="39" spans="2:8">
      <c r="B39" s="1">
        <v>18</v>
      </c>
      <c r="C39" s="95">
        <v>40.58</v>
      </c>
      <c r="D39" s="96">
        <v>39.99</v>
      </c>
      <c r="E39" s="96">
        <v>40.15</v>
      </c>
      <c r="F39" s="96">
        <v>40.58</v>
      </c>
      <c r="G39" s="96">
        <v>40.11</v>
      </c>
      <c r="H39" s="208">
        <v>40.18</v>
      </c>
    </row>
    <row r="40" spans="2:8">
      <c r="B40" s="1">
        <v>19</v>
      </c>
      <c r="C40" s="95">
        <v>40.590000000000003</v>
      </c>
      <c r="D40" s="96">
        <v>40.200000000000003</v>
      </c>
      <c r="E40" s="96">
        <v>40.159999999999997</v>
      </c>
      <c r="F40" s="96">
        <v>40.68</v>
      </c>
      <c r="G40" s="96">
        <v>40.479999999999997</v>
      </c>
      <c r="H40" s="208">
        <v>40.270000000000003</v>
      </c>
    </row>
    <row r="41" spans="2:8">
      <c r="B41" s="1">
        <v>20</v>
      </c>
      <c r="C41" s="95">
        <v>40.42</v>
      </c>
      <c r="D41" s="96">
        <v>40.08</v>
      </c>
      <c r="E41" s="96">
        <v>40.020000000000003</v>
      </c>
      <c r="F41" s="96">
        <v>40.75</v>
      </c>
      <c r="G41" s="96">
        <v>40.17</v>
      </c>
      <c r="H41" s="208">
        <v>40.15</v>
      </c>
    </row>
    <row r="42" spans="2:8">
      <c r="B42" s="1">
        <v>21</v>
      </c>
      <c r="C42" s="95">
        <v>41.81</v>
      </c>
      <c r="D42" s="96">
        <v>40.200000000000003</v>
      </c>
      <c r="E42" s="96">
        <v>41</v>
      </c>
      <c r="F42" s="96">
        <v>40.56</v>
      </c>
      <c r="G42" s="96">
        <v>40.07</v>
      </c>
      <c r="H42" s="208">
        <v>40.049999999999997</v>
      </c>
    </row>
    <row r="43" spans="2:8">
      <c r="B43" s="1">
        <v>22</v>
      </c>
      <c r="C43" s="95">
        <v>40.74</v>
      </c>
      <c r="D43" s="96">
        <v>40.119999999999997</v>
      </c>
      <c r="E43" s="96">
        <v>40.270000000000003</v>
      </c>
      <c r="F43" s="96">
        <v>41</v>
      </c>
      <c r="G43" s="96">
        <v>40</v>
      </c>
      <c r="H43" s="208">
        <v>40.119999999999997</v>
      </c>
    </row>
    <row r="44" spans="2:8">
      <c r="B44" s="1">
        <v>23</v>
      </c>
      <c r="C44" s="95"/>
      <c r="D44" s="96">
        <v>40.19</v>
      </c>
      <c r="E44" s="96">
        <v>40.51</v>
      </c>
      <c r="F44" s="96">
        <v>40.72</v>
      </c>
      <c r="G44" s="96">
        <v>41.06</v>
      </c>
      <c r="H44" s="208">
        <v>40.049999999999997</v>
      </c>
    </row>
    <row r="45" spans="2:8">
      <c r="B45" s="1">
        <v>24</v>
      </c>
      <c r="C45" s="95"/>
      <c r="D45" s="96">
        <v>40.119999999999997</v>
      </c>
      <c r="E45" s="96">
        <v>40.22</v>
      </c>
      <c r="F45" s="96">
        <v>41.09</v>
      </c>
      <c r="G45" s="96">
        <v>40.14</v>
      </c>
      <c r="H45" s="208">
        <v>40.14</v>
      </c>
    </row>
    <row r="46" spans="2:8">
      <c r="B46" s="1">
        <v>25</v>
      </c>
      <c r="C46" s="95"/>
      <c r="D46" s="96">
        <v>40.119999999999997</v>
      </c>
      <c r="E46" s="96">
        <v>40.31</v>
      </c>
      <c r="F46" s="96"/>
      <c r="G46" s="96">
        <v>40.21</v>
      </c>
      <c r="H46" s="208">
        <v>39.99</v>
      </c>
    </row>
    <row r="47" spans="2:8">
      <c r="B47" s="1">
        <v>26</v>
      </c>
      <c r="C47" s="95"/>
      <c r="D47" s="96">
        <v>40.049999999999997</v>
      </c>
      <c r="E47" s="96">
        <v>40.24</v>
      </c>
      <c r="F47" s="96"/>
      <c r="G47" s="96">
        <v>40.11</v>
      </c>
      <c r="H47" s="208">
        <v>41.16</v>
      </c>
    </row>
    <row r="48" spans="2:8">
      <c r="B48" s="1">
        <v>27</v>
      </c>
      <c r="C48" s="95"/>
      <c r="D48" s="96">
        <v>40.049999999999997</v>
      </c>
      <c r="E48" s="96">
        <v>40.03</v>
      </c>
      <c r="F48" s="96"/>
      <c r="G48" s="96">
        <v>40.14</v>
      </c>
      <c r="H48" s="208">
        <v>41.28</v>
      </c>
    </row>
    <row r="49" spans="2:8">
      <c r="B49" s="1">
        <v>28</v>
      </c>
      <c r="C49" s="95"/>
      <c r="D49" s="96">
        <v>40.68</v>
      </c>
      <c r="E49" s="96">
        <v>40.18</v>
      </c>
      <c r="F49" s="96"/>
      <c r="G49" s="96">
        <v>40.08</v>
      </c>
      <c r="H49" s="208">
        <v>40.21</v>
      </c>
    </row>
    <row r="50" spans="2:8">
      <c r="B50" s="1">
        <v>29</v>
      </c>
      <c r="C50" s="95"/>
      <c r="D50" s="96">
        <v>39.97</v>
      </c>
      <c r="E50" s="96">
        <v>40.130000000000003</v>
      </c>
      <c r="F50" s="96"/>
      <c r="G50" s="96">
        <v>40.1</v>
      </c>
      <c r="H50" s="208">
        <v>40.9</v>
      </c>
    </row>
    <row r="51" spans="2:8">
      <c r="B51" s="1">
        <v>30</v>
      </c>
      <c r="C51" s="95"/>
      <c r="D51" s="96">
        <v>40.01</v>
      </c>
      <c r="E51" s="96">
        <v>40.119999999999997</v>
      </c>
      <c r="F51" s="96"/>
      <c r="G51" s="96">
        <v>40.19</v>
      </c>
      <c r="H51" s="208">
        <v>40.98</v>
      </c>
    </row>
    <row r="52" spans="2:8">
      <c r="B52" s="1">
        <v>31</v>
      </c>
      <c r="C52" s="95"/>
      <c r="D52" s="96">
        <v>40.18</v>
      </c>
      <c r="E52" s="96">
        <v>40.119999999999997</v>
      </c>
      <c r="F52" s="96"/>
      <c r="G52" s="96">
        <v>40.19</v>
      </c>
      <c r="H52" s="208">
        <v>41.94</v>
      </c>
    </row>
    <row r="53" spans="2:8">
      <c r="B53" s="1">
        <v>32</v>
      </c>
      <c r="C53" s="95"/>
      <c r="D53" s="96">
        <v>40.61</v>
      </c>
      <c r="E53" s="96">
        <v>40.14</v>
      </c>
      <c r="F53" s="96"/>
      <c r="G53" s="96">
        <v>40.06</v>
      </c>
      <c r="H53" s="208">
        <v>42.13</v>
      </c>
    </row>
    <row r="54" spans="2:8">
      <c r="B54" s="1">
        <v>33</v>
      </c>
      <c r="C54" s="95"/>
      <c r="D54" s="96">
        <v>40.590000000000003</v>
      </c>
      <c r="E54" s="96">
        <v>40.33</v>
      </c>
      <c r="F54" s="96"/>
      <c r="G54" s="96">
        <v>40</v>
      </c>
      <c r="H54" s="208">
        <v>42.25</v>
      </c>
    </row>
    <row r="55" spans="2:8">
      <c r="B55" s="1">
        <v>34</v>
      </c>
      <c r="C55" s="95"/>
      <c r="D55" s="96">
        <v>40.25</v>
      </c>
      <c r="E55" s="96">
        <v>44.27</v>
      </c>
      <c r="F55" s="96"/>
      <c r="G55" s="96">
        <v>39.880000000000003</v>
      </c>
      <c r="H55" s="208">
        <v>41.72</v>
      </c>
    </row>
    <row r="56" spans="2:8">
      <c r="B56" s="1">
        <v>35</v>
      </c>
      <c r="C56" s="95"/>
      <c r="D56" s="96">
        <v>40.39</v>
      </c>
      <c r="E56" s="96">
        <v>41.67</v>
      </c>
      <c r="F56" s="96"/>
      <c r="G56" s="96">
        <v>40.86</v>
      </c>
      <c r="H56" s="208">
        <v>40.380000000000003</v>
      </c>
    </row>
    <row r="57" spans="2:8">
      <c r="B57" s="1">
        <v>36</v>
      </c>
      <c r="C57" s="95"/>
      <c r="D57" s="96">
        <v>40.4</v>
      </c>
      <c r="E57" s="96">
        <v>40.22</v>
      </c>
      <c r="F57" s="96"/>
      <c r="G57" s="96">
        <v>40.07</v>
      </c>
      <c r="H57" s="208"/>
    </row>
    <row r="58" spans="2:8">
      <c r="B58" s="1">
        <v>37</v>
      </c>
      <c r="C58" s="95"/>
      <c r="D58" s="96">
        <v>41.12</v>
      </c>
      <c r="E58" s="96">
        <v>40.299999999999997</v>
      </c>
      <c r="F58" s="96"/>
      <c r="G58" s="96">
        <v>40.76</v>
      </c>
      <c r="H58" s="208"/>
    </row>
    <row r="59" spans="2:8">
      <c r="B59" s="1">
        <v>38</v>
      </c>
      <c r="C59" s="95"/>
      <c r="D59" s="96">
        <v>39.97</v>
      </c>
      <c r="E59" s="96">
        <v>40.340000000000003</v>
      </c>
      <c r="F59" s="96"/>
      <c r="G59" s="96">
        <v>40.270000000000003</v>
      </c>
      <c r="H59" s="208"/>
    </row>
    <row r="60" spans="2:8">
      <c r="B60" s="1">
        <v>39</v>
      </c>
      <c r="C60" s="95"/>
      <c r="D60" s="96">
        <v>39.979999999999997</v>
      </c>
      <c r="E60" s="96">
        <v>40.24</v>
      </c>
      <c r="F60" s="96"/>
      <c r="G60" s="96">
        <v>40.17</v>
      </c>
      <c r="H60" s="208"/>
    </row>
    <row r="61" spans="2:8">
      <c r="B61" s="1">
        <v>40</v>
      </c>
      <c r="C61" s="95"/>
      <c r="D61" s="96">
        <v>40.1</v>
      </c>
      <c r="E61" s="96">
        <v>40.25</v>
      </c>
      <c r="F61" s="96"/>
      <c r="G61" s="96">
        <v>40.01</v>
      </c>
      <c r="H61" s="208"/>
    </row>
    <row r="62" spans="2:8">
      <c r="B62" s="1">
        <v>41</v>
      </c>
      <c r="C62" s="95"/>
      <c r="D62" s="96">
        <v>40.24</v>
      </c>
      <c r="E62" s="96">
        <v>40.18</v>
      </c>
      <c r="F62" s="96"/>
      <c r="G62" s="96">
        <v>40</v>
      </c>
      <c r="H62" s="208"/>
    </row>
    <row r="63" spans="2:8">
      <c r="B63" s="1">
        <v>42</v>
      </c>
      <c r="C63" s="95"/>
      <c r="D63" s="96"/>
      <c r="E63" s="96">
        <v>40.24</v>
      </c>
      <c r="F63" s="96"/>
      <c r="G63" s="96">
        <v>39.909999999999997</v>
      </c>
      <c r="H63" s="208"/>
    </row>
    <row r="64" spans="2:8">
      <c r="B64" s="1">
        <v>43</v>
      </c>
      <c r="C64" s="95"/>
      <c r="D64" s="96"/>
      <c r="E64" s="96">
        <v>40.06</v>
      </c>
      <c r="F64" s="96"/>
      <c r="G64" s="96">
        <v>40.119999999999997</v>
      </c>
      <c r="H64" s="208"/>
    </row>
    <row r="65" spans="2:8">
      <c r="B65" s="1">
        <v>44</v>
      </c>
      <c r="C65" s="95"/>
      <c r="D65" s="96"/>
      <c r="E65" s="2">
        <v>40.29</v>
      </c>
      <c r="F65" s="96"/>
      <c r="G65" s="96">
        <v>40.119999999999997</v>
      </c>
      <c r="H65" s="208"/>
    </row>
    <row r="66" spans="2:8">
      <c r="B66" s="1">
        <v>45</v>
      </c>
      <c r="C66" s="95"/>
      <c r="D66" s="96"/>
      <c r="E66" s="96">
        <v>40.270000000000003</v>
      </c>
      <c r="F66" s="96"/>
      <c r="G66" s="96">
        <v>40.33</v>
      </c>
      <c r="H66" s="208"/>
    </row>
    <row r="67" spans="2:8">
      <c r="B67" s="1">
        <v>46</v>
      </c>
      <c r="C67" s="95"/>
      <c r="D67" s="96"/>
      <c r="E67" s="96">
        <v>40.17</v>
      </c>
      <c r="F67" s="96"/>
      <c r="G67" s="96">
        <v>40.049999999999997</v>
      </c>
      <c r="H67" s="208"/>
    </row>
    <row r="68" spans="2:8">
      <c r="B68" s="1">
        <v>47</v>
      </c>
      <c r="C68" s="95"/>
      <c r="D68" s="96"/>
      <c r="E68" s="96">
        <v>40.19</v>
      </c>
      <c r="F68" s="96"/>
      <c r="G68" s="96">
        <v>40</v>
      </c>
      <c r="H68" s="208"/>
    </row>
    <row r="69" spans="2:8">
      <c r="B69" s="1">
        <v>48</v>
      </c>
      <c r="C69" s="95"/>
      <c r="D69" s="96"/>
      <c r="E69" s="96">
        <v>40.049999999999997</v>
      </c>
      <c r="F69" s="96"/>
      <c r="G69" s="96">
        <v>40.11</v>
      </c>
      <c r="H69" s="208"/>
    </row>
    <row r="70" spans="2:8">
      <c r="B70" s="1">
        <v>49</v>
      </c>
      <c r="C70" s="95"/>
      <c r="D70" s="96"/>
      <c r="E70" s="96">
        <v>40.07</v>
      </c>
      <c r="F70" s="96"/>
      <c r="G70" s="96">
        <v>40.24</v>
      </c>
      <c r="H70" s="208"/>
    </row>
    <row r="71" spans="2:8">
      <c r="B71" s="1">
        <v>50</v>
      </c>
      <c r="C71" s="95"/>
      <c r="D71" s="96"/>
      <c r="E71" s="96">
        <v>40.090000000000003</v>
      </c>
      <c r="F71" s="96"/>
      <c r="G71" s="96">
        <v>40.08</v>
      </c>
      <c r="H71" s="208"/>
    </row>
    <row r="72" spans="2:8">
      <c r="B72" s="1">
        <v>51</v>
      </c>
      <c r="C72" s="95"/>
      <c r="D72" s="96"/>
      <c r="E72" s="96">
        <v>41.18</v>
      </c>
      <c r="F72" s="96"/>
      <c r="G72" s="96">
        <v>40.14</v>
      </c>
      <c r="H72" s="208"/>
    </row>
    <row r="73" spans="2:8">
      <c r="B73" s="1">
        <v>52</v>
      </c>
      <c r="C73" s="95"/>
      <c r="D73" s="96"/>
      <c r="E73" s="96">
        <v>40.31</v>
      </c>
      <c r="F73" s="96"/>
      <c r="G73" s="96">
        <v>40</v>
      </c>
      <c r="H73" s="208"/>
    </row>
    <row r="74" spans="2:8">
      <c r="B74" s="1">
        <v>53</v>
      </c>
      <c r="C74" s="95"/>
      <c r="D74" s="96"/>
      <c r="E74" s="96">
        <v>40</v>
      </c>
      <c r="F74" s="96"/>
      <c r="G74" s="96">
        <v>40.22</v>
      </c>
      <c r="H74" s="208"/>
    </row>
    <row r="75" spans="2:8">
      <c r="B75" s="1">
        <v>54</v>
      </c>
      <c r="C75" s="95"/>
      <c r="D75" s="96"/>
      <c r="E75" s="96">
        <v>40.08</v>
      </c>
      <c r="F75" s="96"/>
      <c r="G75" s="96">
        <v>40.75</v>
      </c>
      <c r="H75" s="208"/>
    </row>
    <row r="76" spans="2:8">
      <c r="B76" s="1">
        <v>55</v>
      </c>
      <c r="C76" s="95"/>
      <c r="D76" s="96"/>
      <c r="E76" s="96">
        <v>40</v>
      </c>
      <c r="F76" s="96"/>
      <c r="G76" s="96">
        <v>40.229999999999997</v>
      </c>
      <c r="H76" s="208"/>
    </row>
    <row r="77" spans="2:8">
      <c r="B77" s="1">
        <v>56</v>
      </c>
      <c r="C77" s="95"/>
      <c r="D77" s="96"/>
      <c r="E77" s="96">
        <v>40.090000000000003</v>
      </c>
      <c r="F77" s="96"/>
      <c r="G77" s="96">
        <v>40.020000000000003</v>
      </c>
      <c r="H77" s="208"/>
    </row>
    <row r="78" spans="2:8">
      <c r="B78" s="1">
        <v>57</v>
      </c>
      <c r="C78" s="95"/>
      <c r="D78" s="96"/>
      <c r="E78" s="96">
        <v>40.090000000000003</v>
      </c>
      <c r="F78" s="96"/>
      <c r="G78" s="96">
        <v>40.11</v>
      </c>
      <c r="H78" s="208"/>
    </row>
    <row r="79" spans="2:8">
      <c r="B79" s="1">
        <v>58</v>
      </c>
      <c r="C79" s="95"/>
      <c r="D79" s="96"/>
      <c r="E79" s="96">
        <v>40.020000000000003</v>
      </c>
      <c r="F79" s="96"/>
      <c r="G79" s="96">
        <v>40.14</v>
      </c>
      <c r="H79" s="208"/>
    </row>
    <row r="80" spans="2:8">
      <c r="B80" s="1">
        <v>59</v>
      </c>
      <c r="C80" s="95"/>
      <c r="D80" s="96"/>
      <c r="E80" s="96">
        <v>40.17</v>
      </c>
      <c r="F80" s="96"/>
      <c r="G80" s="96">
        <v>40.33</v>
      </c>
      <c r="H80" s="208"/>
    </row>
    <row r="81" spans="2:8">
      <c r="B81" s="1">
        <v>60</v>
      </c>
      <c r="C81" s="95"/>
      <c r="D81" s="96"/>
      <c r="E81" s="96">
        <v>39.99</v>
      </c>
      <c r="F81" s="96"/>
      <c r="G81" s="96">
        <v>40.35</v>
      </c>
      <c r="H81" s="208"/>
    </row>
    <row r="82" spans="2:8">
      <c r="B82" s="1">
        <v>61</v>
      </c>
      <c r="C82" s="95"/>
      <c r="D82" s="96"/>
      <c r="E82" s="96">
        <v>40.020000000000003</v>
      </c>
      <c r="F82" s="96"/>
      <c r="G82" s="96">
        <v>40.200000000000003</v>
      </c>
      <c r="H82" s="208"/>
    </row>
    <row r="83" spans="2:8">
      <c r="B83" s="1">
        <v>62</v>
      </c>
      <c r="C83" s="95"/>
      <c r="D83" s="96"/>
      <c r="E83" s="96">
        <v>40.28</v>
      </c>
      <c r="F83" s="96"/>
      <c r="G83" s="138"/>
      <c r="H83" s="139"/>
    </row>
    <row r="84" spans="2:8">
      <c r="B84" s="1">
        <v>63</v>
      </c>
      <c r="C84" s="95"/>
      <c r="D84" s="96"/>
      <c r="E84" s="96"/>
      <c r="F84" s="96"/>
      <c r="G84" s="138"/>
      <c r="H84" s="139"/>
    </row>
    <row r="85" spans="2:8">
      <c r="B85" s="1">
        <v>64</v>
      </c>
      <c r="C85" s="95"/>
      <c r="D85" s="96"/>
      <c r="E85" s="96"/>
      <c r="F85" s="96"/>
      <c r="G85" s="138"/>
      <c r="H85" s="139"/>
    </row>
    <row r="86" spans="2:8">
      <c r="B86" s="1">
        <v>65</v>
      </c>
      <c r="C86" s="140"/>
      <c r="D86" s="138"/>
      <c r="E86" s="138"/>
      <c r="F86" s="138"/>
      <c r="G86" s="138"/>
      <c r="H86" s="139"/>
    </row>
    <row r="87" spans="2:8">
      <c r="B87" s="1">
        <v>66</v>
      </c>
      <c r="C87" s="140"/>
      <c r="D87" s="138"/>
      <c r="E87" s="138"/>
      <c r="F87" s="138"/>
      <c r="G87" s="138"/>
      <c r="H87" s="139"/>
    </row>
    <row r="88" spans="2:8" ht="15.75" thickBot="1">
      <c r="B88" s="1">
        <v>67</v>
      </c>
      <c r="C88" s="141"/>
      <c r="D88" s="142"/>
      <c r="E88" s="142"/>
      <c r="F88" s="142"/>
      <c r="G88" s="142"/>
      <c r="H88" s="143"/>
    </row>
    <row r="89" spans="2:8">
      <c r="B89" s="1">
        <v>68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4:P88"/>
  <sheetViews>
    <sheetView topLeftCell="A2" zoomScale="75" zoomScaleNormal="75" workbookViewId="0">
      <selection activeCell="H16" sqref="H16"/>
    </sheetView>
  </sheetViews>
  <sheetFormatPr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85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7" t="s">
        <v>53</v>
      </c>
      <c r="L9" s="137" t="s">
        <v>54</v>
      </c>
      <c r="M9" s="59" t="s">
        <v>55</v>
      </c>
      <c r="N9" s="59" t="s">
        <v>56</v>
      </c>
    </row>
    <row r="10" spans="1:16" s="3" customFormat="1" ht="30" customHeight="1">
      <c r="A10" s="60">
        <v>1</v>
      </c>
      <c r="B10" s="61" t="s">
        <v>138</v>
      </c>
      <c r="C10" s="62">
        <v>69</v>
      </c>
      <c r="D10" s="62">
        <v>42</v>
      </c>
      <c r="E10" s="63">
        <f>D10</f>
        <v>42</v>
      </c>
      <c r="F10" s="129">
        <f>MIN(C21:C85)</f>
        <v>39.83</v>
      </c>
      <c r="G10" s="116">
        <f>AVERAGE(C21:C85)</f>
        <v>40.177209302325586</v>
      </c>
      <c r="H10" s="64">
        <v>5</v>
      </c>
      <c r="I10" s="116">
        <f>G10-F10</f>
        <v>0.347209302325588</v>
      </c>
      <c r="J10" s="131">
        <v>2.0023148148148148E-2</v>
      </c>
      <c r="K10" s="131">
        <f>J10</f>
        <v>2.0023148148148148E-2</v>
      </c>
      <c r="L10" s="66">
        <f>K10</f>
        <v>2.0023148148148148E-2</v>
      </c>
      <c r="M10" s="67" t="s">
        <v>227</v>
      </c>
      <c r="N10" s="68"/>
      <c r="O10" s="124"/>
      <c r="P10" s="70"/>
    </row>
    <row r="11" spans="1:16" s="3" customFormat="1" ht="30" customHeight="1" thickBot="1">
      <c r="A11" s="60">
        <v>2</v>
      </c>
      <c r="B11" s="61" t="s">
        <v>139</v>
      </c>
      <c r="C11" s="62">
        <v>2</v>
      </c>
      <c r="D11" s="62">
        <v>97</v>
      </c>
      <c r="E11" s="63">
        <f>D11-D10</f>
        <v>55</v>
      </c>
      <c r="F11" s="220">
        <f>MIN(D21:D85)</f>
        <v>40.25</v>
      </c>
      <c r="G11" s="117">
        <f>AVERAGE(D21:D85)</f>
        <v>40.708867924528299</v>
      </c>
      <c r="H11" s="64">
        <v>1</v>
      </c>
      <c r="I11" s="116">
        <f>G11-F11</f>
        <v>0.45886792452829894</v>
      </c>
      <c r="J11" s="131">
        <v>4.6585648148148147E-2</v>
      </c>
      <c r="K11" s="131">
        <f>J11-J10</f>
        <v>2.6562499999999999E-2</v>
      </c>
      <c r="L11" s="66">
        <f>K11</f>
        <v>2.6562499999999999E-2</v>
      </c>
      <c r="M11" s="67" t="s">
        <v>228</v>
      </c>
      <c r="N11" s="68"/>
      <c r="O11" s="69"/>
      <c r="P11" s="70"/>
    </row>
    <row r="12" spans="1:16" s="3" customFormat="1" ht="30" customHeight="1" thickBot="1">
      <c r="A12" s="60">
        <v>3</v>
      </c>
      <c r="B12" s="61" t="s">
        <v>138</v>
      </c>
      <c r="C12" s="62">
        <v>8</v>
      </c>
      <c r="D12" s="62">
        <v>163</v>
      </c>
      <c r="E12" s="63">
        <f>D12-D11</f>
        <v>66</v>
      </c>
      <c r="F12" s="219">
        <f>MIN(E19:E81)</f>
        <v>39.770000000000003</v>
      </c>
      <c r="G12" s="218">
        <f>AVERAGE(E21:E83)</f>
        <v>40.010634920634928</v>
      </c>
      <c r="H12" s="64">
        <v>6</v>
      </c>
      <c r="I12" s="116">
        <f t="shared" ref="I12:I14" si="0">G12-F12</f>
        <v>0.24063492063492475</v>
      </c>
      <c r="J12" s="131">
        <v>7.7442129629629639E-2</v>
      </c>
      <c r="K12" s="131">
        <f>J12-J11</f>
        <v>3.0856481481481492E-2</v>
      </c>
      <c r="L12" s="66">
        <f>K12+L10</f>
        <v>5.0879629629629636E-2</v>
      </c>
      <c r="M12" s="67" t="s">
        <v>229</v>
      </c>
      <c r="N12" s="68">
        <v>30</v>
      </c>
      <c r="O12" s="209" t="s">
        <v>166</v>
      </c>
      <c r="P12" s="70"/>
    </row>
    <row r="13" spans="1:16" s="3" customFormat="1" ht="30" customHeight="1" thickBot="1">
      <c r="A13" s="60">
        <v>4</v>
      </c>
      <c r="B13" s="61" t="s">
        <v>139</v>
      </c>
      <c r="C13" s="62">
        <v>6</v>
      </c>
      <c r="D13" s="62">
        <v>209</v>
      </c>
      <c r="E13" s="63">
        <f>D13-D12</f>
        <v>46</v>
      </c>
      <c r="F13" s="221">
        <f>MIN(F19:F87)</f>
        <v>39.880000000000003</v>
      </c>
      <c r="G13" s="218">
        <f>AVERAGE(F21:F83)</f>
        <v>40.092173913043482</v>
      </c>
      <c r="H13" s="64">
        <v>16</v>
      </c>
      <c r="I13" s="116">
        <f t="shared" si="0"/>
        <v>0.21217391304347899</v>
      </c>
      <c r="J13" s="131">
        <v>0.10070601851851851</v>
      </c>
      <c r="K13" s="131">
        <f>J13-J12</f>
        <v>2.3263888888888876E-2</v>
      </c>
      <c r="L13" s="66">
        <f>K13+L11</f>
        <v>4.9826388888888878E-2</v>
      </c>
      <c r="M13" s="67" t="s">
        <v>230</v>
      </c>
      <c r="N13" s="68"/>
      <c r="O13" s="70"/>
      <c r="P13" s="70"/>
    </row>
    <row r="14" spans="1:16" s="3" customFormat="1" ht="30" customHeight="1">
      <c r="A14" s="60">
        <v>5</v>
      </c>
      <c r="B14" s="61" t="s">
        <v>139</v>
      </c>
      <c r="C14" s="71">
        <v>4</v>
      </c>
      <c r="D14" s="62">
        <v>229</v>
      </c>
      <c r="E14" s="63">
        <f>D14-D13</f>
        <v>20</v>
      </c>
      <c r="F14" s="212">
        <f>MIN(G21:G83)</f>
        <v>40.840000000000003</v>
      </c>
      <c r="G14" s="116">
        <f>AVERAGE(G21:G85)</f>
        <v>41.340526315789475</v>
      </c>
      <c r="H14" s="64">
        <v>0</v>
      </c>
      <c r="I14" s="116">
        <f t="shared" si="0"/>
        <v>0.50052631578947171</v>
      </c>
      <c r="J14" s="131">
        <v>0.11137731481481482</v>
      </c>
      <c r="K14" s="131">
        <f>J14-J13</f>
        <v>1.0671296296296304E-2</v>
      </c>
      <c r="L14" s="65">
        <f>K14+L13</f>
        <v>6.0497685185185182E-2</v>
      </c>
      <c r="M14" s="67" t="s">
        <v>231</v>
      </c>
      <c r="N14" s="68"/>
      <c r="O14" s="19"/>
    </row>
    <row r="15" spans="1:16" s="3" customFormat="1" ht="30" customHeight="1">
      <c r="A15" s="72" t="s">
        <v>57</v>
      </c>
      <c r="B15" s="73" t="s">
        <v>138</v>
      </c>
      <c r="C15" s="74">
        <v>21</v>
      </c>
      <c r="D15" s="74">
        <v>256</v>
      </c>
      <c r="E15" s="63">
        <f>D15-D14</f>
        <v>27</v>
      </c>
      <c r="F15" s="129">
        <f>MIN(H21:H89)</f>
        <v>40.299999999999997</v>
      </c>
      <c r="G15" s="116">
        <f>AVERAGE(H21:H85)</f>
        <v>40.793846153846147</v>
      </c>
      <c r="H15" s="64">
        <v>4</v>
      </c>
      <c r="I15" s="116">
        <f>G15-F15</f>
        <v>0.4938461538461496</v>
      </c>
      <c r="J15" s="131">
        <v>0.12517361111111111</v>
      </c>
      <c r="K15" s="76">
        <f>J15-J14</f>
        <v>1.3796296296296293E-2</v>
      </c>
      <c r="L15" s="75">
        <f>K15+L12</f>
        <v>6.4675925925925928E-2</v>
      </c>
      <c r="M15" s="67"/>
      <c r="N15" s="68"/>
    </row>
    <row r="16" spans="1:16" s="3" customFormat="1" ht="30" customHeight="1">
      <c r="A16" s="77"/>
      <c r="B16" s="78"/>
      <c r="C16" s="79"/>
      <c r="D16" s="79"/>
      <c r="E16" s="79"/>
      <c r="F16" s="106">
        <f>AVERAGE(F10,F12,F15)</f>
        <v>39.966666666666661</v>
      </c>
      <c r="G16" s="127">
        <f>AVERAGE(G10,G12,G15)</f>
        <v>40.32723012560222</v>
      </c>
      <c r="H16" s="127" t="s">
        <v>200</v>
      </c>
      <c r="I16" s="128">
        <f>AVERAGE(I10,I12,I15)</f>
        <v>0.36056345893555414</v>
      </c>
      <c r="J16" s="79"/>
      <c r="K16" s="79"/>
      <c r="L16" s="79"/>
      <c r="M16" s="80"/>
      <c r="N16" s="80"/>
    </row>
    <row r="17" spans="1:14" ht="27.75" customHeight="1">
      <c r="A17" s="81"/>
      <c r="B17" s="81"/>
      <c r="C17" s="81"/>
      <c r="D17" s="82"/>
      <c r="E17" s="83"/>
      <c r="F17" s="84">
        <f>AVERAGE(F11,F14,F13)</f>
        <v>40.323333333333331</v>
      </c>
      <c r="G17" s="85">
        <f>AVERAGE(G11,G14,G13)</f>
        <v>40.713856051120423</v>
      </c>
      <c r="H17" s="85" t="s">
        <v>201</v>
      </c>
      <c r="I17" s="86">
        <f>AVERAGE(I11,I14,I13)</f>
        <v>0.3905227177870832</v>
      </c>
      <c r="J17" s="83"/>
      <c r="K17" s="83" t="s">
        <v>27</v>
      </c>
      <c r="L17" s="83"/>
      <c r="M17" s="80"/>
      <c r="N17" s="80"/>
    </row>
    <row r="18" spans="1:14" ht="30" customHeight="1" thickBot="1">
      <c r="A18" s="87"/>
      <c r="B18" s="87"/>
      <c r="C18" s="87"/>
      <c r="D18" s="83"/>
      <c r="E18" s="83"/>
      <c r="F18" s="88">
        <f>AVERAGE(F10:F15)</f>
        <v>40.145000000000003</v>
      </c>
      <c r="G18" s="89">
        <f>AVERAGE(C21:H88)</f>
        <v>40.384661354581688</v>
      </c>
      <c r="H18" s="90"/>
      <c r="I18" s="91">
        <f>AVERAGE(I10:I17)</f>
        <v>0.37554308836131867</v>
      </c>
      <c r="J18" s="83"/>
      <c r="K18" s="83"/>
      <c r="L18" s="83"/>
      <c r="M18" s="87"/>
      <c r="N18" s="87"/>
    </row>
    <row r="20" spans="1:14" ht="15.75" thickBot="1">
      <c r="C20" s="92" t="str">
        <f>B10</f>
        <v>Пикулин Паша</v>
      </c>
      <c r="D20" s="92" t="str">
        <f>B11</f>
        <v>Гаврилюк Олег</v>
      </c>
      <c r="E20" s="92" t="str">
        <f>B12</f>
        <v>Пикулин Паша</v>
      </c>
      <c r="F20" s="92" t="str">
        <f>B13</f>
        <v>Гаврилюк Олег</v>
      </c>
      <c r="G20" s="2" t="str">
        <f>B14</f>
        <v>Гаврилюк Олег</v>
      </c>
      <c r="H20" s="2" t="str">
        <f>B15</f>
        <v>Пикулин Паша</v>
      </c>
    </row>
    <row r="21" spans="1:14">
      <c r="B21" s="1">
        <v>1</v>
      </c>
      <c r="C21" s="93">
        <v>43.56</v>
      </c>
      <c r="D21" s="94">
        <v>40.590000000000003</v>
      </c>
      <c r="E21" s="94">
        <v>40.24</v>
      </c>
      <c r="F21" s="94">
        <v>40.26</v>
      </c>
      <c r="G21" s="94">
        <v>41.01</v>
      </c>
      <c r="H21" s="207">
        <v>40.32</v>
      </c>
      <c r="M21" s="2"/>
      <c r="N21" s="2"/>
    </row>
    <row r="22" spans="1:14">
      <c r="B22" s="1">
        <v>2</v>
      </c>
      <c r="C22" s="95">
        <v>40.31</v>
      </c>
      <c r="D22" s="96">
        <v>40.44</v>
      </c>
      <c r="E22" s="96">
        <v>40.409999999999997</v>
      </c>
      <c r="F22" s="96">
        <v>40.75</v>
      </c>
      <c r="G22" s="96">
        <v>42.14</v>
      </c>
      <c r="H22" s="208">
        <v>40.79</v>
      </c>
      <c r="M22" s="3"/>
      <c r="N22" s="3"/>
    </row>
    <row r="23" spans="1:14">
      <c r="B23" s="1">
        <v>3</v>
      </c>
      <c r="C23" s="95">
        <v>41.17</v>
      </c>
      <c r="D23" s="96">
        <v>40.659999999999997</v>
      </c>
      <c r="E23" s="96">
        <v>40.15</v>
      </c>
      <c r="F23" s="96">
        <v>40.270000000000003</v>
      </c>
      <c r="G23" s="96">
        <v>42.31</v>
      </c>
      <c r="H23" s="208">
        <v>40.4</v>
      </c>
      <c r="M23" s="3"/>
      <c r="N23" s="3"/>
    </row>
    <row r="24" spans="1:14">
      <c r="B24" s="1">
        <v>4</v>
      </c>
      <c r="C24" s="95">
        <v>40.07</v>
      </c>
      <c r="D24" s="96">
        <v>41.7</v>
      </c>
      <c r="E24" s="96">
        <v>40.04</v>
      </c>
      <c r="F24" s="96">
        <v>40.130000000000003</v>
      </c>
      <c r="G24" s="96">
        <v>41.11</v>
      </c>
      <c r="H24" s="208">
        <v>40.53</v>
      </c>
      <c r="M24" s="3"/>
      <c r="N24" s="3"/>
    </row>
    <row r="25" spans="1:14">
      <c r="B25" s="1">
        <v>5</v>
      </c>
      <c r="C25" s="95">
        <v>40.18</v>
      </c>
      <c r="D25" s="96">
        <v>41.79</v>
      </c>
      <c r="E25" s="96">
        <v>40.04</v>
      </c>
      <c r="F25" s="96">
        <v>40</v>
      </c>
      <c r="G25" s="96">
        <v>40.98</v>
      </c>
      <c r="H25" s="208">
        <v>40.53</v>
      </c>
    </row>
    <row r="26" spans="1:14">
      <c r="B26" s="1">
        <v>6</v>
      </c>
      <c r="C26" s="95">
        <v>40.090000000000003</v>
      </c>
      <c r="D26" s="96">
        <v>41.37</v>
      </c>
      <c r="E26" s="96">
        <v>39.869999999999997</v>
      </c>
      <c r="F26" s="96">
        <v>40.04</v>
      </c>
      <c r="G26" s="96">
        <v>41.42</v>
      </c>
      <c r="H26" s="208">
        <v>40.630000000000003</v>
      </c>
    </row>
    <row r="27" spans="1:14">
      <c r="B27" s="1">
        <v>7</v>
      </c>
      <c r="C27" s="95">
        <v>40.04</v>
      </c>
      <c r="D27" s="96">
        <v>40.549999999999997</v>
      </c>
      <c r="E27" s="96">
        <v>39.880000000000003</v>
      </c>
      <c r="F27" s="96">
        <v>40</v>
      </c>
      <c r="G27" s="96">
        <v>41.32</v>
      </c>
      <c r="H27" s="208">
        <v>40.520000000000003</v>
      </c>
    </row>
    <row r="28" spans="1:14">
      <c r="B28" s="1">
        <v>8</v>
      </c>
      <c r="C28" s="95">
        <v>40.06</v>
      </c>
      <c r="D28" s="96">
        <v>40.65</v>
      </c>
      <c r="E28" s="96">
        <v>39.92</v>
      </c>
      <c r="F28" s="96">
        <v>39.94</v>
      </c>
      <c r="G28" s="96">
        <v>41.37</v>
      </c>
      <c r="H28" s="208">
        <v>41.08</v>
      </c>
    </row>
    <row r="29" spans="1:14">
      <c r="B29" s="1">
        <v>9</v>
      </c>
      <c r="C29" s="125">
        <v>40.020000000000003</v>
      </c>
      <c r="D29" s="96">
        <v>40.54</v>
      </c>
      <c r="E29" s="96">
        <v>40.049999999999997</v>
      </c>
      <c r="F29" s="96">
        <v>40.01</v>
      </c>
      <c r="G29" s="96">
        <v>41.03</v>
      </c>
      <c r="H29" s="208">
        <v>40.49</v>
      </c>
    </row>
    <row r="30" spans="1:14">
      <c r="B30" s="1">
        <v>10</v>
      </c>
      <c r="C30" s="95">
        <v>39.96</v>
      </c>
      <c r="D30" s="96">
        <v>40.659999999999997</v>
      </c>
      <c r="E30" s="96">
        <v>39.979999999999997</v>
      </c>
      <c r="F30" s="96">
        <v>40.119999999999997</v>
      </c>
      <c r="G30" s="96">
        <v>41.17</v>
      </c>
      <c r="H30" s="208">
        <v>40.409999999999997</v>
      </c>
    </row>
    <row r="31" spans="1:14">
      <c r="B31" s="1">
        <v>11</v>
      </c>
      <c r="C31" s="95">
        <v>39.93</v>
      </c>
      <c r="D31" s="96">
        <v>40.619999999999997</v>
      </c>
      <c r="E31" s="96">
        <v>40.049999999999997</v>
      </c>
      <c r="F31" s="96">
        <v>39.92</v>
      </c>
      <c r="G31" s="96">
        <v>41.47</v>
      </c>
      <c r="H31" s="208">
        <v>40.43</v>
      </c>
    </row>
    <row r="32" spans="1:14">
      <c r="B32" s="1">
        <v>12</v>
      </c>
      <c r="C32" s="95">
        <v>39.83</v>
      </c>
      <c r="D32" s="96">
        <v>40.36</v>
      </c>
      <c r="E32" s="96">
        <v>39.94</v>
      </c>
      <c r="F32" s="96">
        <v>40.409999999999997</v>
      </c>
      <c r="G32" s="96">
        <v>41.06</v>
      </c>
      <c r="H32" s="208">
        <v>40.33</v>
      </c>
    </row>
    <row r="33" spans="2:8">
      <c r="B33" s="1">
        <v>13</v>
      </c>
      <c r="C33" s="95">
        <v>40.049999999999997</v>
      </c>
      <c r="D33" s="96">
        <v>40.57</v>
      </c>
      <c r="E33" s="96">
        <v>39.979999999999997</v>
      </c>
      <c r="F33" s="96">
        <v>39.92</v>
      </c>
      <c r="G33" s="96">
        <v>40.96</v>
      </c>
      <c r="H33" s="208">
        <v>40.299999999999997</v>
      </c>
    </row>
    <row r="34" spans="2:8">
      <c r="B34" s="1">
        <v>14</v>
      </c>
      <c r="C34" s="105">
        <v>39.979999999999997</v>
      </c>
      <c r="D34" s="96">
        <v>40.56</v>
      </c>
      <c r="E34" s="96">
        <v>40.299999999999997</v>
      </c>
      <c r="F34" s="96">
        <v>40.159999999999997</v>
      </c>
      <c r="G34" s="96">
        <v>42.53</v>
      </c>
      <c r="H34" s="208">
        <v>40.35</v>
      </c>
    </row>
    <row r="35" spans="2:8">
      <c r="B35" s="1">
        <v>15</v>
      </c>
      <c r="C35" s="95">
        <v>40.26</v>
      </c>
      <c r="D35" s="96">
        <v>40.28</v>
      </c>
      <c r="E35" s="96">
        <v>39.9</v>
      </c>
      <c r="F35" s="96">
        <v>40.17</v>
      </c>
      <c r="G35" s="96">
        <v>40.840000000000003</v>
      </c>
      <c r="H35" s="208">
        <v>40.380000000000003</v>
      </c>
    </row>
    <row r="36" spans="2:8">
      <c r="B36" s="1">
        <v>16</v>
      </c>
      <c r="C36" s="95">
        <v>40.04</v>
      </c>
      <c r="D36" s="144">
        <v>40.39</v>
      </c>
      <c r="E36" s="96">
        <v>39.770000000000003</v>
      </c>
      <c r="F36" s="96">
        <v>39.97</v>
      </c>
      <c r="G36" s="96">
        <v>41.2</v>
      </c>
      <c r="H36" s="208">
        <v>40.49</v>
      </c>
    </row>
    <row r="37" spans="2:8">
      <c r="B37" s="1">
        <v>17</v>
      </c>
      <c r="C37" s="95">
        <v>39.99</v>
      </c>
      <c r="D37" s="96">
        <v>40.44</v>
      </c>
      <c r="E37" s="96">
        <v>39.94</v>
      </c>
      <c r="F37" s="96">
        <v>40</v>
      </c>
      <c r="G37" s="96">
        <v>41.22</v>
      </c>
      <c r="H37" s="208">
        <v>40.93</v>
      </c>
    </row>
    <row r="38" spans="2:8">
      <c r="B38" s="1">
        <v>18</v>
      </c>
      <c r="C38" s="95">
        <v>40.119999999999997</v>
      </c>
      <c r="D38" s="96">
        <v>41.69</v>
      </c>
      <c r="E38" s="96">
        <v>39.86</v>
      </c>
      <c r="F38" s="96">
        <v>40.130000000000003</v>
      </c>
      <c r="G38" s="96">
        <v>41.02</v>
      </c>
      <c r="H38" s="208">
        <v>41.44</v>
      </c>
    </row>
    <row r="39" spans="2:8">
      <c r="B39" s="1">
        <v>19</v>
      </c>
      <c r="C39" s="95">
        <v>40.03</v>
      </c>
      <c r="D39" s="96">
        <v>40.25</v>
      </c>
      <c r="E39" s="96">
        <v>39.78</v>
      </c>
      <c r="F39" s="96">
        <v>39.93</v>
      </c>
      <c r="G39" s="96">
        <v>41.31</v>
      </c>
      <c r="H39" s="208">
        <v>40.35</v>
      </c>
    </row>
    <row r="40" spans="2:8">
      <c r="B40" s="1">
        <v>20</v>
      </c>
      <c r="C40" s="95">
        <v>40.08</v>
      </c>
      <c r="D40" s="96">
        <v>40.42</v>
      </c>
      <c r="E40" s="96">
        <v>40.049999999999997</v>
      </c>
      <c r="F40" s="96">
        <v>39.97</v>
      </c>
      <c r="G40" s="96"/>
      <c r="H40" s="208">
        <v>40.869999999999997</v>
      </c>
    </row>
    <row r="41" spans="2:8">
      <c r="B41" s="1">
        <v>21</v>
      </c>
      <c r="C41" s="95">
        <v>40.020000000000003</v>
      </c>
      <c r="D41" s="96">
        <v>40.51</v>
      </c>
      <c r="E41" s="96">
        <v>40.06</v>
      </c>
      <c r="F41" s="96">
        <v>40</v>
      </c>
      <c r="G41" s="96"/>
      <c r="H41" s="208">
        <v>41.08</v>
      </c>
    </row>
    <row r="42" spans="2:8">
      <c r="B42" s="1">
        <v>22</v>
      </c>
      <c r="C42" s="95">
        <v>39.92</v>
      </c>
      <c r="D42" s="96">
        <v>40.49</v>
      </c>
      <c r="E42" s="96">
        <v>40.119999999999997</v>
      </c>
      <c r="F42" s="96">
        <v>40.6</v>
      </c>
      <c r="G42" s="96"/>
      <c r="H42" s="208">
        <v>42</v>
      </c>
    </row>
    <row r="43" spans="2:8">
      <c r="B43" s="1">
        <v>23</v>
      </c>
      <c r="C43" s="95">
        <v>40.07</v>
      </c>
      <c r="D43" s="96">
        <v>40.47</v>
      </c>
      <c r="E43" s="96">
        <v>39.96</v>
      </c>
      <c r="F43" s="96">
        <v>39.99</v>
      </c>
      <c r="G43" s="96"/>
      <c r="H43" s="208">
        <v>41.79</v>
      </c>
    </row>
    <row r="44" spans="2:8">
      <c r="B44" s="1">
        <v>24</v>
      </c>
      <c r="C44" s="95">
        <v>39.99</v>
      </c>
      <c r="D44" s="96">
        <v>40.5</v>
      </c>
      <c r="E44" s="96">
        <v>40.39</v>
      </c>
      <c r="F44" s="96">
        <v>40.11</v>
      </c>
      <c r="G44" s="96"/>
      <c r="H44" s="208">
        <v>42.05</v>
      </c>
    </row>
    <row r="45" spans="2:8">
      <c r="B45" s="1">
        <v>25</v>
      </c>
      <c r="C45" s="95">
        <v>39.979999999999997</v>
      </c>
      <c r="D45" s="96">
        <v>40.74</v>
      </c>
      <c r="E45" s="96">
        <v>39.9</v>
      </c>
      <c r="F45" s="96">
        <v>39.909999999999997</v>
      </c>
      <c r="G45" s="96"/>
      <c r="H45" s="208">
        <v>40.76</v>
      </c>
    </row>
    <row r="46" spans="2:8">
      <c r="B46" s="1">
        <v>26</v>
      </c>
      <c r="C46" s="95">
        <v>40.35</v>
      </c>
      <c r="D46" s="96">
        <v>40.630000000000003</v>
      </c>
      <c r="E46" s="96">
        <v>40.24</v>
      </c>
      <c r="F46" s="96">
        <v>39.93</v>
      </c>
      <c r="G46" s="96"/>
      <c r="H46" s="208">
        <v>41.39</v>
      </c>
    </row>
    <row r="47" spans="2:8">
      <c r="B47" s="1">
        <v>27</v>
      </c>
      <c r="C47" s="95">
        <v>40.06</v>
      </c>
      <c r="D47" s="96">
        <v>40.78</v>
      </c>
      <c r="E47" s="96">
        <v>40.29</v>
      </c>
      <c r="F47" s="96">
        <v>39.880000000000003</v>
      </c>
      <c r="G47" s="138"/>
      <c r="H47" s="139"/>
    </row>
    <row r="48" spans="2:8">
      <c r="B48" s="1">
        <v>28</v>
      </c>
      <c r="C48" s="95">
        <v>40.11</v>
      </c>
      <c r="D48" s="96">
        <v>40.770000000000003</v>
      </c>
      <c r="E48" s="96">
        <v>39.93</v>
      </c>
      <c r="F48" s="96">
        <v>39.909999999999997</v>
      </c>
      <c r="G48" s="138"/>
      <c r="H48" s="139"/>
    </row>
    <row r="49" spans="2:8">
      <c r="B49" s="1">
        <v>29</v>
      </c>
      <c r="C49" s="95">
        <v>40.08</v>
      </c>
      <c r="D49" s="96">
        <v>40.81</v>
      </c>
      <c r="E49" s="96">
        <v>39.96</v>
      </c>
      <c r="F49" s="96">
        <v>39.9</v>
      </c>
      <c r="G49" s="138"/>
      <c r="H49" s="139"/>
    </row>
    <row r="50" spans="2:8">
      <c r="B50" s="1">
        <v>30</v>
      </c>
      <c r="C50" s="95">
        <v>40.08</v>
      </c>
      <c r="D50" s="96">
        <v>40.83</v>
      </c>
      <c r="E50" s="96">
        <v>39.950000000000003</v>
      </c>
      <c r="F50" s="96">
        <v>39.9</v>
      </c>
      <c r="G50" s="138"/>
      <c r="H50" s="139"/>
    </row>
    <row r="51" spans="2:8">
      <c r="B51" s="1">
        <v>31</v>
      </c>
      <c r="C51" s="95">
        <v>39.97</v>
      </c>
      <c r="D51" s="96">
        <v>40.619999999999997</v>
      </c>
      <c r="E51" s="96">
        <v>39.96</v>
      </c>
      <c r="F51" s="96">
        <v>39.93</v>
      </c>
      <c r="G51" s="138"/>
      <c r="H51" s="139"/>
    </row>
    <row r="52" spans="2:8">
      <c r="B52" s="1">
        <v>32</v>
      </c>
      <c r="C52" s="95">
        <v>39.92</v>
      </c>
      <c r="D52" s="96">
        <v>40.58</v>
      </c>
      <c r="E52" s="96">
        <v>40.03</v>
      </c>
      <c r="F52" s="96">
        <v>39.89</v>
      </c>
      <c r="G52" s="138"/>
      <c r="H52" s="139"/>
    </row>
    <row r="53" spans="2:8">
      <c r="B53" s="1">
        <v>33</v>
      </c>
      <c r="C53" s="95">
        <v>40.01</v>
      </c>
      <c r="D53" s="96">
        <v>40.58</v>
      </c>
      <c r="E53" s="96">
        <v>40</v>
      </c>
      <c r="F53" s="96">
        <v>40.31</v>
      </c>
      <c r="G53" s="138"/>
      <c r="H53" s="139"/>
    </row>
    <row r="54" spans="2:8">
      <c r="B54" s="1">
        <v>34</v>
      </c>
      <c r="C54" s="95">
        <v>39.89</v>
      </c>
      <c r="D54" s="96">
        <v>40.67</v>
      </c>
      <c r="E54" s="96">
        <v>40.020000000000003</v>
      </c>
      <c r="F54" s="96">
        <v>39.880000000000003</v>
      </c>
      <c r="G54" s="138"/>
      <c r="H54" s="139"/>
    </row>
    <row r="55" spans="2:8">
      <c r="B55" s="1">
        <v>35</v>
      </c>
      <c r="C55" s="95">
        <v>39.92</v>
      </c>
      <c r="D55" s="96">
        <v>40.450000000000003</v>
      </c>
      <c r="E55" s="96">
        <v>40.22</v>
      </c>
      <c r="F55" s="96">
        <v>40.549999999999997</v>
      </c>
      <c r="G55" s="138"/>
      <c r="H55" s="139"/>
    </row>
    <row r="56" spans="2:8">
      <c r="B56" s="1">
        <v>36</v>
      </c>
      <c r="C56" s="95">
        <v>40.380000000000003</v>
      </c>
      <c r="D56" s="96">
        <v>40.700000000000003</v>
      </c>
      <c r="E56" s="96">
        <v>40.11</v>
      </c>
      <c r="F56" s="96">
        <v>39.99</v>
      </c>
      <c r="G56" s="138"/>
      <c r="H56" s="139"/>
    </row>
    <row r="57" spans="2:8">
      <c r="B57" s="1">
        <v>37</v>
      </c>
      <c r="C57" s="95">
        <v>40.03</v>
      </c>
      <c r="D57" s="96">
        <v>40.75</v>
      </c>
      <c r="E57" s="96">
        <v>40.04</v>
      </c>
      <c r="F57" s="96">
        <v>39.950000000000003</v>
      </c>
      <c r="G57" s="138"/>
      <c r="H57" s="139"/>
    </row>
    <row r="58" spans="2:8">
      <c r="B58" s="1">
        <v>38</v>
      </c>
      <c r="C58" s="95">
        <v>40.24</v>
      </c>
      <c r="D58" s="96">
        <v>40.86</v>
      </c>
      <c r="E58" s="96">
        <v>39.99</v>
      </c>
      <c r="F58" s="96">
        <v>40.090000000000003</v>
      </c>
      <c r="G58" s="138"/>
      <c r="H58" s="139"/>
    </row>
    <row r="59" spans="2:8">
      <c r="B59" s="1">
        <v>39</v>
      </c>
      <c r="C59" s="95">
        <v>39.92</v>
      </c>
      <c r="D59" s="96">
        <v>40.520000000000003</v>
      </c>
      <c r="E59" s="96">
        <v>39.950000000000003</v>
      </c>
      <c r="F59" s="96">
        <v>40.1</v>
      </c>
      <c r="G59" s="138"/>
      <c r="H59" s="139"/>
    </row>
    <row r="60" spans="2:8">
      <c r="B60" s="1">
        <v>40</v>
      </c>
      <c r="C60" s="95">
        <v>40.479999999999997</v>
      </c>
      <c r="D60" s="96">
        <v>40.950000000000003</v>
      </c>
      <c r="E60" s="96">
        <v>39.93</v>
      </c>
      <c r="F60" s="96">
        <v>40.26</v>
      </c>
      <c r="G60" s="138"/>
      <c r="H60" s="139"/>
    </row>
    <row r="61" spans="2:8">
      <c r="B61" s="1">
        <v>41</v>
      </c>
      <c r="C61" s="95">
        <v>39.97</v>
      </c>
      <c r="D61" s="96">
        <v>40.880000000000003</v>
      </c>
      <c r="E61" s="96">
        <v>40.119999999999997</v>
      </c>
      <c r="F61" s="96">
        <v>40.07</v>
      </c>
      <c r="G61" s="138"/>
      <c r="H61" s="139"/>
    </row>
    <row r="62" spans="2:8">
      <c r="B62" s="1">
        <v>42</v>
      </c>
      <c r="C62" s="95">
        <v>40.159999999999997</v>
      </c>
      <c r="D62" s="96">
        <v>40.67</v>
      </c>
      <c r="E62" s="96">
        <v>40.1</v>
      </c>
      <c r="F62" s="96">
        <v>40.11</v>
      </c>
      <c r="G62" s="138"/>
      <c r="H62" s="139"/>
    </row>
    <row r="63" spans="2:8">
      <c r="B63" s="1">
        <v>43</v>
      </c>
      <c r="C63" s="95">
        <v>40.299999999999997</v>
      </c>
      <c r="D63" s="96">
        <v>40.590000000000003</v>
      </c>
      <c r="E63" s="96">
        <v>40.020000000000003</v>
      </c>
      <c r="F63" s="96">
        <v>40.67</v>
      </c>
      <c r="G63" s="138"/>
      <c r="H63" s="139"/>
    </row>
    <row r="64" spans="2:8">
      <c r="B64" s="1">
        <v>44</v>
      </c>
      <c r="C64" s="95"/>
      <c r="D64" s="96">
        <v>40.82</v>
      </c>
      <c r="E64" s="96">
        <v>39.93</v>
      </c>
      <c r="F64" s="96">
        <v>39.950000000000003</v>
      </c>
      <c r="G64" s="138"/>
      <c r="H64" s="139"/>
    </row>
    <row r="65" spans="2:8">
      <c r="B65" s="1">
        <v>45</v>
      </c>
      <c r="C65" s="95"/>
      <c r="D65" s="96">
        <v>42.01</v>
      </c>
      <c r="E65" s="96">
        <v>40.01</v>
      </c>
      <c r="F65" s="96">
        <v>40.03</v>
      </c>
      <c r="G65" s="138"/>
      <c r="H65" s="139"/>
    </row>
    <row r="66" spans="2:8">
      <c r="B66" s="1">
        <v>46</v>
      </c>
      <c r="C66" s="95"/>
      <c r="D66" s="96">
        <v>40.44</v>
      </c>
      <c r="E66" s="96">
        <v>39.97</v>
      </c>
      <c r="F66" s="96">
        <v>40.229999999999997</v>
      </c>
      <c r="G66" s="138"/>
      <c r="H66" s="139"/>
    </row>
    <row r="67" spans="2:8">
      <c r="B67" s="1">
        <v>47</v>
      </c>
      <c r="C67" s="95"/>
      <c r="D67" s="96">
        <v>40.58</v>
      </c>
      <c r="E67" s="96">
        <v>39.78</v>
      </c>
      <c r="F67" s="96"/>
      <c r="G67" s="138"/>
      <c r="H67" s="139"/>
    </row>
    <row r="68" spans="2:8">
      <c r="B68" s="1">
        <v>48</v>
      </c>
      <c r="C68" s="95"/>
      <c r="D68" s="96">
        <v>40.619999999999997</v>
      </c>
      <c r="E68" s="96">
        <v>40.07</v>
      </c>
      <c r="F68" s="96"/>
      <c r="G68" s="138"/>
      <c r="H68" s="139"/>
    </row>
    <row r="69" spans="2:8">
      <c r="B69" s="1">
        <v>49</v>
      </c>
      <c r="C69" s="95"/>
      <c r="D69" s="96">
        <v>40.700000000000003</v>
      </c>
      <c r="E69" s="96">
        <v>39.770000000000003</v>
      </c>
      <c r="F69" s="96"/>
      <c r="G69" s="138"/>
      <c r="H69" s="139"/>
    </row>
    <row r="70" spans="2:8">
      <c r="B70" s="1">
        <v>50</v>
      </c>
      <c r="C70" s="95"/>
      <c r="D70" s="96">
        <v>40.71</v>
      </c>
      <c r="E70" s="96">
        <v>39.89</v>
      </c>
      <c r="F70" s="96"/>
      <c r="G70" s="138"/>
      <c r="H70" s="139"/>
    </row>
    <row r="71" spans="2:8">
      <c r="B71" s="1">
        <v>51</v>
      </c>
      <c r="C71" s="95"/>
      <c r="D71" s="96">
        <v>40.46</v>
      </c>
      <c r="E71" s="96">
        <v>39.9</v>
      </c>
      <c r="F71" s="96"/>
      <c r="G71" s="138"/>
      <c r="H71" s="139"/>
    </row>
    <row r="72" spans="2:8">
      <c r="B72" s="1">
        <v>52</v>
      </c>
      <c r="C72" s="95"/>
      <c r="D72" s="96">
        <v>40.590000000000003</v>
      </c>
      <c r="E72" s="96">
        <v>39.96</v>
      </c>
      <c r="F72" s="96"/>
      <c r="G72" s="138"/>
      <c r="H72" s="139"/>
    </row>
    <row r="73" spans="2:8">
      <c r="B73" s="1">
        <v>53</v>
      </c>
      <c r="C73" s="95"/>
      <c r="D73" s="96">
        <v>40.76</v>
      </c>
      <c r="E73" s="96">
        <v>40.090000000000003</v>
      </c>
      <c r="F73" s="96"/>
      <c r="G73" s="138"/>
      <c r="H73" s="139"/>
    </row>
    <row r="74" spans="2:8">
      <c r="B74" s="1">
        <v>54</v>
      </c>
      <c r="C74" s="95"/>
      <c r="D74" s="96"/>
      <c r="E74" s="96">
        <v>39.96</v>
      </c>
      <c r="F74" s="96"/>
      <c r="G74" s="138"/>
      <c r="H74" s="139"/>
    </row>
    <row r="75" spans="2:8">
      <c r="B75" s="1">
        <v>55</v>
      </c>
      <c r="C75" s="95"/>
      <c r="D75" s="96"/>
      <c r="E75" s="96">
        <v>39.909999999999997</v>
      </c>
      <c r="F75" s="96"/>
      <c r="G75" s="138"/>
      <c r="H75" s="139"/>
    </row>
    <row r="76" spans="2:8">
      <c r="B76" s="1">
        <v>56</v>
      </c>
      <c r="C76" s="95"/>
      <c r="D76" s="96"/>
      <c r="E76" s="96">
        <v>39.94</v>
      </c>
      <c r="F76" s="96"/>
      <c r="G76" s="138"/>
      <c r="H76" s="139"/>
    </row>
    <row r="77" spans="2:8">
      <c r="B77" s="1">
        <v>57</v>
      </c>
      <c r="C77" s="95"/>
      <c r="D77" s="96"/>
      <c r="E77" s="96">
        <v>40.01</v>
      </c>
      <c r="F77" s="96"/>
      <c r="G77" s="138"/>
      <c r="H77" s="139"/>
    </row>
    <row r="78" spans="2:8">
      <c r="B78" s="1">
        <v>58</v>
      </c>
      <c r="C78" s="95"/>
      <c r="D78" s="96"/>
      <c r="E78" s="96">
        <v>39.979999999999997</v>
      </c>
      <c r="F78" s="96"/>
      <c r="G78" s="138"/>
      <c r="H78" s="139"/>
    </row>
    <row r="79" spans="2:8">
      <c r="B79" s="1">
        <v>59</v>
      </c>
      <c r="C79" s="95"/>
      <c r="D79" s="96"/>
      <c r="E79" s="96">
        <v>40.03</v>
      </c>
      <c r="F79" s="96"/>
      <c r="G79" s="138"/>
      <c r="H79" s="139"/>
    </row>
    <row r="80" spans="2:8">
      <c r="B80" s="1">
        <v>60</v>
      </c>
      <c r="C80" s="95"/>
      <c r="D80" s="96"/>
      <c r="E80" s="96">
        <v>40.01</v>
      </c>
      <c r="F80" s="96"/>
      <c r="G80" s="138"/>
      <c r="H80" s="139"/>
    </row>
    <row r="81" spans="2:8">
      <c r="B81" s="1">
        <v>61</v>
      </c>
      <c r="C81" s="95"/>
      <c r="D81" s="96"/>
      <c r="E81" s="96">
        <v>39.979999999999997</v>
      </c>
      <c r="F81" s="96"/>
      <c r="G81" s="138"/>
      <c r="H81" s="139"/>
    </row>
    <row r="82" spans="2:8">
      <c r="B82" s="1">
        <v>62</v>
      </c>
      <c r="C82" s="95"/>
      <c r="D82" s="96"/>
      <c r="E82" s="96">
        <v>39.86</v>
      </c>
      <c r="F82" s="96"/>
      <c r="G82" s="138"/>
      <c r="H82" s="139"/>
    </row>
    <row r="83" spans="2:8">
      <c r="B83" s="1">
        <v>63</v>
      </c>
      <c r="C83" s="95"/>
      <c r="D83" s="96"/>
      <c r="E83" s="96">
        <v>40.18</v>
      </c>
      <c r="F83" s="96"/>
      <c r="G83" s="138"/>
      <c r="H83" s="139"/>
    </row>
    <row r="84" spans="2:8">
      <c r="B84" s="1">
        <v>64</v>
      </c>
      <c r="C84" s="95"/>
      <c r="D84" s="96"/>
      <c r="E84" s="96">
        <v>40.340000000000003</v>
      </c>
      <c r="F84" s="96"/>
      <c r="G84" s="138"/>
      <c r="H84" s="139"/>
    </row>
    <row r="85" spans="2:8">
      <c r="B85" s="1">
        <v>65</v>
      </c>
      <c r="C85" s="95"/>
      <c r="D85" s="96"/>
      <c r="E85" s="96"/>
      <c r="F85" s="96"/>
      <c r="G85" s="138"/>
      <c r="H85" s="139"/>
    </row>
    <row r="86" spans="2:8">
      <c r="B86" s="1">
        <v>66</v>
      </c>
      <c r="C86" s="140"/>
      <c r="D86" s="138"/>
      <c r="E86" s="138"/>
      <c r="F86" s="138"/>
      <c r="G86" s="138"/>
      <c r="H86" s="139"/>
    </row>
    <row r="87" spans="2:8">
      <c r="B87" s="1">
        <v>67</v>
      </c>
      <c r="C87" s="140"/>
      <c r="D87" s="138"/>
      <c r="E87" s="138"/>
      <c r="F87" s="138"/>
      <c r="G87" s="138"/>
      <c r="H87" s="139"/>
    </row>
    <row r="88" spans="2:8" ht="15.75" thickBot="1">
      <c r="B88" s="1">
        <v>68</v>
      </c>
      <c r="C88" s="141"/>
      <c r="D88" s="142"/>
      <c r="E88" s="142"/>
      <c r="F88" s="142"/>
      <c r="G88" s="142"/>
      <c r="H88" s="14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4:P88"/>
  <sheetViews>
    <sheetView zoomScale="75" zoomScaleNormal="75" workbookViewId="0">
      <selection activeCell="H16" sqref="H16"/>
    </sheetView>
  </sheetViews>
  <sheetFormatPr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100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7" t="s">
        <v>53</v>
      </c>
      <c r="L9" s="137" t="s">
        <v>54</v>
      </c>
      <c r="M9" s="59" t="s">
        <v>55</v>
      </c>
      <c r="N9" s="59" t="s">
        <v>56</v>
      </c>
    </row>
    <row r="10" spans="1:16" s="3" customFormat="1" ht="30" customHeight="1">
      <c r="A10" s="60">
        <v>1</v>
      </c>
      <c r="B10" s="61" t="s">
        <v>101</v>
      </c>
      <c r="C10" s="62">
        <v>33</v>
      </c>
      <c r="D10" s="62">
        <v>43</v>
      </c>
      <c r="E10" s="63">
        <f>D10</f>
        <v>43</v>
      </c>
      <c r="F10" s="129">
        <f>MIN(C21:C85)</f>
        <v>40.25</v>
      </c>
      <c r="G10" s="116">
        <f>AVERAGE(C21:C85)</f>
        <v>40.856046511627909</v>
      </c>
      <c r="H10" s="64">
        <v>3</v>
      </c>
      <c r="I10" s="116">
        <f>G10-F10</f>
        <v>0.60604651162790901</v>
      </c>
      <c r="J10" s="131">
        <v>2.0381944444444446E-2</v>
      </c>
      <c r="K10" s="131">
        <f>J10</f>
        <v>2.0381944444444446E-2</v>
      </c>
      <c r="L10" s="66">
        <f>K10</f>
        <v>2.0381944444444446E-2</v>
      </c>
      <c r="M10" s="67" t="s">
        <v>144</v>
      </c>
      <c r="N10" s="68"/>
      <c r="O10" s="124"/>
      <c r="P10" s="70"/>
    </row>
    <row r="11" spans="1:16" s="3" customFormat="1" ht="30" customHeight="1" thickBot="1">
      <c r="A11" s="60">
        <v>2</v>
      </c>
      <c r="B11" s="61" t="s">
        <v>102</v>
      </c>
      <c r="C11" s="62">
        <v>10</v>
      </c>
      <c r="D11" s="62">
        <v>98</v>
      </c>
      <c r="E11" s="63">
        <f>D11-D10</f>
        <v>55</v>
      </c>
      <c r="F11" s="220">
        <f>MIN(D21:D85)</f>
        <v>39.99</v>
      </c>
      <c r="G11" s="117">
        <f>AVERAGE(D21:D85)</f>
        <v>40.489259259259249</v>
      </c>
      <c r="H11" s="64">
        <v>0</v>
      </c>
      <c r="I11" s="116">
        <f>G11-F11</f>
        <v>0.4992592592592473</v>
      </c>
      <c r="J11" s="131">
        <v>4.7256944444444449E-2</v>
      </c>
      <c r="K11" s="131">
        <f>J11-J10</f>
        <v>2.6875000000000003E-2</v>
      </c>
      <c r="L11" s="66">
        <f>K11</f>
        <v>2.6875000000000003E-2</v>
      </c>
      <c r="M11" s="67" t="s">
        <v>223</v>
      </c>
      <c r="N11" s="68">
        <v>-9</v>
      </c>
      <c r="O11" s="222" t="s">
        <v>165</v>
      </c>
      <c r="P11" s="70"/>
    </row>
    <row r="12" spans="1:16" s="3" customFormat="1" ht="30" customHeight="1" thickBot="1">
      <c r="A12" s="60">
        <v>3</v>
      </c>
      <c r="B12" s="61" t="s">
        <v>101</v>
      </c>
      <c r="C12" s="62">
        <v>5</v>
      </c>
      <c r="D12" s="62">
        <v>162</v>
      </c>
      <c r="E12" s="63">
        <f>D12-D11</f>
        <v>64</v>
      </c>
      <c r="F12" s="219">
        <f>MIN(E19:E81)</f>
        <v>39.68</v>
      </c>
      <c r="G12" s="218">
        <f>AVERAGE(E21:E83)</f>
        <v>40.035714285714285</v>
      </c>
      <c r="H12" s="64">
        <v>5</v>
      </c>
      <c r="I12" s="116">
        <f t="shared" ref="I12:I14" si="0">G12-F12</f>
        <v>0.35571428571428498</v>
      </c>
      <c r="J12" s="131">
        <v>7.7939814814814809E-2</v>
      </c>
      <c r="K12" s="131">
        <f>J12-J11</f>
        <v>3.068287037037036E-2</v>
      </c>
      <c r="L12" s="66">
        <f>K12+L10</f>
        <v>5.1064814814814806E-2</v>
      </c>
      <c r="M12" s="67" t="s">
        <v>224</v>
      </c>
      <c r="N12" s="68"/>
      <c r="O12" s="145"/>
      <c r="P12" s="70"/>
    </row>
    <row r="13" spans="1:16" s="3" customFormat="1" ht="30" customHeight="1" thickBot="1">
      <c r="A13" s="60">
        <v>4</v>
      </c>
      <c r="B13" s="61" t="s">
        <v>102</v>
      </c>
      <c r="C13" s="62">
        <v>33</v>
      </c>
      <c r="D13" s="62">
        <v>182</v>
      </c>
      <c r="E13" s="63">
        <f>D13-D12</f>
        <v>20</v>
      </c>
      <c r="F13" s="227">
        <f>MIN(F19:F87)</f>
        <v>40.11</v>
      </c>
      <c r="G13" s="116">
        <f>AVERAGE(F21:F83)</f>
        <v>40.385555555555555</v>
      </c>
      <c r="H13" s="64">
        <v>4</v>
      </c>
      <c r="I13" s="116">
        <f t="shared" si="0"/>
        <v>0.275555555555556</v>
      </c>
      <c r="J13" s="131">
        <v>8.8402777777777775E-2</v>
      </c>
      <c r="K13" s="131">
        <f>J13-J12</f>
        <v>1.0462962962962966E-2</v>
      </c>
      <c r="L13" s="66">
        <f>K13+L11</f>
        <v>3.7337962962962969E-2</v>
      </c>
      <c r="M13" s="67" t="s">
        <v>225</v>
      </c>
      <c r="N13" s="68"/>
      <c r="O13" s="70"/>
      <c r="P13" s="70"/>
    </row>
    <row r="14" spans="1:16" s="3" customFormat="1" ht="30" customHeight="1" thickBot="1">
      <c r="A14" s="60">
        <v>5</v>
      </c>
      <c r="B14" s="61" t="s">
        <v>102</v>
      </c>
      <c r="C14" s="71">
        <v>13</v>
      </c>
      <c r="D14" s="62">
        <v>229</v>
      </c>
      <c r="E14" s="63">
        <f>D14-D13</f>
        <v>47</v>
      </c>
      <c r="F14" s="221">
        <f>MIN(G21:G83)</f>
        <v>39.78</v>
      </c>
      <c r="G14" s="218">
        <f>AVERAGE(G21:G85)</f>
        <v>40.12260869565219</v>
      </c>
      <c r="H14" s="64">
        <v>7</v>
      </c>
      <c r="I14" s="116">
        <f t="shared" si="0"/>
        <v>0.34260869565218854</v>
      </c>
      <c r="J14" s="131">
        <v>0.11133101851851852</v>
      </c>
      <c r="K14" s="131">
        <f>J14-J13</f>
        <v>2.2928240740740749E-2</v>
      </c>
      <c r="L14" s="65">
        <f>K14+L13</f>
        <v>6.0266203703703718E-2</v>
      </c>
      <c r="M14" s="67" t="s">
        <v>226</v>
      </c>
      <c r="N14" s="68">
        <v>5</v>
      </c>
      <c r="O14" s="226" t="s">
        <v>199</v>
      </c>
    </row>
    <row r="15" spans="1:16" s="3" customFormat="1" ht="30" customHeight="1">
      <c r="A15" s="72" t="s">
        <v>57</v>
      </c>
      <c r="B15" s="73" t="s">
        <v>101</v>
      </c>
      <c r="C15" s="74">
        <v>3</v>
      </c>
      <c r="D15" s="74">
        <v>256</v>
      </c>
      <c r="E15" s="63">
        <f>D15-D14</f>
        <v>27</v>
      </c>
      <c r="F15" s="212">
        <f>MIN(H21:H89)</f>
        <v>40.89</v>
      </c>
      <c r="G15" s="116">
        <f>AVERAGE(H21:H85)</f>
        <v>41.365384615384613</v>
      </c>
      <c r="H15" s="64">
        <v>2</v>
      </c>
      <c r="I15" s="116">
        <f>G15-F15</f>
        <v>0.47538461538461263</v>
      </c>
      <c r="J15" s="131">
        <v>0.12517361111111111</v>
      </c>
      <c r="K15" s="76">
        <f>J15-J14</f>
        <v>1.3842592592592587E-2</v>
      </c>
      <c r="L15" s="75">
        <f>K15+L12</f>
        <v>6.4907407407407386E-2</v>
      </c>
      <c r="M15" s="67"/>
      <c r="N15" s="68"/>
    </row>
    <row r="16" spans="1:16" s="3" customFormat="1" ht="30" customHeight="1">
      <c r="A16" s="77"/>
      <c r="B16" s="78"/>
      <c r="C16" s="79"/>
      <c r="D16" s="79"/>
      <c r="E16" s="79"/>
      <c r="F16" s="106">
        <f>AVERAGE(F10,F12,F15)</f>
        <v>40.273333333333333</v>
      </c>
      <c r="G16" s="127">
        <f>AVERAGE(G10,G12,G15)</f>
        <v>40.752381804242269</v>
      </c>
      <c r="H16" s="127" t="s">
        <v>198</v>
      </c>
      <c r="I16" s="128">
        <f>AVERAGE(I10,I12,I15)</f>
        <v>0.47904847090893554</v>
      </c>
      <c r="J16" s="79"/>
      <c r="K16" s="79"/>
      <c r="L16" s="79"/>
      <c r="M16" s="80"/>
      <c r="N16" s="80"/>
    </row>
    <row r="17" spans="1:14" ht="27.75" customHeight="1">
      <c r="A17" s="81"/>
      <c r="B17" s="81"/>
      <c r="C17" s="81"/>
      <c r="D17" s="82"/>
      <c r="E17" s="83"/>
      <c r="F17" s="84">
        <f>AVERAGE(F11,F14,F13)</f>
        <v>39.96</v>
      </c>
      <c r="G17" s="85">
        <f>AVERAGE(G11,G14,G13)</f>
        <v>40.332474503489003</v>
      </c>
      <c r="H17" s="85" t="s">
        <v>161</v>
      </c>
      <c r="I17" s="86">
        <f>AVERAGE(I11,I14,I13)</f>
        <v>0.3724745034889973</v>
      </c>
      <c r="J17" s="83"/>
      <c r="K17" s="83" t="s">
        <v>27</v>
      </c>
      <c r="L17" s="83"/>
      <c r="M17" s="80"/>
      <c r="N17" s="80"/>
    </row>
    <row r="18" spans="1:14" ht="30" customHeight="1" thickBot="1">
      <c r="A18" s="87"/>
      <c r="B18" s="87"/>
      <c r="C18" s="87"/>
      <c r="D18" s="83"/>
      <c r="E18" s="83"/>
      <c r="F18" s="88">
        <f>AVERAGE(F10:F15)</f>
        <v>40.116666666666674</v>
      </c>
      <c r="G18" s="89">
        <f>AVERAGE(C21:H88)</f>
        <v>40.454239999999984</v>
      </c>
      <c r="H18" s="90"/>
      <c r="I18" s="91">
        <f>AVERAGE(I10:I17)</f>
        <v>0.42576148719896639</v>
      </c>
      <c r="J18" s="83"/>
      <c r="K18" s="83"/>
      <c r="L18" s="83"/>
      <c r="M18" s="87"/>
      <c r="N18" s="87"/>
    </row>
    <row r="20" spans="1:14" ht="15.75" thickBot="1">
      <c r="C20" s="92" t="str">
        <f>B10</f>
        <v>Онащук Максим</v>
      </c>
      <c r="D20" s="92" t="str">
        <f>B11</f>
        <v>Хлопонин Андрей</v>
      </c>
      <c r="E20" s="92" t="str">
        <f>B12</f>
        <v>Онащук Максим</v>
      </c>
      <c r="F20" s="92" t="str">
        <f>B13</f>
        <v>Хлопонин Андрей</v>
      </c>
      <c r="G20" s="2" t="str">
        <f>B14</f>
        <v>Хлопонин Андрей</v>
      </c>
      <c r="H20" s="2" t="str">
        <f>B15</f>
        <v>Онащук Максим</v>
      </c>
    </row>
    <row r="21" spans="1:14">
      <c r="B21" s="1">
        <v>1</v>
      </c>
      <c r="C21" s="93">
        <v>43.57</v>
      </c>
      <c r="D21" s="94">
        <v>41</v>
      </c>
      <c r="E21" s="94">
        <v>39.97</v>
      </c>
      <c r="F21" s="94">
        <v>40.549999999999997</v>
      </c>
      <c r="G21" s="94">
        <v>40.04</v>
      </c>
      <c r="H21" s="207">
        <v>41.91</v>
      </c>
      <c r="M21" s="2"/>
      <c r="N21" s="2"/>
    </row>
    <row r="22" spans="1:14">
      <c r="B22" s="1">
        <v>2</v>
      </c>
      <c r="C22" s="95">
        <v>40.97</v>
      </c>
      <c r="D22" s="96">
        <v>41.93</v>
      </c>
      <c r="E22" s="96">
        <v>40</v>
      </c>
      <c r="F22" s="96">
        <v>40.369999999999997</v>
      </c>
      <c r="G22" s="96">
        <v>40.049999999999997</v>
      </c>
      <c r="H22" s="208">
        <v>42.24</v>
      </c>
      <c r="M22" s="3"/>
      <c r="N22" s="3"/>
    </row>
    <row r="23" spans="1:14">
      <c r="B23" s="1">
        <v>3</v>
      </c>
      <c r="C23" s="95">
        <v>40.840000000000003</v>
      </c>
      <c r="D23" s="96">
        <v>41.57</v>
      </c>
      <c r="E23" s="96">
        <v>39.89</v>
      </c>
      <c r="F23" s="96">
        <v>40.49</v>
      </c>
      <c r="G23" s="96">
        <v>40.01</v>
      </c>
      <c r="H23" s="208">
        <v>41.18</v>
      </c>
      <c r="M23" s="3"/>
      <c r="N23" s="3"/>
    </row>
    <row r="24" spans="1:14">
      <c r="B24" s="1">
        <v>4</v>
      </c>
      <c r="C24" s="95">
        <v>40.58</v>
      </c>
      <c r="D24" s="96">
        <v>41.07</v>
      </c>
      <c r="E24" s="96">
        <v>39.909999999999997</v>
      </c>
      <c r="F24" s="96">
        <v>40.43</v>
      </c>
      <c r="G24" s="96">
        <v>40.03</v>
      </c>
      <c r="H24" s="208">
        <v>41.11</v>
      </c>
      <c r="M24" s="3"/>
      <c r="N24" s="3"/>
    </row>
    <row r="25" spans="1:14">
      <c r="B25" s="1">
        <v>5</v>
      </c>
      <c r="C25" s="95">
        <v>40.450000000000003</v>
      </c>
      <c r="D25" s="96">
        <v>40.68</v>
      </c>
      <c r="E25" s="96">
        <v>40.04</v>
      </c>
      <c r="F25" s="96">
        <v>40.39</v>
      </c>
      <c r="G25" s="96">
        <v>40.31</v>
      </c>
      <c r="H25" s="208">
        <v>41.24</v>
      </c>
    </row>
    <row r="26" spans="1:14">
      <c r="B26" s="1">
        <v>6</v>
      </c>
      <c r="C26" s="95">
        <v>41.1</v>
      </c>
      <c r="D26" s="96">
        <v>40.44</v>
      </c>
      <c r="E26" s="96">
        <v>39.950000000000003</v>
      </c>
      <c r="F26" s="96">
        <v>40.619999999999997</v>
      </c>
      <c r="G26" s="96">
        <v>40.08</v>
      </c>
      <c r="H26" s="208">
        <v>41.22</v>
      </c>
    </row>
    <row r="27" spans="1:14">
      <c r="B27" s="1">
        <v>7</v>
      </c>
      <c r="C27" s="95">
        <v>40.49</v>
      </c>
      <c r="D27" s="96">
        <v>40.21</v>
      </c>
      <c r="E27" s="96">
        <v>39.97</v>
      </c>
      <c r="F27" s="96">
        <v>41.01</v>
      </c>
      <c r="G27" s="96">
        <v>39.92</v>
      </c>
      <c r="H27" s="208">
        <v>40.96</v>
      </c>
    </row>
    <row r="28" spans="1:14">
      <c r="B28" s="1">
        <v>8</v>
      </c>
      <c r="C28" s="95">
        <v>40.35</v>
      </c>
      <c r="D28" s="96">
        <v>40.29</v>
      </c>
      <c r="E28" s="96">
        <v>39.950000000000003</v>
      </c>
      <c r="F28" s="96">
        <v>40.200000000000003</v>
      </c>
      <c r="G28" s="96">
        <v>40.08</v>
      </c>
      <c r="H28" s="208">
        <v>40.92</v>
      </c>
    </row>
    <row r="29" spans="1:14">
      <c r="B29" s="1">
        <v>9</v>
      </c>
      <c r="C29" s="125">
        <v>40.56</v>
      </c>
      <c r="D29" s="96">
        <v>40.200000000000003</v>
      </c>
      <c r="E29" s="96">
        <v>39.69</v>
      </c>
      <c r="F29" s="96">
        <v>40.159999999999997</v>
      </c>
      <c r="G29" s="96">
        <v>40.01</v>
      </c>
      <c r="H29" s="208">
        <v>41.12</v>
      </c>
    </row>
    <row r="30" spans="1:14">
      <c r="B30" s="1">
        <v>10</v>
      </c>
      <c r="C30" s="95">
        <v>40.6</v>
      </c>
      <c r="D30" s="96">
        <v>40.380000000000003</v>
      </c>
      <c r="E30" s="96">
        <v>39.880000000000003</v>
      </c>
      <c r="F30" s="96">
        <v>40.25</v>
      </c>
      <c r="G30" s="96">
        <v>40.06</v>
      </c>
      <c r="H30" s="208">
        <v>41.06</v>
      </c>
    </row>
    <row r="31" spans="1:14">
      <c r="B31" s="1">
        <v>11</v>
      </c>
      <c r="C31" s="95">
        <v>41.62</v>
      </c>
      <c r="D31" s="96">
        <v>40.58</v>
      </c>
      <c r="E31" s="96">
        <v>40.08</v>
      </c>
      <c r="F31" s="96">
        <v>40.39</v>
      </c>
      <c r="G31" s="96">
        <v>39.85</v>
      </c>
      <c r="H31" s="208">
        <v>40.89</v>
      </c>
    </row>
    <row r="32" spans="1:14">
      <c r="B32" s="1">
        <v>12</v>
      </c>
      <c r="C32" s="95">
        <v>40.49</v>
      </c>
      <c r="D32" s="96">
        <v>40.270000000000003</v>
      </c>
      <c r="E32" s="96">
        <v>40.270000000000003</v>
      </c>
      <c r="F32" s="96">
        <v>40.32</v>
      </c>
      <c r="G32" s="96">
        <v>40.090000000000003</v>
      </c>
      <c r="H32" s="208">
        <v>41.02</v>
      </c>
    </row>
    <row r="33" spans="2:8">
      <c r="B33" s="1">
        <v>13</v>
      </c>
      <c r="C33" s="95">
        <v>41.61</v>
      </c>
      <c r="D33" s="96">
        <v>40.25</v>
      </c>
      <c r="E33" s="96">
        <v>39.93</v>
      </c>
      <c r="F33" s="96">
        <v>40.200000000000003</v>
      </c>
      <c r="G33" s="96">
        <v>40.15</v>
      </c>
      <c r="H33" s="208">
        <v>41.07</v>
      </c>
    </row>
    <row r="34" spans="2:8">
      <c r="B34" s="1">
        <v>14</v>
      </c>
      <c r="C34" s="105">
        <v>44.75</v>
      </c>
      <c r="D34" s="96">
        <v>40.270000000000003</v>
      </c>
      <c r="E34" s="96">
        <v>39.86</v>
      </c>
      <c r="F34" s="96">
        <v>40.29</v>
      </c>
      <c r="G34" s="96">
        <v>39.94</v>
      </c>
      <c r="H34" s="208">
        <v>42.34</v>
      </c>
    </row>
    <row r="35" spans="2:8">
      <c r="B35" s="1">
        <v>15</v>
      </c>
      <c r="C35" s="95">
        <v>40.64</v>
      </c>
      <c r="D35" s="96">
        <v>40.39</v>
      </c>
      <c r="E35" s="96">
        <v>39.869999999999997</v>
      </c>
      <c r="F35" s="96">
        <v>40.479999999999997</v>
      </c>
      <c r="G35" s="96">
        <v>39.78</v>
      </c>
      <c r="H35" s="208">
        <v>41.08</v>
      </c>
    </row>
    <row r="36" spans="2:8">
      <c r="B36" s="1">
        <v>16</v>
      </c>
      <c r="C36" s="95">
        <v>44.31</v>
      </c>
      <c r="D36" s="144">
        <v>40.22</v>
      </c>
      <c r="E36" s="96">
        <v>39.950000000000003</v>
      </c>
      <c r="F36" s="96">
        <v>40.18</v>
      </c>
      <c r="G36" s="96">
        <v>40.299999999999997</v>
      </c>
      <c r="H36" s="208">
        <v>41.52</v>
      </c>
    </row>
    <row r="37" spans="2:8">
      <c r="B37" s="1">
        <v>17</v>
      </c>
      <c r="C37" s="95">
        <v>40.619999999999997</v>
      </c>
      <c r="D37" s="96">
        <v>40.520000000000003</v>
      </c>
      <c r="E37" s="96">
        <v>40.020000000000003</v>
      </c>
      <c r="F37" s="96">
        <v>40.11</v>
      </c>
      <c r="G37" s="96">
        <v>39.97</v>
      </c>
      <c r="H37" s="208">
        <v>41.66</v>
      </c>
    </row>
    <row r="38" spans="2:8">
      <c r="B38" s="1">
        <v>18</v>
      </c>
      <c r="C38" s="95">
        <v>40.51</v>
      </c>
      <c r="D38" s="96">
        <v>40.340000000000003</v>
      </c>
      <c r="E38" s="96">
        <v>40.479999999999997</v>
      </c>
      <c r="F38" s="96">
        <v>40.5</v>
      </c>
      <c r="G38" s="96">
        <v>39.950000000000003</v>
      </c>
      <c r="H38" s="208">
        <v>41.41</v>
      </c>
    </row>
    <row r="39" spans="2:8">
      <c r="B39" s="1">
        <v>19</v>
      </c>
      <c r="C39" s="95">
        <v>40.409999999999997</v>
      </c>
      <c r="D39" s="96">
        <v>41.12</v>
      </c>
      <c r="E39" s="96">
        <v>39.950000000000003</v>
      </c>
      <c r="F39" s="96"/>
      <c r="G39" s="96">
        <v>39.89</v>
      </c>
      <c r="H39" s="208">
        <v>41.15</v>
      </c>
    </row>
    <row r="40" spans="2:8">
      <c r="B40" s="1">
        <v>20</v>
      </c>
      <c r="C40" s="95">
        <v>40.39</v>
      </c>
      <c r="D40" s="96">
        <v>40.299999999999997</v>
      </c>
      <c r="E40" s="96">
        <v>40.229999999999997</v>
      </c>
      <c r="F40" s="96"/>
      <c r="G40" s="96">
        <v>39.840000000000003</v>
      </c>
      <c r="H40" s="208">
        <v>41.46</v>
      </c>
    </row>
    <row r="41" spans="2:8">
      <c r="B41" s="1">
        <v>21</v>
      </c>
      <c r="C41" s="95">
        <v>40.659999999999997</v>
      </c>
      <c r="D41" s="96">
        <v>40.909999999999997</v>
      </c>
      <c r="E41" s="96">
        <v>41.05</v>
      </c>
      <c r="F41" s="96"/>
      <c r="G41" s="96">
        <v>40.17</v>
      </c>
      <c r="H41" s="208">
        <v>41.85</v>
      </c>
    </row>
    <row r="42" spans="2:8">
      <c r="B42" s="1">
        <v>22</v>
      </c>
      <c r="C42" s="95">
        <v>40.799999999999997</v>
      </c>
      <c r="D42" s="96">
        <v>41.42</v>
      </c>
      <c r="E42" s="96">
        <v>40.24</v>
      </c>
      <c r="F42" s="96"/>
      <c r="G42" s="96">
        <v>40.11</v>
      </c>
      <c r="H42" s="208">
        <v>41.11</v>
      </c>
    </row>
    <row r="43" spans="2:8">
      <c r="B43" s="1">
        <v>23</v>
      </c>
      <c r="C43" s="95">
        <v>40.68</v>
      </c>
      <c r="D43" s="96">
        <v>40.54</v>
      </c>
      <c r="E43" s="96">
        <v>39.840000000000003</v>
      </c>
      <c r="F43" s="96"/>
      <c r="G43" s="96">
        <v>39.83</v>
      </c>
      <c r="H43" s="208">
        <v>41.43</v>
      </c>
    </row>
    <row r="44" spans="2:8">
      <c r="B44" s="1">
        <v>24</v>
      </c>
      <c r="C44" s="95">
        <v>40.58</v>
      </c>
      <c r="D44" s="96">
        <v>40.4</v>
      </c>
      <c r="E44" s="96">
        <v>39.86</v>
      </c>
      <c r="F44" s="96"/>
      <c r="G44" s="96">
        <v>39.86</v>
      </c>
      <c r="H44" s="208">
        <v>41.18</v>
      </c>
    </row>
    <row r="45" spans="2:8">
      <c r="B45" s="1">
        <v>25</v>
      </c>
      <c r="C45" s="95">
        <v>40.409999999999997</v>
      </c>
      <c r="D45" s="96">
        <v>40.42</v>
      </c>
      <c r="E45" s="96">
        <v>41.24</v>
      </c>
      <c r="F45" s="96"/>
      <c r="G45" s="96">
        <v>40.130000000000003</v>
      </c>
      <c r="H45" s="208">
        <v>41.17</v>
      </c>
    </row>
    <row r="46" spans="2:8">
      <c r="B46" s="1">
        <v>26</v>
      </c>
      <c r="C46" s="95">
        <v>40.58</v>
      </c>
      <c r="D46" s="96">
        <v>40.229999999999997</v>
      </c>
      <c r="E46" s="96">
        <v>40.299999999999997</v>
      </c>
      <c r="F46" s="96"/>
      <c r="G46" s="96">
        <v>40.03</v>
      </c>
      <c r="H46" s="208">
        <v>42.2</v>
      </c>
    </row>
    <row r="47" spans="2:8">
      <c r="B47" s="1">
        <v>27</v>
      </c>
      <c r="C47" s="95">
        <v>40.380000000000003</v>
      </c>
      <c r="D47" s="96">
        <v>40.39</v>
      </c>
      <c r="E47" s="96">
        <v>40.24</v>
      </c>
      <c r="F47" s="96"/>
      <c r="G47" s="96">
        <v>39.880000000000003</v>
      </c>
      <c r="H47" s="208"/>
    </row>
    <row r="48" spans="2:8">
      <c r="B48" s="1">
        <v>28</v>
      </c>
      <c r="C48" s="95">
        <v>40.25</v>
      </c>
      <c r="D48" s="96">
        <v>40.409999999999997</v>
      </c>
      <c r="E48" s="96">
        <v>39.909999999999997</v>
      </c>
      <c r="F48" s="96"/>
      <c r="G48" s="96">
        <v>40</v>
      </c>
      <c r="H48" s="208"/>
    </row>
    <row r="49" spans="2:8">
      <c r="B49" s="1">
        <v>29</v>
      </c>
      <c r="C49" s="95">
        <v>40.479999999999997</v>
      </c>
      <c r="D49" s="96">
        <v>40.39</v>
      </c>
      <c r="E49" s="96">
        <v>39.979999999999997</v>
      </c>
      <c r="F49" s="96"/>
      <c r="G49" s="96">
        <v>39.93</v>
      </c>
      <c r="H49" s="208"/>
    </row>
    <row r="50" spans="2:8">
      <c r="B50" s="1">
        <v>30</v>
      </c>
      <c r="C50" s="95">
        <v>40.33</v>
      </c>
      <c r="D50" s="96">
        <v>40.15</v>
      </c>
      <c r="E50" s="96">
        <v>40.21</v>
      </c>
      <c r="F50" s="96"/>
      <c r="G50" s="96">
        <v>39.880000000000003</v>
      </c>
      <c r="H50" s="208"/>
    </row>
    <row r="51" spans="2:8">
      <c r="B51" s="1">
        <v>31</v>
      </c>
      <c r="C51" s="95">
        <v>40.33</v>
      </c>
      <c r="D51" s="96">
        <v>40.29</v>
      </c>
      <c r="E51" s="96">
        <v>39.74</v>
      </c>
      <c r="F51" s="96"/>
      <c r="G51" s="96">
        <v>39.799999999999997</v>
      </c>
      <c r="H51" s="208"/>
    </row>
    <row r="52" spans="2:8">
      <c r="B52" s="1">
        <v>32</v>
      </c>
      <c r="C52" s="95">
        <v>40.520000000000003</v>
      </c>
      <c r="D52" s="96">
        <v>40.369999999999997</v>
      </c>
      <c r="E52" s="96">
        <v>39.89</v>
      </c>
      <c r="F52" s="96"/>
      <c r="G52" s="96">
        <v>39.89</v>
      </c>
      <c r="H52" s="208"/>
    </row>
    <row r="53" spans="2:8">
      <c r="B53" s="1">
        <v>33</v>
      </c>
      <c r="C53" s="95">
        <v>40.36</v>
      </c>
      <c r="D53" s="96">
        <v>40.32</v>
      </c>
      <c r="E53" s="96">
        <v>39.81</v>
      </c>
      <c r="F53" s="96"/>
      <c r="G53" s="96">
        <v>40.49</v>
      </c>
      <c r="H53" s="208"/>
    </row>
    <row r="54" spans="2:8">
      <c r="B54" s="1">
        <v>34</v>
      </c>
      <c r="C54" s="95">
        <v>40.54</v>
      </c>
      <c r="D54" s="96">
        <v>40.270000000000003</v>
      </c>
      <c r="E54" s="96">
        <v>40.840000000000003</v>
      </c>
      <c r="F54" s="96"/>
      <c r="G54" s="96">
        <v>40.9</v>
      </c>
      <c r="H54" s="208"/>
    </row>
    <row r="55" spans="2:8">
      <c r="B55" s="1">
        <v>35</v>
      </c>
      <c r="C55" s="95">
        <v>40.61</v>
      </c>
      <c r="D55" s="96">
        <v>40.47</v>
      </c>
      <c r="E55" s="96">
        <v>39.99</v>
      </c>
      <c r="F55" s="96"/>
      <c r="G55" s="96">
        <v>41.82</v>
      </c>
      <c r="H55" s="208"/>
    </row>
    <row r="56" spans="2:8">
      <c r="B56" s="1">
        <v>36</v>
      </c>
      <c r="C56" s="95">
        <v>41.22</v>
      </c>
      <c r="D56" s="96">
        <v>40.380000000000003</v>
      </c>
      <c r="E56" s="96">
        <v>39.93</v>
      </c>
      <c r="F56" s="96"/>
      <c r="G56" s="96">
        <v>40.97</v>
      </c>
      <c r="H56" s="208"/>
    </row>
    <row r="57" spans="2:8">
      <c r="B57" s="1">
        <v>37</v>
      </c>
      <c r="C57" s="95">
        <v>40.51</v>
      </c>
      <c r="D57" s="96">
        <v>40.33</v>
      </c>
      <c r="E57" s="96">
        <v>39.85</v>
      </c>
      <c r="F57" s="96"/>
      <c r="G57" s="96">
        <v>39.909999999999997</v>
      </c>
      <c r="H57" s="208"/>
    </row>
    <row r="58" spans="2:8">
      <c r="B58" s="1">
        <v>38</v>
      </c>
      <c r="C58" s="95">
        <v>40.409999999999997</v>
      </c>
      <c r="D58" s="96">
        <v>40.29</v>
      </c>
      <c r="E58" s="96">
        <v>39.9</v>
      </c>
      <c r="F58" s="96"/>
      <c r="G58" s="96">
        <v>39.950000000000003</v>
      </c>
      <c r="H58" s="208"/>
    </row>
    <row r="59" spans="2:8">
      <c r="B59" s="1">
        <v>39</v>
      </c>
      <c r="C59" s="95">
        <v>40.54</v>
      </c>
      <c r="D59" s="96">
        <v>40.409999999999997</v>
      </c>
      <c r="E59" s="96">
        <v>40.06</v>
      </c>
      <c r="F59" s="96"/>
      <c r="G59" s="96">
        <v>40.020000000000003</v>
      </c>
      <c r="H59" s="208"/>
    </row>
    <row r="60" spans="2:8">
      <c r="B60" s="1">
        <v>40</v>
      </c>
      <c r="C60" s="95">
        <v>40.479999999999997</v>
      </c>
      <c r="D60" s="96">
        <v>40.44</v>
      </c>
      <c r="E60" s="96">
        <v>39.89</v>
      </c>
      <c r="F60" s="96"/>
      <c r="G60" s="96">
        <v>39.92</v>
      </c>
      <c r="H60" s="208"/>
    </row>
    <row r="61" spans="2:8">
      <c r="B61" s="1">
        <v>41</v>
      </c>
      <c r="C61" s="95">
        <v>40.380000000000003</v>
      </c>
      <c r="D61" s="96">
        <v>39.99</v>
      </c>
      <c r="E61" s="96">
        <v>40.369999999999997</v>
      </c>
      <c r="F61" s="96"/>
      <c r="G61" s="96">
        <v>41.44</v>
      </c>
      <c r="H61" s="208"/>
    </row>
    <row r="62" spans="2:8">
      <c r="B62" s="1">
        <v>42</v>
      </c>
      <c r="C62" s="95">
        <v>40.409999999999997</v>
      </c>
      <c r="D62" s="96">
        <v>40.81</v>
      </c>
      <c r="E62" s="96">
        <v>39.770000000000003</v>
      </c>
      <c r="F62" s="96"/>
      <c r="G62" s="96">
        <v>39.92</v>
      </c>
      <c r="H62" s="208"/>
    </row>
    <row r="63" spans="2:8">
      <c r="B63" s="1">
        <v>43</v>
      </c>
      <c r="C63" s="95">
        <v>40.49</v>
      </c>
      <c r="D63" s="96">
        <v>40.61</v>
      </c>
      <c r="E63" s="96">
        <v>40.14</v>
      </c>
      <c r="F63" s="96"/>
      <c r="G63" s="96">
        <v>39.93</v>
      </c>
      <c r="H63" s="208"/>
    </row>
    <row r="64" spans="2:8">
      <c r="B64" s="1">
        <v>44</v>
      </c>
      <c r="C64" s="95"/>
      <c r="D64" s="96">
        <v>40.19</v>
      </c>
      <c r="E64" s="96">
        <v>39.97</v>
      </c>
      <c r="F64" s="96"/>
      <c r="G64" s="96">
        <v>39.99</v>
      </c>
      <c r="H64" s="208"/>
    </row>
    <row r="65" spans="2:8">
      <c r="B65" s="1">
        <v>45</v>
      </c>
      <c r="C65" s="95"/>
      <c r="D65" s="96">
        <v>40.14</v>
      </c>
      <c r="E65" s="96">
        <v>39.99</v>
      </c>
      <c r="F65" s="96"/>
      <c r="G65" s="96">
        <v>40.049999999999997</v>
      </c>
      <c r="H65" s="208"/>
    </row>
    <row r="66" spans="2:8">
      <c r="B66" s="1">
        <v>46</v>
      </c>
      <c r="C66" s="95"/>
      <c r="D66" s="96">
        <v>40.22</v>
      </c>
      <c r="E66" s="96">
        <v>39.840000000000003</v>
      </c>
      <c r="F66" s="96"/>
      <c r="G66" s="96">
        <v>40.47</v>
      </c>
      <c r="H66" s="208"/>
    </row>
    <row r="67" spans="2:8">
      <c r="B67" s="1">
        <v>47</v>
      </c>
      <c r="C67" s="95"/>
      <c r="D67" s="96">
        <v>40.61</v>
      </c>
      <c r="E67" s="96">
        <v>39.770000000000003</v>
      </c>
      <c r="F67" s="96"/>
      <c r="G67" s="138"/>
      <c r="H67" s="139"/>
    </row>
    <row r="68" spans="2:8">
      <c r="B68" s="1">
        <v>48</v>
      </c>
      <c r="C68" s="95"/>
      <c r="D68" s="96">
        <v>40.25</v>
      </c>
      <c r="E68" s="96">
        <v>40.159999999999997</v>
      </c>
      <c r="F68" s="96"/>
      <c r="G68" s="138"/>
      <c r="H68" s="139"/>
    </row>
    <row r="69" spans="2:8">
      <c r="B69" s="1">
        <v>49</v>
      </c>
      <c r="C69" s="95"/>
      <c r="D69" s="96">
        <v>40.130000000000003</v>
      </c>
      <c r="E69" s="96">
        <v>39.79</v>
      </c>
      <c r="F69" s="96"/>
      <c r="G69" s="138"/>
      <c r="H69" s="139"/>
    </row>
    <row r="70" spans="2:8">
      <c r="B70" s="1">
        <v>50</v>
      </c>
      <c r="C70" s="95"/>
      <c r="D70" s="96">
        <v>40.35</v>
      </c>
      <c r="E70" s="96">
        <v>39.93</v>
      </c>
      <c r="F70" s="96"/>
      <c r="G70" s="138"/>
      <c r="H70" s="139"/>
    </row>
    <row r="71" spans="2:8">
      <c r="B71" s="1">
        <v>51</v>
      </c>
      <c r="C71" s="95"/>
      <c r="D71" s="96">
        <v>40.47</v>
      </c>
      <c r="E71" s="96">
        <v>39.94</v>
      </c>
      <c r="F71" s="96"/>
      <c r="G71" s="138"/>
      <c r="H71" s="139"/>
    </row>
    <row r="72" spans="2:8">
      <c r="B72" s="1">
        <v>52</v>
      </c>
      <c r="C72" s="95"/>
      <c r="D72" s="96">
        <v>40.369999999999997</v>
      </c>
      <c r="E72" s="96">
        <v>40.159999999999997</v>
      </c>
      <c r="F72" s="96"/>
      <c r="G72" s="138"/>
      <c r="H72" s="139"/>
    </row>
    <row r="73" spans="2:8">
      <c r="B73" s="1">
        <v>53</v>
      </c>
      <c r="C73" s="95"/>
      <c r="D73" s="96">
        <v>40.549999999999997</v>
      </c>
      <c r="E73" s="96">
        <v>39.82</v>
      </c>
      <c r="F73" s="96"/>
      <c r="G73" s="138"/>
      <c r="H73" s="139"/>
    </row>
    <row r="74" spans="2:8">
      <c r="B74" s="1">
        <v>54</v>
      </c>
      <c r="C74" s="95"/>
      <c r="D74" s="96">
        <v>40.869999999999997</v>
      </c>
      <c r="E74" s="96">
        <v>39.97</v>
      </c>
      <c r="F74" s="96"/>
      <c r="G74" s="138"/>
      <c r="H74" s="139"/>
    </row>
    <row r="75" spans="2:8">
      <c r="B75" s="1">
        <v>55</v>
      </c>
      <c r="C75" s="95"/>
      <c r="D75" s="96"/>
      <c r="E75" s="96">
        <v>40.1</v>
      </c>
      <c r="F75" s="96"/>
      <c r="G75" s="138"/>
      <c r="H75" s="139"/>
    </row>
    <row r="76" spans="2:8">
      <c r="B76" s="1">
        <v>56</v>
      </c>
      <c r="C76" s="95"/>
      <c r="D76" s="96"/>
      <c r="E76" s="96">
        <v>39.68</v>
      </c>
      <c r="F76" s="96"/>
      <c r="G76" s="138"/>
      <c r="H76" s="139"/>
    </row>
    <row r="77" spans="2:8">
      <c r="B77" s="1">
        <v>57</v>
      </c>
      <c r="C77" s="95"/>
      <c r="D77" s="96"/>
      <c r="E77" s="96">
        <v>39.76</v>
      </c>
      <c r="F77" s="96"/>
      <c r="G77" s="138"/>
      <c r="H77" s="139"/>
    </row>
    <row r="78" spans="2:8">
      <c r="B78" s="1">
        <v>58</v>
      </c>
      <c r="C78" s="95"/>
      <c r="D78" s="96"/>
      <c r="E78" s="96">
        <v>39.93</v>
      </c>
      <c r="F78" s="96"/>
      <c r="G78" s="138"/>
      <c r="H78" s="139"/>
    </row>
    <row r="79" spans="2:8">
      <c r="B79" s="1">
        <v>59</v>
      </c>
      <c r="C79" s="95"/>
      <c r="D79" s="96"/>
      <c r="E79" s="96">
        <v>39.92</v>
      </c>
      <c r="F79" s="96"/>
      <c r="G79" s="138"/>
      <c r="H79" s="139"/>
    </row>
    <row r="80" spans="2:8">
      <c r="B80" s="1">
        <v>60</v>
      </c>
      <c r="C80" s="95"/>
      <c r="D80" s="96"/>
      <c r="E80" s="96">
        <v>39.93</v>
      </c>
      <c r="F80" s="96"/>
      <c r="G80" s="138"/>
      <c r="H80" s="139"/>
    </row>
    <row r="81" spans="2:8">
      <c r="B81" s="1">
        <v>61</v>
      </c>
      <c r="C81" s="95"/>
      <c r="D81" s="96"/>
      <c r="E81" s="96">
        <v>39.82</v>
      </c>
      <c r="F81" s="96"/>
      <c r="G81" s="138"/>
      <c r="H81" s="139"/>
    </row>
    <row r="82" spans="2:8">
      <c r="B82" s="1">
        <v>62</v>
      </c>
      <c r="C82" s="95"/>
      <c r="D82" s="96"/>
      <c r="E82" s="96">
        <v>40.21</v>
      </c>
      <c r="F82" s="96"/>
      <c r="G82" s="138"/>
      <c r="H82" s="139"/>
    </row>
    <row r="83" spans="2:8">
      <c r="B83" s="1">
        <v>63</v>
      </c>
      <c r="C83" s="95"/>
      <c r="D83" s="96"/>
      <c r="E83" s="96">
        <v>40.619999999999997</v>
      </c>
      <c r="F83" s="96"/>
      <c r="G83" s="138"/>
      <c r="H83" s="139"/>
    </row>
    <row r="84" spans="2:8">
      <c r="B84" s="1">
        <v>64</v>
      </c>
      <c r="C84" s="95"/>
      <c r="D84" s="96"/>
      <c r="E84" s="96"/>
      <c r="F84" s="96"/>
      <c r="G84" s="138"/>
      <c r="H84" s="139"/>
    </row>
    <row r="85" spans="2:8">
      <c r="B85" s="1">
        <v>65</v>
      </c>
      <c r="C85" s="95"/>
      <c r="D85" s="96"/>
      <c r="E85" s="96"/>
      <c r="F85" s="96"/>
      <c r="G85" s="138"/>
      <c r="H85" s="139"/>
    </row>
    <row r="86" spans="2:8">
      <c r="B86" s="1">
        <v>66</v>
      </c>
      <c r="C86" s="140"/>
      <c r="D86" s="138"/>
      <c r="E86" s="138"/>
      <c r="F86" s="138"/>
      <c r="G86" s="138"/>
      <c r="H86" s="139"/>
    </row>
    <row r="87" spans="2:8">
      <c r="B87" s="1">
        <v>67</v>
      </c>
      <c r="C87" s="140"/>
      <c r="D87" s="138"/>
      <c r="E87" s="138"/>
      <c r="F87" s="138"/>
      <c r="G87" s="138"/>
      <c r="H87" s="139"/>
    </row>
    <row r="88" spans="2:8" ht="15.75" thickBot="1">
      <c r="B88" s="1">
        <v>68</v>
      </c>
      <c r="C88" s="141"/>
      <c r="D88" s="142"/>
      <c r="E88" s="142"/>
      <c r="F88" s="142"/>
      <c r="G88" s="142"/>
      <c r="H88" s="14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4:P88"/>
  <sheetViews>
    <sheetView zoomScale="75" zoomScaleNormal="75" workbookViewId="0">
      <selection activeCell="H16" sqref="H16"/>
    </sheetView>
  </sheetViews>
  <sheetFormatPr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133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7" t="s">
        <v>53</v>
      </c>
      <c r="L9" s="137" t="s">
        <v>54</v>
      </c>
      <c r="M9" s="59" t="s">
        <v>55</v>
      </c>
      <c r="N9" s="59" t="s">
        <v>56</v>
      </c>
    </row>
    <row r="10" spans="1:16" s="3" customFormat="1" ht="30" customHeight="1">
      <c r="A10" s="60">
        <v>1</v>
      </c>
      <c r="B10" s="61" t="s">
        <v>83</v>
      </c>
      <c r="C10" s="62">
        <v>10</v>
      </c>
      <c r="D10" s="62">
        <v>43</v>
      </c>
      <c r="E10" s="63">
        <f>D10</f>
        <v>43</v>
      </c>
      <c r="F10" s="129">
        <f>MIN(C21:C85)</f>
        <v>40</v>
      </c>
      <c r="G10" s="116">
        <f>AVERAGE(C21:C85)</f>
        <v>40.599534883720928</v>
      </c>
      <c r="H10" s="64">
        <v>1</v>
      </c>
      <c r="I10" s="116">
        <f>G10-F10</f>
        <v>0.59953488372092778</v>
      </c>
      <c r="J10" s="131">
        <v>2.0266203703703703E-2</v>
      </c>
      <c r="K10" s="131">
        <f>J10</f>
        <v>2.0266203703703703E-2</v>
      </c>
      <c r="L10" s="66">
        <f>K10</f>
        <v>2.0266203703703703E-2</v>
      </c>
      <c r="M10" s="67" t="s">
        <v>192</v>
      </c>
      <c r="N10" s="68"/>
      <c r="O10" s="124"/>
      <c r="P10" s="70"/>
    </row>
    <row r="11" spans="1:16" s="3" customFormat="1" ht="30" customHeight="1">
      <c r="A11" s="60">
        <v>2</v>
      </c>
      <c r="B11" s="61" t="s">
        <v>82</v>
      </c>
      <c r="C11" s="62">
        <v>69</v>
      </c>
      <c r="D11" s="62">
        <v>93</v>
      </c>
      <c r="E11" s="63">
        <f>D11-D10</f>
        <v>50</v>
      </c>
      <c r="F11" s="130">
        <f>MIN(D21:D85)</f>
        <v>40.03</v>
      </c>
      <c r="G11" s="117">
        <f>AVERAGE(D21:D85)</f>
        <v>40.557346938775503</v>
      </c>
      <c r="H11" s="64">
        <v>0</v>
      </c>
      <c r="I11" s="116">
        <f>G11-F11</f>
        <v>0.52734693877550143</v>
      </c>
      <c r="J11" s="131">
        <v>4.4872685185185189E-2</v>
      </c>
      <c r="K11" s="131">
        <f>J11-J10</f>
        <v>2.4606481481481486E-2</v>
      </c>
      <c r="L11" s="66">
        <f>K11</f>
        <v>2.4606481481481486E-2</v>
      </c>
      <c r="M11" s="67" t="s">
        <v>193</v>
      </c>
      <c r="N11" s="68"/>
      <c r="O11" s="69"/>
      <c r="P11" s="70"/>
    </row>
    <row r="12" spans="1:16" s="3" customFormat="1" ht="30" customHeight="1">
      <c r="A12" s="60">
        <v>3</v>
      </c>
      <c r="B12" s="61" t="s">
        <v>83</v>
      </c>
      <c r="C12" s="62">
        <v>1</v>
      </c>
      <c r="D12" s="62">
        <v>158</v>
      </c>
      <c r="E12" s="63">
        <f>D12-D11</f>
        <v>65</v>
      </c>
      <c r="F12" s="217">
        <f>MIN(E19:E81)</f>
        <v>39.85</v>
      </c>
      <c r="G12" s="116">
        <f>AVERAGE(E21:E83)</f>
        <v>40.267301587301596</v>
      </c>
      <c r="H12" s="64">
        <v>0</v>
      </c>
      <c r="I12" s="116">
        <f t="shared" ref="I12:I14" si="0">G12-F12</f>
        <v>0.41730158730159417</v>
      </c>
      <c r="J12" s="131">
        <v>7.6284722222222226E-2</v>
      </c>
      <c r="K12" s="194">
        <f>J12-J11</f>
        <v>3.1412037037037037E-2</v>
      </c>
      <c r="L12" s="66">
        <f>K12+L10</f>
        <v>5.167824074074074E-2</v>
      </c>
      <c r="M12" s="67" t="s">
        <v>194</v>
      </c>
      <c r="N12" s="68"/>
      <c r="O12" s="145"/>
      <c r="P12" s="70"/>
    </row>
    <row r="13" spans="1:16" s="3" customFormat="1" ht="30" customHeight="1" thickBot="1">
      <c r="A13" s="60">
        <v>4</v>
      </c>
      <c r="B13" s="61" t="s">
        <v>82</v>
      </c>
      <c r="C13" s="62">
        <v>7</v>
      </c>
      <c r="D13" s="62">
        <v>178</v>
      </c>
      <c r="E13" s="63">
        <f>D13-D12</f>
        <v>20</v>
      </c>
      <c r="F13" s="211">
        <f>MIN(F19:F87)</f>
        <v>40.520000000000003</v>
      </c>
      <c r="G13" s="116">
        <f>AVERAGE(F21:F83)</f>
        <v>40.873157894736835</v>
      </c>
      <c r="H13" s="64">
        <v>1</v>
      </c>
      <c r="I13" s="116">
        <f t="shared" si="0"/>
        <v>0.35315789473683168</v>
      </c>
      <c r="J13" s="131">
        <v>8.6863425925925927E-2</v>
      </c>
      <c r="K13" s="131">
        <f>J13-J12</f>
        <v>1.0578703703703701E-2</v>
      </c>
      <c r="L13" s="66">
        <f>K13+L11</f>
        <v>3.5185185185185187E-2</v>
      </c>
      <c r="M13" s="67" t="s">
        <v>164</v>
      </c>
      <c r="N13" s="68"/>
      <c r="O13" s="70"/>
      <c r="P13" s="70"/>
    </row>
    <row r="14" spans="1:16" s="3" customFormat="1" ht="30" customHeight="1" thickBot="1">
      <c r="A14" s="60">
        <v>5</v>
      </c>
      <c r="B14" s="61" t="s">
        <v>82</v>
      </c>
      <c r="C14" s="71">
        <v>5</v>
      </c>
      <c r="D14" s="62">
        <v>234</v>
      </c>
      <c r="E14" s="63">
        <f>D14-D13</f>
        <v>56</v>
      </c>
      <c r="F14" s="221">
        <f>MIN(G21:G83)</f>
        <v>39.94</v>
      </c>
      <c r="G14" s="218">
        <f>AVERAGE(G21:G85)</f>
        <v>40.273818181818172</v>
      </c>
      <c r="H14" s="64">
        <v>8</v>
      </c>
      <c r="I14" s="116">
        <f t="shared" si="0"/>
        <v>0.3338181818181738</v>
      </c>
      <c r="J14" s="131">
        <v>0.11407407407407406</v>
      </c>
      <c r="K14" s="131">
        <f>J14-J13</f>
        <v>2.7210648148148137E-2</v>
      </c>
      <c r="L14" s="65">
        <f>K14+L13</f>
        <v>6.2395833333333324E-2</v>
      </c>
      <c r="M14" s="67" t="s">
        <v>195</v>
      </c>
      <c r="N14" s="68">
        <v>5</v>
      </c>
      <c r="O14" s="226" t="s">
        <v>197</v>
      </c>
    </row>
    <row r="15" spans="1:16" s="3" customFormat="1" ht="30" customHeight="1">
      <c r="A15" s="72" t="s">
        <v>57</v>
      </c>
      <c r="B15" s="73" t="s">
        <v>83</v>
      </c>
      <c r="C15" s="74">
        <v>2</v>
      </c>
      <c r="D15" s="74">
        <v>256</v>
      </c>
      <c r="E15" s="63">
        <f>D15-D14</f>
        <v>22</v>
      </c>
      <c r="F15" s="212">
        <f>MIN(H21:H89)</f>
        <v>40.26</v>
      </c>
      <c r="G15" s="116">
        <f>AVERAGE(H21:H85)</f>
        <v>40.588571428571427</v>
      </c>
      <c r="H15" s="64">
        <v>2</v>
      </c>
      <c r="I15" s="116">
        <f>G15-F15</f>
        <v>0.32857142857142918</v>
      </c>
      <c r="J15" s="131">
        <v>0.12517361111111111</v>
      </c>
      <c r="K15" s="76">
        <f>J15-J14</f>
        <v>1.1099537037037047E-2</v>
      </c>
      <c r="L15" s="75">
        <f>K15+L12</f>
        <v>6.2777777777777793E-2</v>
      </c>
      <c r="M15" s="67"/>
      <c r="N15" s="68"/>
    </row>
    <row r="16" spans="1:16" s="3" customFormat="1" ht="30" customHeight="1">
      <c r="A16" s="77"/>
      <c r="B16" s="78"/>
      <c r="C16" s="79"/>
      <c r="D16" s="79"/>
      <c r="E16" s="79"/>
      <c r="F16" s="106">
        <f>AVERAGE(F10,F12,F15)</f>
        <v>40.036666666666662</v>
      </c>
      <c r="G16" s="127">
        <f>AVERAGE(G10,G12,G15)</f>
        <v>40.485135966531317</v>
      </c>
      <c r="H16" s="127" t="s">
        <v>190</v>
      </c>
      <c r="I16" s="128">
        <f>AVERAGE(I10,I12,I15)</f>
        <v>0.44846929986465039</v>
      </c>
      <c r="J16" s="79"/>
      <c r="K16" s="79"/>
      <c r="L16" s="79"/>
      <c r="M16" s="80"/>
      <c r="N16" s="80"/>
    </row>
    <row r="17" spans="1:14" ht="27.75" customHeight="1">
      <c r="A17" s="81"/>
      <c r="B17" s="81"/>
      <c r="C17" s="81"/>
      <c r="D17" s="82"/>
      <c r="E17" s="83"/>
      <c r="F17" s="84">
        <f>AVERAGE(F11,F14,F13)</f>
        <v>40.163333333333334</v>
      </c>
      <c r="G17" s="85">
        <f>AVERAGE(G11,G14,G13)</f>
        <v>40.568107671776836</v>
      </c>
      <c r="H17" s="85" t="s">
        <v>191</v>
      </c>
      <c r="I17" s="86">
        <f>AVERAGE(I11,I14,I13)</f>
        <v>0.4047743384435023</v>
      </c>
      <c r="J17" s="83"/>
      <c r="K17" s="83" t="s">
        <v>27</v>
      </c>
      <c r="L17" s="83"/>
      <c r="M17" s="80"/>
      <c r="N17" s="80"/>
    </row>
    <row r="18" spans="1:14" ht="30" customHeight="1" thickBot="1">
      <c r="A18" s="87"/>
      <c r="B18" s="87"/>
      <c r="C18" s="87"/>
      <c r="D18" s="83"/>
      <c r="E18" s="83"/>
      <c r="F18" s="88">
        <f>AVERAGE(F10:F15)</f>
        <v>40.1</v>
      </c>
      <c r="G18" s="89">
        <f>AVERAGE(C21:H88)</f>
        <v>40.456095617529876</v>
      </c>
      <c r="H18" s="90"/>
      <c r="I18" s="91">
        <f>AVERAGE(I10:I17)</f>
        <v>0.42662181915407632</v>
      </c>
      <c r="J18" s="83"/>
      <c r="K18" s="83"/>
      <c r="L18" s="83"/>
      <c r="M18" s="87"/>
      <c r="N18" s="87"/>
    </row>
    <row r="20" spans="1:14" ht="15.75" thickBot="1">
      <c r="C20" s="92" t="str">
        <f>B10</f>
        <v>Шутка Виталий</v>
      </c>
      <c r="D20" s="92" t="str">
        <f>B11</f>
        <v>Фортуна Таня</v>
      </c>
      <c r="E20" s="92" t="str">
        <f>B12</f>
        <v>Шутка Виталий</v>
      </c>
      <c r="F20" s="92" t="str">
        <f>B13</f>
        <v>Фортуна Таня</v>
      </c>
      <c r="G20" s="2" t="str">
        <f>B14</f>
        <v>Фортуна Таня</v>
      </c>
      <c r="H20" s="2" t="str">
        <f>B15</f>
        <v>Шутка Виталий</v>
      </c>
    </row>
    <row r="21" spans="1:14">
      <c r="B21" s="1">
        <v>1</v>
      </c>
      <c r="C21" s="93">
        <v>43.47</v>
      </c>
      <c r="D21" s="94">
        <v>40.39</v>
      </c>
      <c r="E21" s="94">
        <v>40.97</v>
      </c>
      <c r="F21" s="94">
        <v>41.26</v>
      </c>
      <c r="G21" s="94">
        <v>40.14</v>
      </c>
      <c r="H21" s="207">
        <v>40.770000000000003</v>
      </c>
      <c r="M21" s="2"/>
      <c r="N21" s="2"/>
    </row>
    <row r="22" spans="1:14">
      <c r="B22" s="1">
        <v>2</v>
      </c>
      <c r="C22" s="95">
        <v>40.85</v>
      </c>
      <c r="D22" s="96">
        <v>40.340000000000003</v>
      </c>
      <c r="E22" s="96">
        <v>40.35</v>
      </c>
      <c r="F22" s="96">
        <v>40.869999999999997</v>
      </c>
      <c r="G22" s="96">
        <v>40.11</v>
      </c>
      <c r="H22" s="208">
        <v>40.68</v>
      </c>
      <c r="M22" s="3"/>
      <c r="N22" s="3"/>
    </row>
    <row r="23" spans="1:14">
      <c r="B23" s="1">
        <v>3</v>
      </c>
      <c r="C23" s="95">
        <v>40.83</v>
      </c>
      <c r="D23" s="96">
        <v>40.44</v>
      </c>
      <c r="E23" s="96">
        <v>40.299999999999997</v>
      </c>
      <c r="F23" s="96">
        <v>40.97</v>
      </c>
      <c r="G23" s="96">
        <v>40.11</v>
      </c>
      <c r="H23" s="208">
        <v>40.82</v>
      </c>
      <c r="M23" s="3"/>
      <c r="N23" s="3"/>
    </row>
    <row r="24" spans="1:14">
      <c r="B24" s="1">
        <v>4</v>
      </c>
      <c r="C24" s="95">
        <v>41.01</v>
      </c>
      <c r="D24" s="96">
        <v>40.549999999999997</v>
      </c>
      <c r="E24" s="96">
        <v>40.14</v>
      </c>
      <c r="F24" s="96">
        <v>40.89</v>
      </c>
      <c r="G24" s="96">
        <v>40.049999999999997</v>
      </c>
      <c r="H24" s="208">
        <v>40.51</v>
      </c>
      <c r="M24" s="3"/>
      <c r="N24" s="3"/>
    </row>
    <row r="25" spans="1:14">
      <c r="B25" s="1">
        <v>5</v>
      </c>
      <c r="C25" s="95">
        <v>40.729999999999997</v>
      </c>
      <c r="D25" s="96">
        <v>40.479999999999997</v>
      </c>
      <c r="E25" s="96">
        <v>40.28</v>
      </c>
      <c r="F25" s="96">
        <v>41.05</v>
      </c>
      <c r="G25" s="96">
        <v>39.979999999999997</v>
      </c>
      <c r="H25" s="208">
        <v>40.44</v>
      </c>
    </row>
    <row r="26" spans="1:14">
      <c r="B26" s="1">
        <v>6</v>
      </c>
      <c r="C26" s="95">
        <v>41.11</v>
      </c>
      <c r="D26" s="96">
        <v>40.229999999999997</v>
      </c>
      <c r="E26" s="96">
        <v>40.630000000000003</v>
      </c>
      <c r="F26" s="96">
        <v>40.64</v>
      </c>
      <c r="G26" s="96">
        <v>41.08</v>
      </c>
      <c r="H26" s="208">
        <v>40.5</v>
      </c>
    </row>
    <row r="27" spans="1:14">
      <c r="B27" s="1">
        <v>7</v>
      </c>
      <c r="C27" s="95">
        <v>40</v>
      </c>
      <c r="D27" s="96">
        <v>40.61</v>
      </c>
      <c r="E27" s="96">
        <v>40.06</v>
      </c>
      <c r="F27" s="96">
        <v>40.96</v>
      </c>
      <c r="G27" s="96">
        <v>40.06</v>
      </c>
      <c r="H27" s="208">
        <v>40.369999999999997</v>
      </c>
    </row>
    <row r="28" spans="1:14">
      <c r="B28" s="1">
        <v>8</v>
      </c>
      <c r="C28" s="95">
        <v>40.340000000000003</v>
      </c>
      <c r="D28" s="96">
        <v>40.36</v>
      </c>
      <c r="E28" s="96">
        <v>40.01</v>
      </c>
      <c r="F28" s="96">
        <v>41.27</v>
      </c>
      <c r="G28" s="96">
        <v>40.01</v>
      </c>
      <c r="H28" s="208">
        <v>40.32</v>
      </c>
    </row>
    <row r="29" spans="1:14">
      <c r="B29" s="1">
        <v>9</v>
      </c>
      <c r="C29" s="125">
        <v>40.81</v>
      </c>
      <c r="D29" s="96">
        <v>40.29</v>
      </c>
      <c r="E29" s="96">
        <v>39.96</v>
      </c>
      <c r="F29" s="96">
        <v>40.630000000000003</v>
      </c>
      <c r="G29" s="96">
        <v>40.28</v>
      </c>
      <c r="H29" s="208">
        <v>40.380000000000003</v>
      </c>
    </row>
    <row r="30" spans="1:14">
      <c r="B30" s="1">
        <v>10</v>
      </c>
      <c r="C30" s="95">
        <v>40.25</v>
      </c>
      <c r="D30" s="96">
        <v>40.4</v>
      </c>
      <c r="E30" s="96">
        <v>40.24</v>
      </c>
      <c r="F30" s="96">
        <v>40.74</v>
      </c>
      <c r="G30" s="96">
        <v>40.15</v>
      </c>
      <c r="H30" s="208">
        <v>40.68</v>
      </c>
    </row>
    <row r="31" spans="1:14">
      <c r="B31" s="1">
        <v>11</v>
      </c>
      <c r="C31" s="95">
        <v>41.57</v>
      </c>
      <c r="D31" s="96">
        <v>40.54</v>
      </c>
      <c r="E31" s="96">
        <v>40.200000000000003</v>
      </c>
      <c r="F31" s="96">
        <v>40.71</v>
      </c>
      <c r="G31" s="96">
        <v>40.130000000000003</v>
      </c>
      <c r="H31" s="208">
        <v>40.479999999999997</v>
      </c>
    </row>
    <row r="32" spans="1:14">
      <c r="B32" s="1">
        <v>12</v>
      </c>
      <c r="C32" s="95">
        <v>40.42</v>
      </c>
      <c r="D32" s="96">
        <v>40.450000000000003</v>
      </c>
      <c r="E32" s="96">
        <v>40.299999999999997</v>
      </c>
      <c r="F32" s="96">
        <v>40.630000000000003</v>
      </c>
      <c r="G32" s="96">
        <v>39.94</v>
      </c>
      <c r="H32" s="208">
        <v>40.47</v>
      </c>
    </row>
    <row r="33" spans="2:8">
      <c r="B33" s="1">
        <v>13</v>
      </c>
      <c r="C33" s="95">
        <v>41.02</v>
      </c>
      <c r="D33" s="96">
        <v>40.369999999999997</v>
      </c>
      <c r="E33" s="96">
        <v>40.090000000000003</v>
      </c>
      <c r="F33" s="96">
        <v>41.31</v>
      </c>
      <c r="G33" s="96">
        <v>41.63</v>
      </c>
      <c r="H33" s="208">
        <v>40.450000000000003</v>
      </c>
    </row>
    <row r="34" spans="2:8">
      <c r="B34" s="1">
        <v>14</v>
      </c>
      <c r="C34" s="105">
        <v>40.200000000000003</v>
      </c>
      <c r="D34" s="96">
        <v>40.58</v>
      </c>
      <c r="E34" s="96">
        <v>39.99</v>
      </c>
      <c r="F34" s="96">
        <v>40.57</v>
      </c>
      <c r="G34" s="96">
        <v>40</v>
      </c>
      <c r="H34" s="208">
        <v>40.44</v>
      </c>
    </row>
    <row r="35" spans="2:8">
      <c r="B35" s="1">
        <v>15</v>
      </c>
      <c r="C35" s="95">
        <v>40.31</v>
      </c>
      <c r="D35" s="96">
        <v>40.46</v>
      </c>
      <c r="E35" s="96">
        <v>40.04</v>
      </c>
      <c r="F35" s="96">
        <v>40.630000000000003</v>
      </c>
      <c r="G35" s="96">
        <v>40.090000000000003</v>
      </c>
      <c r="H35" s="208">
        <v>40.26</v>
      </c>
    </row>
    <row r="36" spans="2:8">
      <c r="B36" s="1">
        <v>16</v>
      </c>
      <c r="C36" s="95">
        <v>40.47</v>
      </c>
      <c r="D36" s="144">
        <v>40.42</v>
      </c>
      <c r="E36" s="96">
        <v>40.24</v>
      </c>
      <c r="F36" s="96">
        <v>40.78</v>
      </c>
      <c r="G36" s="96">
        <v>40.15</v>
      </c>
      <c r="H36" s="208">
        <v>41.03</v>
      </c>
    </row>
    <row r="37" spans="2:8">
      <c r="B37" s="1">
        <v>17</v>
      </c>
      <c r="C37" s="95">
        <v>40.32</v>
      </c>
      <c r="D37" s="96">
        <v>40.36</v>
      </c>
      <c r="E37" s="96">
        <v>40.549999999999997</v>
      </c>
      <c r="F37" s="96">
        <v>40.67</v>
      </c>
      <c r="G37" s="96">
        <v>40.130000000000003</v>
      </c>
      <c r="H37" s="208">
        <v>40.49</v>
      </c>
    </row>
    <row r="38" spans="2:8">
      <c r="B38" s="1">
        <v>18</v>
      </c>
      <c r="C38" s="95">
        <v>40.04</v>
      </c>
      <c r="D38" s="96">
        <v>40.229999999999997</v>
      </c>
      <c r="E38" s="96">
        <v>40.19</v>
      </c>
      <c r="F38" s="96">
        <v>40.520000000000003</v>
      </c>
      <c r="G38" s="96">
        <v>40.24</v>
      </c>
      <c r="H38" s="208">
        <v>41.33</v>
      </c>
    </row>
    <row r="39" spans="2:8">
      <c r="B39" s="1">
        <v>19</v>
      </c>
      <c r="C39" s="95">
        <v>40.520000000000003</v>
      </c>
      <c r="D39" s="96">
        <v>40.03</v>
      </c>
      <c r="E39" s="96">
        <v>40.19</v>
      </c>
      <c r="F39" s="96">
        <v>41.49</v>
      </c>
      <c r="G39" s="96">
        <v>40.04</v>
      </c>
      <c r="H39" s="208">
        <v>40.380000000000003</v>
      </c>
    </row>
    <row r="40" spans="2:8">
      <c r="B40" s="1">
        <v>20</v>
      </c>
      <c r="C40" s="95">
        <v>40.299999999999997</v>
      </c>
      <c r="D40" s="96">
        <v>40.28</v>
      </c>
      <c r="E40" s="96">
        <v>40.03</v>
      </c>
      <c r="F40" s="96"/>
      <c r="G40" s="96">
        <v>40.409999999999997</v>
      </c>
      <c r="H40" s="208">
        <v>40.64</v>
      </c>
    </row>
    <row r="41" spans="2:8">
      <c r="B41" s="1">
        <v>21</v>
      </c>
      <c r="C41" s="95">
        <v>40.42</v>
      </c>
      <c r="D41" s="96">
        <v>40.630000000000003</v>
      </c>
      <c r="E41" s="96">
        <v>40.22</v>
      </c>
      <c r="F41" s="96"/>
      <c r="G41" s="96">
        <v>40.200000000000003</v>
      </c>
      <c r="H41" s="208">
        <v>40.92</v>
      </c>
    </row>
    <row r="42" spans="2:8">
      <c r="B42" s="1">
        <v>22</v>
      </c>
      <c r="C42" s="95">
        <v>41.26</v>
      </c>
      <c r="D42" s="96">
        <v>41.47</v>
      </c>
      <c r="E42" s="96">
        <v>40.090000000000003</v>
      </c>
      <c r="F42" s="96"/>
      <c r="G42" s="96">
        <v>40.29</v>
      </c>
      <c r="H42" s="208"/>
    </row>
    <row r="43" spans="2:8">
      <c r="B43" s="1">
        <v>23</v>
      </c>
      <c r="C43" s="95">
        <v>40.36</v>
      </c>
      <c r="D43" s="96">
        <v>45.11</v>
      </c>
      <c r="E43" s="96">
        <v>40.11</v>
      </c>
      <c r="F43" s="96"/>
      <c r="G43" s="96">
        <v>39.94</v>
      </c>
      <c r="H43" s="208"/>
    </row>
    <row r="44" spans="2:8">
      <c r="B44" s="1">
        <v>24</v>
      </c>
      <c r="C44" s="95">
        <v>40.44</v>
      </c>
      <c r="D44" s="96">
        <v>40.36</v>
      </c>
      <c r="E44" s="96">
        <v>40.24</v>
      </c>
      <c r="F44" s="96"/>
      <c r="G44" s="96">
        <v>40.619999999999997</v>
      </c>
      <c r="H44" s="208"/>
    </row>
    <row r="45" spans="2:8">
      <c r="B45" s="1">
        <v>25</v>
      </c>
      <c r="C45" s="95">
        <v>40.24</v>
      </c>
      <c r="D45" s="96">
        <v>40.18</v>
      </c>
      <c r="E45" s="96">
        <v>40.07</v>
      </c>
      <c r="F45" s="96"/>
      <c r="G45" s="96">
        <v>40</v>
      </c>
      <c r="H45" s="208"/>
    </row>
    <row r="46" spans="2:8">
      <c r="B46" s="1">
        <v>26</v>
      </c>
      <c r="C46" s="95">
        <v>40.47</v>
      </c>
      <c r="D46" s="96">
        <v>41.4</v>
      </c>
      <c r="E46" s="96">
        <v>40.159999999999997</v>
      </c>
      <c r="F46" s="96"/>
      <c r="G46" s="96">
        <v>39.979999999999997</v>
      </c>
      <c r="H46" s="208"/>
    </row>
    <row r="47" spans="2:8">
      <c r="B47" s="1">
        <v>27</v>
      </c>
      <c r="C47" s="95">
        <v>43.67</v>
      </c>
      <c r="D47" s="96">
        <v>41.09</v>
      </c>
      <c r="E47" s="96">
        <v>40.22</v>
      </c>
      <c r="F47" s="96"/>
      <c r="G47" s="96">
        <v>40.049999999999997</v>
      </c>
      <c r="H47" s="208"/>
    </row>
    <row r="48" spans="2:8">
      <c r="B48" s="1">
        <v>28</v>
      </c>
      <c r="C48" s="95">
        <v>40.26</v>
      </c>
      <c r="D48" s="96">
        <v>40.409999999999997</v>
      </c>
      <c r="E48" s="96">
        <v>39.96</v>
      </c>
      <c r="F48" s="96"/>
      <c r="G48" s="96">
        <v>40.26</v>
      </c>
      <c r="H48" s="208"/>
    </row>
    <row r="49" spans="2:8">
      <c r="B49" s="1">
        <v>29</v>
      </c>
      <c r="C49" s="95">
        <v>40.31</v>
      </c>
      <c r="D49" s="96">
        <v>40.67</v>
      </c>
      <c r="E49" s="96">
        <v>40.03</v>
      </c>
      <c r="F49" s="96"/>
      <c r="G49" s="96">
        <v>40.380000000000003</v>
      </c>
      <c r="H49" s="208"/>
    </row>
    <row r="50" spans="2:8">
      <c r="B50" s="1">
        <v>30</v>
      </c>
      <c r="C50" s="95">
        <v>40.26</v>
      </c>
      <c r="D50" s="96">
        <v>40.380000000000003</v>
      </c>
      <c r="E50" s="96">
        <v>40.07</v>
      </c>
      <c r="F50" s="96"/>
      <c r="G50" s="96">
        <v>41.09</v>
      </c>
      <c r="H50" s="208"/>
    </row>
    <row r="51" spans="2:8">
      <c r="B51" s="1">
        <v>31</v>
      </c>
      <c r="C51" s="95">
        <v>40.26</v>
      </c>
      <c r="D51" s="96">
        <v>40.270000000000003</v>
      </c>
      <c r="E51" s="96">
        <v>40.270000000000003</v>
      </c>
      <c r="F51" s="96"/>
      <c r="G51" s="96">
        <v>41.41</v>
      </c>
      <c r="H51" s="208"/>
    </row>
    <row r="52" spans="2:8">
      <c r="B52" s="1">
        <v>32</v>
      </c>
      <c r="C52" s="95">
        <v>40.28</v>
      </c>
      <c r="D52" s="96">
        <v>40.369999999999997</v>
      </c>
      <c r="E52" s="96">
        <v>40.04</v>
      </c>
      <c r="F52" s="96"/>
      <c r="G52" s="96">
        <v>40.369999999999997</v>
      </c>
      <c r="H52" s="208"/>
    </row>
    <row r="53" spans="2:8">
      <c r="B53" s="1">
        <v>33</v>
      </c>
      <c r="C53" s="95">
        <v>40.19</v>
      </c>
      <c r="D53" s="96">
        <v>40.28</v>
      </c>
      <c r="E53" s="96">
        <v>40.450000000000003</v>
      </c>
      <c r="F53" s="96"/>
      <c r="G53" s="96">
        <v>39.97</v>
      </c>
      <c r="H53" s="208"/>
    </row>
    <row r="54" spans="2:8">
      <c r="B54" s="1">
        <v>34</v>
      </c>
      <c r="C54" s="95">
        <v>40.119999999999997</v>
      </c>
      <c r="D54" s="96">
        <v>40.340000000000003</v>
      </c>
      <c r="E54" s="96">
        <v>40.17</v>
      </c>
      <c r="F54" s="96"/>
      <c r="G54" s="96">
        <v>40.18</v>
      </c>
      <c r="H54" s="208"/>
    </row>
    <row r="55" spans="2:8">
      <c r="B55" s="1">
        <v>35</v>
      </c>
      <c r="C55" s="95">
        <v>40.18</v>
      </c>
      <c r="D55" s="96">
        <v>40.270000000000003</v>
      </c>
      <c r="E55" s="96">
        <v>40.28</v>
      </c>
      <c r="F55" s="96"/>
      <c r="G55" s="96">
        <v>40.159999999999997</v>
      </c>
      <c r="H55" s="208"/>
    </row>
    <row r="56" spans="2:8">
      <c r="B56" s="1">
        <v>36</v>
      </c>
      <c r="C56" s="95">
        <v>40.51</v>
      </c>
      <c r="D56" s="96">
        <v>40.270000000000003</v>
      </c>
      <c r="E56" s="96">
        <v>40.159999999999997</v>
      </c>
      <c r="F56" s="96"/>
      <c r="G56" s="96">
        <v>40.79</v>
      </c>
      <c r="H56" s="208"/>
    </row>
    <row r="57" spans="2:8">
      <c r="B57" s="1">
        <v>37</v>
      </c>
      <c r="C57" s="95">
        <v>40.29</v>
      </c>
      <c r="D57" s="96">
        <v>40.340000000000003</v>
      </c>
      <c r="E57" s="96">
        <v>40.46</v>
      </c>
      <c r="F57" s="96"/>
      <c r="G57" s="96">
        <v>41.57</v>
      </c>
      <c r="H57" s="208"/>
    </row>
    <row r="58" spans="2:8">
      <c r="B58" s="1">
        <v>38</v>
      </c>
      <c r="C58" s="95">
        <v>40.29</v>
      </c>
      <c r="D58" s="96">
        <v>40.98</v>
      </c>
      <c r="E58" s="96">
        <v>41.48</v>
      </c>
      <c r="F58" s="96"/>
      <c r="G58" s="96">
        <v>40.21</v>
      </c>
      <c r="H58" s="208"/>
    </row>
    <row r="59" spans="2:8">
      <c r="B59" s="1">
        <v>39</v>
      </c>
      <c r="C59" s="95">
        <v>40.24</v>
      </c>
      <c r="D59" s="96">
        <v>40.58</v>
      </c>
      <c r="E59" s="96">
        <v>40.51</v>
      </c>
      <c r="F59" s="96"/>
      <c r="G59" s="96">
        <v>39.99</v>
      </c>
      <c r="H59" s="208"/>
    </row>
    <row r="60" spans="2:8">
      <c r="B60" s="1">
        <v>40</v>
      </c>
      <c r="C60" s="95">
        <v>40.29</v>
      </c>
      <c r="D60" s="96">
        <v>40.26</v>
      </c>
      <c r="E60" s="96">
        <v>42.18</v>
      </c>
      <c r="F60" s="96"/>
      <c r="G60" s="96">
        <v>40.049999999999997</v>
      </c>
      <c r="H60" s="208"/>
    </row>
    <row r="61" spans="2:8">
      <c r="B61" s="1">
        <v>41</v>
      </c>
      <c r="C61" s="95">
        <v>40.44</v>
      </c>
      <c r="D61" s="96">
        <v>40.96</v>
      </c>
      <c r="E61" s="96">
        <v>40.25</v>
      </c>
      <c r="F61" s="96"/>
      <c r="G61" s="96">
        <v>40</v>
      </c>
      <c r="H61" s="208"/>
    </row>
    <row r="62" spans="2:8">
      <c r="B62" s="1">
        <v>42</v>
      </c>
      <c r="C62" s="95">
        <v>40.130000000000003</v>
      </c>
      <c r="D62" s="96">
        <v>40.619999999999997</v>
      </c>
      <c r="E62" s="96">
        <v>40.24</v>
      </c>
      <c r="F62" s="96"/>
      <c r="G62" s="96">
        <v>40.380000000000003</v>
      </c>
      <c r="H62" s="208"/>
    </row>
    <row r="63" spans="2:8">
      <c r="B63" s="1">
        <v>43</v>
      </c>
      <c r="C63" s="95">
        <v>40.299999999999997</v>
      </c>
      <c r="D63" s="96">
        <v>40.19</v>
      </c>
      <c r="E63" s="96">
        <v>40.19</v>
      </c>
      <c r="F63" s="96"/>
      <c r="G63" s="96">
        <v>40.119999999999997</v>
      </c>
      <c r="H63" s="208"/>
    </row>
    <row r="64" spans="2:8">
      <c r="B64" s="1">
        <v>44</v>
      </c>
      <c r="C64" s="95"/>
      <c r="D64" s="96">
        <v>40.299999999999997</v>
      </c>
      <c r="E64" s="96">
        <v>40.130000000000003</v>
      </c>
      <c r="F64" s="96"/>
      <c r="G64" s="96">
        <v>40.04</v>
      </c>
      <c r="H64" s="208"/>
    </row>
    <row r="65" spans="2:8">
      <c r="B65" s="1">
        <v>45</v>
      </c>
      <c r="C65" s="95"/>
      <c r="D65" s="96">
        <v>40.340000000000003</v>
      </c>
      <c r="E65" s="96">
        <v>39.85</v>
      </c>
      <c r="F65" s="96"/>
      <c r="G65" s="96">
        <v>40.08</v>
      </c>
      <c r="H65" s="208"/>
    </row>
    <row r="66" spans="2:8">
      <c r="B66" s="1">
        <v>46</v>
      </c>
      <c r="C66" s="95"/>
      <c r="D66" s="96">
        <v>40.24</v>
      </c>
      <c r="E66" s="96">
        <v>40.44</v>
      </c>
      <c r="F66" s="96"/>
      <c r="G66" s="96">
        <v>40.44</v>
      </c>
      <c r="H66" s="208"/>
    </row>
    <row r="67" spans="2:8">
      <c r="B67" s="1">
        <v>47</v>
      </c>
      <c r="C67" s="95"/>
      <c r="D67" s="96">
        <v>40.33</v>
      </c>
      <c r="E67" s="96">
        <v>40.270000000000003</v>
      </c>
      <c r="F67" s="96"/>
      <c r="G67" s="96">
        <v>40.299999999999997</v>
      </c>
      <c r="H67" s="208"/>
    </row>
    <row r="68" spans="2:8">
      <c r="B68" s="1">
        <v>48</v>
      </c>
      <c r="C68" s="95"/>
      <c r="D68" s="96">
        <v>40.18</v>
      </c>
      <c r="E68" s="96">
        <v>40.19</v>
      </c>
      <c r="F68" s="96"/>
      <c r="G68" s="96">
        <v>40.01</v>
      </c>
      <c r="H68" s="208"/>
    </row>
    <row r="69" spans="2:8">
      <c r="B69" s="1">
        <v>49</v>
      </c>
      <c r="C69" s="95"/>
      <c r="D69" s="96">
        <v>40.68</v>
      </c>
      <c r="E69" s="96">
        <v>40.26</v>
      </c>
      <c r="F69" s="96"/>
      <c r="G69" s="96">
        <v>40.51</v>
      </c>
      <c r="H69" s="208"/>
    </row>
    <row r="70" spans="2:8">
      <c r="B70" s="1">
        <v>50</v>
      </c>
      <c r="C70" s="95"/>
      <c r="D70" s="96"/>
      <c r="E70" s="96">
        <v>40.11</v>
      </c>
      <c r="F70" s="96"/>
      <c r="G70" s="96">
        <v>40.19</v>
      </c>
      <c r="H70" s="208"/>
    </row>
    <row r="71" spans="2:8">
      <c r="B71" s="1">
        <v>51</v>
      </c>
      <c r="C71" s="95"/>
      <c r="D71" s="96"/>
      <c r="E71" s="96">
        <v>39.99</v>
      </c>
      <c r="F71" s="96"/>
      <c r="G71" s="96">
        <v>40.21</v>
      </c>
      <c r="H71" s="208"/>
    </row>
    <row r="72" spans="2:8">
      <c r="B72" s="1">
        <v>52</v>
      </c>
      <c r="C72" s="95"/>
      <c r="D72" s="96"/>
      <c r="E72" s="96">
        <v>40.049999999999997</v>
      </c>
      <c r="F72" s="96"/>
      <c r="G72" s="96">
        <v>39.979999999999997</v>
      </c>
      <c r="H72" s="208"/>
    </row>
    <row r="73" spans="2:8">
      <c r="B73" s="1">
        <v>53</v>
      </c>
      <c r="C73" s="95"/>
      <c r="D73" s="96"/>
      <c r="E73" s="96">
        <v>40.020000000000003</v>
      </c>
      <c r="F73" s="96"/>
      <c r="G73" s="96">
        <v>40.04</v>
      </c>
      <c r="H73" s="208"/>
    </row>
    <row r="74" spans="2:8">
      <c r="B74" s="1">
        <v>54</v>
      </c>
      <c r="C74" s="95"/>
      <c r="D74" s="96"/>
      <c r="E74" s="96">
        <v>40.43</v>
      </c>
      <c r="F74" s="96"/>
      <c r="G74" s="96">
        <v>40.090000000000003</v>
      </c>
      <c r="H74" s="208"/>
    </row>
    <row r="75" spans="2:8">
      <c r="B75" s="1">
        <v>55</v>
      </c>
      <c r="C75" s="95"/>
      <c r="D75" s="96"/>
      <c r="E75" s="96">
        <v>40.11</v>
      </c>
      <c r="F75" s="96"/>
      <c r="G75" s="96">
        <v>40.43</v>
      </c>
      <c r="H75" s="208"/>
    </row>
    <row r="76" spans="2:8">
      <c r="B76" s="1">
        <v>56</v>
      </c>
      <c r="C76" s="95"/>
      <c r="D76" s="96"/>
      <c r="E76" s="96">
        <v>40.380000000000003</v>
      </c>
      <c r="F76" s="96"/>
      <c r="G76" s="138"/>
      <c r="H76" s="139"/>
    </row>
    <row r="77" spans="2:8">
      <c r="B77" s="1">
        <v>57</v>
      </c>
      <c r="C77" s="95"/>
      <c r="D77" s="96"/>
      <c r="E77" s="96">
        <v>40.17</v>
      </c>
      <c r="F77" s="96"/>
      <c r="G77" s="138"/>
      <c r="H77" s="139"/>
    </row>
    <row r="78" spans="2:8">
      <c r="B78" s="1">
        <v>58</v>
      </c>
      <c r="C78" s="95"/>
      <c r="D78" s="96"/>
      <c r="E78" s="96">
        <v>40.61</v>
      </c>
      <c r="F78" s="96"/>
      <c r="G78" s="138"/>
      <c r="H78" s="139"/>
    </row>
    <row r="79" spans="2:8">
      <c r="B79" s="1">
        <v>59</v>
      </c>
      <c r="C79" s="95"/>
      <c r="D79" s="96"/>
      <c r="E79" s="96">
        <v>40.22</v>
      </c>
      <c r="F79" s="96"/>
      <c r="G79" s="138"/>
      <c r="H79" s="139"/>
    </row>
    <row r="80" spans="2:8">
      <c r="B80" s="1">
        <v>60</v>
      </c>
      <c r="C80" s="95"/>
      <c r="D80" s="96"/>
      <c r="E80" s="96">
        <v>40.06</v>
      </c>
      <c r="F80" s="96"/>
      <c r="G80" s="138"/>
      <c r="H80" s="139"/>
    </row>
    <row r="81" spans="2:8">
      <c r="B81" s="1">
        <v>61</v>
      </c>
      <c r="C81" s="95"/>
      <c r="D81" s="96"/>
      <c r="E81" s="96">
        <v>40.130000000000003</v>
      </c>
      <c r="F81" s="96"/>
      <c r="G81" s="138"/>
      <c r="H81" s="139"/>
    </row>
    <row r="82" spans="2:8">
      <c r="B82" s="1">
        <v>62</v>
      </c>
      <c r="C82" s="95"/>
      <c r="D82" s="96"/>
      <c r="E82" s="96">
        <v>40.32</v>
      </c>
      <c r="F82" s="96"/>
      <c r="G82" s="138"/>
      <c r="H82" s="139"/>
    </row>
    <row r="83" spans="2:8">
      <c r="B83" s="1">
        <v>63</v>
      </c>
      <c r="C83" s="95"/>
      <c r="D83" s="96"/>
      <c r="E83" s="96">
        <v>40.49</v>
      </c>
      <c r="F83" s="96"/>
      <c r="G83" s="138"/>
      <c r="H83" s="139"/>
    </row>
    <row r="84" spans="2:8">
      <c r="B84" s="1">
        <v>64</v>
      </c>
      <c r="C84" s="95"/>
      <c r="D84" s="96"/>
      <c r="E84" s="96">
        <v>40.54</v>
      </c>
      <c r="F84" s="96"/>
      <c r="G84" s="138"/>
      <c r="H84" s="139"/>
    </row>
    <row r="85" spans="2:8">
      <c r="B85" s="1">
        <v>65</v>
      </c>
      <c r="C85" s="95"/>
      <c r="D85" s="96"/>
      <c r="E85" s="96"/>
      <c r="F85" s="96"/>
      <c r="G85" s="138"/>
      <c r="H85" s="139"/>
    </row>
    <row r="86" spans="2:8">
      <c r="B86" s="1">
        <v>66</v>
      </c>
      <c r="C86" s="140"/>
      <c r="D86" s="138"/>
      <c r="E86" s="138"/>
      <c r="F86" s="138"/>
      <c r="G86" s="138"/>
      <c r="H86" s="139"/>
    </row>
    <row r="87" spans="2:8">
      <c r="B87" s="1">
        <v>67</v>
      </c>
      <c r="C87" s="140"/>
      <c r="D87" s="138"/>
      <c r="E87" s="138"/>
      <c r="F87" s="138"/>
      <c r="G87" s="138"/>
      <c r="H87" s="139"/>
    </row>
    <row r="88" spans="2:8" ht="15.75" thickBot="1">
      <c r="B88" s="1">
        <v>68</v>
      </c>
      <c r="C88" s="141"/>
      <c r="D88" s="142"/>
      <c r="E88" s="142"/>
      <c r="F88" s="142"/>
      <c r="G88" s="142"/>
      <c r="H88" s="14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4:P88"/>
  <sheetViews>
    <sheetView zoomScale="75" zoomScaleNormal="75" workbookViewId="0">
      <selection activeCell="H9" sqref="H9"/>
    </sheetView>
  </sheetViews>
  <sheetFormatPr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103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7" t="s">
        <v>53</v>
      </c>
      <c r="L9" s="137" t="s">
        <v>54</v>
      </c>
      <c r="M9" s="59" t="s">
        <v>55</v>
      </c>
      <c r="N9" s="59" t="s">
        <v>56</v>
      </c>
    </row>
    <row r="10" spans="1:16" s="3" customFormat="1" ht="30" customHeight="1">
      <c r="A10" s="60">
        <v>1</v>
      </c>
      <c r="B10" s="61" t="s">
        <v>105</v>
      </c>
      <c r="C10" s="62">
        <v>4</v>
      </c>
      <c r="D10" s="62">
        <v>43</v>
      </c>
      <c r="E10" s="63">
        <f>D10</f>
        <v>43</v>
      </c>
      <c r="F10" s="129">
        <f>MIN(C21:C85)</f>
        <v>40.49</v>
      </c>
      <c r="G10" s="116">
        <f>AVERAGE(C21:C85)</f>
        <v>40.988139534883715</v>
      </c>
      <c r="H10" s="64">
        <v>11</v>
      </c>
      <c r="I10" s="116">
        <f>G10-F10</f>
        <v>0.49813953488371254</v>
      </c>
      <c r="J10" s="131">
        <v>2.0462962962962964E-2</v>
      </c>
      <c r="K10" s="131">
        <f>J10</f>
        <v>2.0462962962962964E-2</v>
      </c>
      <c r="L10" s="66">
        <f>K10</f>
        <v>2.0462962962962964E-2</v>
      </c>
      <c r="M10" s="67" t="s">
        <v>169</v>
      </c>
      <c r="N10" s="68"/>
      <c r="O10" s="124"/>
      <c r="P10" s="70"/>
    </row>
    <row r="11" spans="1:16" s="3" customFormat="1" ht="30" customHeight="1">
      <c r="A11" s="60">
        <v>2</v>
      </c>
      <c r="B11" s="61" t="s">
        <v>104</v>
      </c>
      <c r="C11" s="62">
        <v>5</v>
      </c>
      <c r="D11" s="62">
        <v>95</v>
      </c>
      <c r="E11" s="63">
        <f>D11-D10</f>
        <v>52</v>
      </c>
      <c r="F11" s="130">
        <f>MIN(D21:D85)</f>
        <v>40.409999999999997</v>
      </c>
      <c r="G11" s="117">
        <f>AVERAGE(D21:D85)</f>
        <v>40.824509803921579</v>
      </c>
      <c r="H11" s="64">
        <v>5</v>
      </c>
      <c r="I11" s="116">
        <f>G11-F11</f>
        <v>0.41450980392158243</v>
      </c>
      <c r="J11" s="131">
        <v>4.6157407407407404E-2</v>
      </c>
      <c r="K11" s="131">
        <f>J11-J10</f>
        <v>2.569444444444444E-2</v>
      </c>
      <c r="L11" s="66">
        <f>K11</f>
        <v>2.569444444444444E-2</v>
      </c>
      <c r="M11" s="67" t="s">
        <v>170</v>
      </c>
      <c r="N11" s="291">
        <v>-22.5</v>
      </c>
      <c r="O11" s="69"/>
      <c r="P11" s="70"/>
    </row>
    <row r="12" spans="1:16" s="3" customFormat="1" ht="30" customHeight="1">
      <c r="A12" s="60">
        <v>3</v>
      </c>
      <c r="B12" s="61" t="s">
        <v>105</v>
      </c>
      <c r="C12" s="62">
        <v>7</v>
      </c>
      <c r="D12" s="62">
        <v>128</v>
      </c>
      <c r="E12" s="63">
        <f>D12-D11</f>
        <v>33</v>
      </c>
      <c r="F12" s="217">
        <f>MIN(E19:E81)</f>
        <v>40.22</v>
      </c>
      <c r="G12" s="116">
        <f>AVERAGE(E21:E83)</f>
        <v>40.647500000000001</v>
      </c>
      <c r="H12" s="64">
        <v>2</v>
      </c>
      <c r="I12" s="116">
        <f t="shared" ref="I12:I14" si="0">G12-F12</f>
        <v>0.42750000000000199</v>
      </c>
      <c r="J12" s="131">
        <v>6.2719907407407405E-2</v>
      </c>
      <c r="K12" s="131">
        <f>J12-J11</f>
        <v>1.6562500000000001E-2</v>
      </c>
      <c r="L12" s="66">
        <f>K12+L10</f>
        <v>3.7025462962962968E-2</v>
      </c>
      <c r="M12" s="67" t="s">
        <v>171</v>
      </c>
      <c r="N12" s="292"/>
      <c r="O12" s="209" t="s">
        <v>165</v>
      </c>
      <c r="P12" s="70"/>
    </row>
    <row r="13" spans="1:16" s="3" customFormat="1" ht="30" customHeight="1">
      <c r="A13" s="60">
        <v>4</v>
      </c>
      <c r="B13" s="61" t="s">
        <v>104</v>
      </c>
      <c r="C13" s="62">
        <v>13</v>
      </c>
      <c r="D13" s="62">
        <v>178</v>
      </c>
      <c r="E13" s="63">
        <f>D13-D12</f>
        <v>50</v>
      </c>
      <c r="F13" s="215">
        <f>MIN(F19:F87)</f>
        <v>40.36</v>
      </c>
      <c r="G13" s="116">
        <f>AVERAGE(F21:F83)</f>
        <v>40.663265306122447</v>
      </c>
      <c r="H13" s="64">
        <v>8</v>
      </c>
      <c r="I13" s="116">
        <f t="shared" si="0"/>
        <v>0.30326530612244795</v>
      </c>
      <c r="J13" s="131">
        <v>8.7175925925925934E-2</v>
      </c>
      <c r="K13" s="131">
        <f>J13-J12</f>
        <v>2.445601851851853E-2</v>
      </c>
      <c r="L13" s="66">
        <f>K13+L11</f>
        <v>5.0150462962962966E-2</v>
      </c>
      <c r="M13" s="67" t="s">
        <v>172</v>
      </c>
      <c r="N13" s="68"/>
      <c r="O13" s="70"/>
      <c r="P13" s="70"/>
    </row>
    <row r="14" spans="1:16" s="3" customFormat="1" ht="30" customHeight="1">
      <c r="A14" s="60">
        <v>5</v>
      </c>
      <c r="B14" s="61" t="s">
        <v>105</v>
      </c>
      <c r="C14" s="71">
        <v>10</v>
      </c>
      <c r="D14" s="62">
        <v>229</v>
      </c>
      <c r="E14" s="63">
        <f>D14-D13</f>
        <v>51</v>
      </c>
      <c r="F14" s="129">
        <f>MIN(G21:G83)</f>
        <v>40.29</v>
      </c>
      <c r="G14" s="116">
        <f>AVERAGE(G21:G85)</f>
        <v>40.603913043478258</v>
      </c>
      <c r="H14" s="64">
        <v>5</v>
      </c>
      <c r="I14" s="116">
        <f t="shared" si="0"/>
        <v>0.31391304347825866</v>
      </c>
      <c r="J14" s="131">
        <v>0.11241898148148148</v>
      </c>
      <c r="K14" s="131">
        <f>J14-J13</f>
        <v>2.5243055555555546E-2</v>
      </c>
      <c r="L14" s="65">
        <f>K14+L12</f>
        <v>6.2268518518518515E-2</v>
      </c>
      <c r="M14" s="67" t="s">
        <v>173</v>
      </c>
      <c r="N14" s="68"/>
      <c r="O14" s="19"/>
    </row>
    <row r="15" spans="1:16" s="3" customFormat="1" ht="30" customHeight="1">
      <c r="A15" s="72" t="s">
        <v>57</v>
      </c>
      <c r="B15" s="73" t="s">
        <v>104</v>
      </c>
      <c r="C15" s="74">
        <v>33</v>
      </c>
      <c r="D15" s="74">
        <v>254</v>
      </c>
      <c r="E15" s="63">
        <f>D15-D14</f>
        <v>25</v>
      </c>
      <c r="F15" s="129">
        <f>MIN(H21:H89)</f>
        <v>40.5</v>
      </c>
      <c r="G15" s="116">
        <f>AVERAGE(H21:H85)</f>
        <v>40.821666666666665</v>
      </c>
      <c r="H15" s="64">
        <v>1</v>
      </c>
      <c r="I15" s="116">
        <f>G15-F15</f>
        <v>0.32166666666666544</v>
      </c>
      <c r="J15" s="131">
        <v>0.12517361111111111</v>
      </c>
      <c r="K15" s="76">
        <f>J15-J14</f>
        <v>1.275462962962963E-2</v>
      </c>
      <c r="L15" s="75">
        <f>K15+L13</f>
        <v>6.2905092592592596E-2</v>
      </c>
      <c r="M15" s="67"/>
      <c r="N15" s="68"/>
    </row>
    <row r="16" spans="1:16" s="3" customFormat="1" ht="30" customHeight="1">
      <c r="A16" s="77"/>
      <c r="B16" s="78"/>
      <c r="C16" s="79"/>
      <c r="D16" s="79"/>
      <c r="E16" s="79"/>
      <c r="F16" s="106">
        <f>AVERAGE(F10,F12,F14)</f>
        <v>40.333333333333336</v>
      </c>
      <c r="G16" s="127">
        <f>AVERAGE(G10,G12,G14)</f>
        <v>40.746517526120662</v>
      </c>
      <c r="H16" s="127" t="s">
        <v>167</v>
      </c>
      <c r="I16" s="128">
        <f>AVERAGE(I10,I12,I14)</f>
        <v>0.41318419278732438</v>
      </c>
      <c r="J16" s="79"/>
      <c r="K16" s="79"/>
      <c r="L16" s="79"/>
      <c r="M16" s="80"/>
      <c r="N16" s="80"/>
    </row>
    <row r="17" spans="1:14" ht="27.75" customHeight="1">
      <c r="A17" s="81"/>
      <c r="B17" s="81"/>
      <c r="C17" s="81"/>
      <c r="D17" s="82"/>
      <c r="E17" s="83"/>
      <c r="F17" s="84">
        <f>AVERAGE(F11,F13,F15)</f>
        <v>40.423333333333332</v>
      </c>
      <c r="G17" s="85">
        <f>AVERAGE(G15,G13,G11)</f>
        <v>40.769813925570226</v>
      </c>
      <c r="H17" s="85" t="s">
        <v>168</v>
      </c>
      <c r="I17" s="86">
        <f>AVERAGE(I15,I13,I11)</f>
        <v>0.34648059223689859</v>
      </c>
      <c r="J17" s="83"/>
      <c r="K17" s="83" t="s">
        <v>27</v>
      </c>
      <c r="L17" s="83"/>
      <c r="M17" s="80"/>
      <c r="N17" s="80"/>
    </row>
    <row r="18" spans="1:14" ht="30" customHeight="1" thickBot="1">
      <c r="A18" s="87"/>
      <c r="B18" s="87"/>
      <c r="C18" s="87"/>
      <c r="D18" s="83"/>
      <c r="E18" s="83"/>
      <c r="F18" s="88">
        <f>AVERAGE(F10:F15)</f>
        <v>40.378333333333337</v>
      </c>
      <c r="G18" s="89">
        <f>AVERAGE(C21:H88)</f>
        <v>40.771936936936925</v>
      </c>
      <c r="H18" s="90"/>
      <c r="I18" s="91">
        <f>AVERAGE(I10:I17)</f>
        <v>0.37983239251211154</v>
      </c>
      <c r="J18" s="83"/>
      <c r="K18" s="83"/>
      <c r="L18" s="83"/>
      <c r="M18" s="87"/>
      <c r="N18" s="87"/>
    </row>
    <row r="20" spans="1:14" ht="15.75" thickBot="1">
      <c r="C20" s="92" t="str">
        <f>B10</f>
        <v>Члечко Сергей</v>
      </c>
      <c r="D20" s="92" t="str">
        <f>B11</f>
        <v>Загорулько Иван</v>
      </c>
      <c r="E20" s="92" t="str">
        <f>B12</f>
        <v>Члечко Сергей</v>
      </c>
      <c r="F20" s="92" t="str">
        <f>B13</f>
        <v>Загорулько Иван</v>
      </c>
      <c r="G20" s="2" t="str">
        <f>B14</f>
        <v>Члечко Сергей</v>
      </c>
      <c r="H20" s="2" t="str">
        <f>B15</f>
        <v>Загорулько Иван</v>
      </c>
    </row>
    <row r="21" spans="1:14">
      <c r="B21" s="1">
        <v>1</v>
      </c>
      <c r="C21" s="93">
        <v>44.18</v>
      </c>
      <c r="D21" s="94">
        <v>40.89</v>
      </c>
      <c r="E21" s="94">
        <v>40.869999999999997</v>
      </c>
      <c r="F21" s="94">
        <v>41.01</v>
      </c>
      <c r="G21" s="94">
        <v>40.700000000000003</v>
      </c>
      <c r="H21" s="207">
        <v>41.22</v>
      </c>
      <c r="M21" s="2"/>
      <c r="N21" s="2"/>
    </row>
    <row r="22" spans="1:14">
      <c r="B22" s="1">
        <v>2</v>
      </c>
      <c r="C22" s="95">
        <v>41.1</v>
      </c>
      <c r="D22" s="96">
        <v>41.58</v>
      </c>
      <c r="E22" s="96">
        <v>40.71</v>
      </c>
      <c r="F22" s="96">
        <v>40.85</v>
      </c>
      <c r="G22" s="96">
        <v>40.61</v>
      </c>
      <c r="H22" s="208">
        <v>40.98</v>
      </c>
      <c r="M22" s="3"/>
      <c r="N22" s="3"/>
    </row>
    <row r="23" spans="1:14">
      <c r="B23" s="1">
        <v>3</v>
      </c>
      <c r="C23" s="95">
        <v>40.86</v>
      </c>
      <c r="D23" s="96">
        <v>41.68</v>
      </c>
      <c r="E23" s="96">
        <v>40.6</v>
      </c>
      <c r="F23" s="96">
        <v>40.909999999999997</v>
      </c>
      <c r="G23" s="96">
        <v>40.49</v>
      </c>
      <c r="H23" s="208">
        <v>41</v>
      </c>
      <c r="M23" s="3"/>
      <c r="N23" s="3"/>
    </row>
    <row r="24" spans="1:14">
      <c r="B24" s="1">
        <v>4</v>
      </c>
      <c r="C24" s="95">
        <v>40.68</v>
      </c>
      <c r="D24" s="96">
        <v>41.76</v>
      </c>
      <c r="E24" s="96">
        <v>40.56</v>
      </c>
      <c r="F24" s="96">
        <v>40.72</v>
      </c>
      <c r="G24" s="96">
        <v>40.53</v>
      </c>
      <c r="H24" s="208">
        <v>40.659999999999997</v>
      </c>
      <c r="M24" s="3"/>
      <c r="N24" s="3"/>
    </row>
    <row r="25" spans="1:14">
      <c r="B25" s="1">
        <v>5</v>
      </c>
      <c r="C25" s="95">
        <v>40.56</v>
      </c>
      <c r="D25" s="96">
        <v>41.45</v>
      </c>
      <c r="E25" s="96">
        <v>40.5</v>
      </c>
      <c r="F25" s="96">
        <v>40.71</v>
      </c>
      <c r="G25" s="96">
        <v>40.47</v>
      </c>
      <c r="H25" s="208">
        <v>40.9</v>
      </c>
    </row>
    <row r="26" spans="1:14">
      <c r="B26" s="1">
        <v>6</v>
      </c>
      <c r="C26" s="95">
        <v>43.04</v>
      </c>
      <c r="D26" s="96">
        <v>40.93</v>
      </c>
      <c r="E26" s="96">
        <v>40.67</v>
      </c>
      <c r="F26" s="96">
        <v>40.54</v>
      </c>
      <c r="G26" s="96">
        <v>40.450000000000003</v>
      </c>
      <c r="H26" s="208">
        <v>40.97</v>
      </c>
    </row>
    <row r="27" spans="1:14">
      <c r="B27" s="1">
        <v>7</v>
      </c>
      <c r="C27" s="95">
        <v>40.880000000000003</v>
      </c>
      <c r="D27" s="96">
        <v>41.05</v>
      </c>
      <c r="E27" s="96">
        <v>40.57</v>
      </c>
      <c r="F27" s="96">
        <v>40.619999999999997</v>
      </c>
      <c r="G27" s="96">
        <v>40.590000000000003</v>
      </c>
      <c r="H27" s="208">
        <v>40.630000000000003</v>
      </c>
    </row>
    <row r="28" spans="1:14">
      <c r="B28" s="1">
        <v>8</v>
      </c>
      <c r="C28" s="95">
        <v>40.590000000000003</v>
      </c>
      <c r="D28" s="96">
        <v>41.42</v>
      </c>
      <c r="E28" s="96">
        <v>40.51</v>
      </c>
      <c r="F28" s="96">
        <v>41.6</v>
      </c>
      <c r="G28" s="96">
        <v>41.68</v>
      </c>
      <c r="H28" s="208">
        <v>40.869999999999997</v>
      </c>
    </row>
    <row r="29" spans="1:14">
      <c r="B29" s="1">
        <v>9</v>
      </c>
      <c r="C29" s="125">
        <v>40.49</v>
      </c>
      <c r="D29" s="96">
        <v>40.61</v>
      </c>
      <c r="E29" s="96">
        <v>40.299999999999997</v>
      </c>
      <c r="F29" s="96">
        <v>40.549999999999997</v>
      </c>
      <c r="G29" s="96">
        <v>40.799999999999997</v>
      </c>
      <c r="H29" s="208">
        <v>40.659999999999997</v>
      </c>
    </row>
    <row r="30" spans="1:14">
      <c r="B30" s="1">
        <v>10</v>
      </c>
      <c r="C30" s="95">
        <v>40.51</v>
      </c>
      <c r="D30" s="96">
        <v>40.58</v>
      </c>
      <c r="E30" s="96">
        <v>40.49</v>
      </c>
      <c r="F30" s="96">
        <v>40.61</v>
      </c>
      <c r="G30" s="96">
        <v>40.75</v>
      </c>
      <c r="H30" s="208">
        <v>41.41</v>
      </c>
    </row>
    <row r="31" spans="1:14">
      <c r="B31" s="1">
        <v>11</v>
      </c>
      <c r="C31" s="95">
        <v>40.549999999999997</v>
      </c>
      <c r="D31" s="96">
        <v>40.700000000000003</v>
      </c>
      <c r="E31" s="96">
        <v>40.6</v>
      </c>
      <c r="F31" s="96">
        <v>40.590000000000003</v>
      </c>
      <c r="G31" s="96">
        <v>40.98</v>
      </c>
      <c r="H31" s="208">
        <v>40.65</v>
      </c>
    </row>
    <row r="32" spans="1:14">
      <c r="B32" s="1">
        <v>12</v>
      </c>
      <c r="C32" s="95">
        <v>40.520000000000003</v>
      </c>
      <c r="D32" s="96">
        <v>40.67</v>
      </c>
      <c r="E32" s="96">
        <v>41.33</v>
      </c>
      <c r="F32" s="96">
        <v>41.06</v>
      </c>
      <c r="G32" s="96">
        <v>40.46</v>
      </c>
      <c r="H32" s="208">
        <v>40.869999999999997</v>
      </c>
    </row>
    <row r="33" spans="2:8">
      <c r="B33" s="1">
        <v>13</v>
      </c>
      <c r="C33" s="95">
        <v>40.619999999999997</v>
      </c>
      <c r="D33" s="96">
        <v>40.56</v>
      </c>
      <c r="E33" s="96">
        <v>40.229999999999997</v>
      </c>
      <c r="F33" s="96">
        <v>40.729999999999997</v>
      </c>
      <c r="G33" s="96">
        <v>40.409999999999997</v>
      </c>
      <c r="H33" s="208">
        <v>40.909999999999997</v>
      </c>
    </row>
    <row r="34" spans="2:8">
      <c r="B34" s="1">
        <v>14</v>
      </c>
      <c r="C34" s="105">
        <v>43.18</v>
      </c>
      <c r="D34" s="96">
        <v>40.6</v>
      </c>
      <c r="E34" s="96">
        <v>40.44</v>
      </c>
      <c r="F34" s="96">
        <v>40.67</v>
      </c>
      <c r="G34" s="96">
        <v>40.36</v>
      </c>
      <c r="H34" s="208">
        <v>40.659999999999997</v>
      </c>
    </row>
    <row r="35" spans="2:8">
      <c r="B35" s="1">
        <v>15</v>
      </c>
      <c r="C35" s="95">
        <v>40.72</v>
      </c>
      <c r="D35" s="96">
        <v>40.79</v>
      </c>
      <c r="E35" s="96">
        <v>40.42</v>
      </c>
      <c r="F35" s="96">
        <v>40.5</v>
      </c>
      <c r="G35" s="96">
        <v>40.380000000000003</v>
      </c>
      <c r="H35" s="208">
        <v>40.590000000000003</v>
      </c>
    </row>
    <row r="36" spans="2:8">
      <c r="B36" s="1">
        <v>16</v>
      </c>
      <c r="C36" s="95">
        <v>40.49</v>
      </c>
      <c r="D36" s="144">
        <v>40.69</v>
      </c>
      <c r="E36" s="96">
        <v>40.22</v>
      </c>
      <c r="F36" s="96">
        <v>41.32</v>
      </c>
      <c r="G36" s="96">
        <v>40.29</v>
      </c>
      <c r="H36" s="208">
        <v>40.700000000000003</v>
      </c>
    </row>
    <row r="37" spans="2:8">
      <c r="B37" s="1">
        <v>17</v>
      </c>
      <c r="C37" s="95">
        <v>40.54</v>
      </c>
      <c r="D37" s="96">
        <v>40.57</v>
      </c>
      <c r="E37" s="96">
        <v>40.39</v>
      </c>
      <c r="F37" s="96">
        <v>40.770000000000003</v>
      </c>
      <c r="G37" s="96">
        <v>40.56</v>
      </c>
      <c r="H37" s="208">
        <v>40.700000000000003</v>
      </c>
    </row>
    <row r="38" spans="2:8">
      <c r="B38" s="1">
        <v>18</v>
      </c>
      <c r="C38" s="95">
        <v>40.49</v>
      </c>
      <c r="D38" s="96">
        <v>40.57</v>
      </c>
      <c r="E38" s="96">
        <v>40.5</v>
      </c>
      <c r="F38" s="96">
        <v>40.369999999999997</v>
      </c>
      <c r="G38" s="96">
        <v>40.56</v>
      </c>
      <c r="H38" s="208">
        <v>40.5</v>
      </c>
    </row>
    <row r="39" spans="2:8">
      <c r="B39" s="1">
        <v>19</v>
      </c>
      <c r="C39" s="95">
        <v>40.520000000000003</v>
      </c>
      <c r="D39" s="96">
        <v>40.68</v>
      </c>
      <c r="E39" s="96">
        <v>40.42</v>
      </c>
      <c r="F39" s="96">
        <v>40.4</v>
      </c>
      <c r="G39" s="96">
        <v>40.31</v>
      </c>
      <c r="H39" s="208">
        <v>40.79</v>
      </c>
    </row>
    <row r="40" spans="2:8">
      <c r="B40" s="1">
        <v>20</v>
      </c>
      <c r="C40" s="95">
        <v>42.28</v>
      </c>
      <c r="D40" s="96">
        <v>40.5</v>
      </c>
      <c r="E40" s="96">
        <v>40.46</v>
      </c>
      <c r="F40" s="96">
        <v>40.380000000000003</v>
      </c>
      <c r="G40" s="96">
        <v>40.56</v>
      </c>
      <c r="H40" s="208">
        <v>41</v>
      </c>
    </row>
    <row r="41" spans="2:8">
      <c r="B41" s="1">
        <v>21</v>
      </c>
      <c r="C41" s="95">
        <v>40.770000000000003</v>
      </c>
      <c r="D41" s="96">
        <v>40.72</v>
      </c>
      <c r="E41" s="96">
        <v>41.19</v>
      </c>
      <c r="F41" s="96">
        <v>40.43</v>
      </c>
      <c r="G41" s="96">
        <v>40.549999999999997</v>
      </c>
      <c r="H41" s="208">
        <v>40.61</v>
      </c>
    </row>
    <row r="42" spans="2:8">
      <c r="B42" s="1">
        <v>22</v>
      </c>
      <c r="C42" s="95">
        <v>40.89</v>
      </c>
      <c r="D42" s="96">
        <v>40.659999999999997</v>
      </c>
      <c r="E42" s="96">
        <v>40.39</v>
      </c>
      <c r="F42" s="96">
        <v>40.36</v>
      </c>
      <c r="G42" s="96">
        <v>40.700000000000003</v>
      </c>
      <c r="H42" s="208">
        <v>40.69</v>
      </c>
    </row>
    <row r="43" spans="2:8">
      <c r="B43" s="1">
        <v>23</v>
      </c>
      <c r="C43" s="95">
        <v>41.53</v>
      </c>
      <c r="D43" s="96">
        <v>40.590000000000003</v>
      </c>
      <c r="E43" s="96">
        <v>41.77</v>
      </c>
      <c r="F43" s="96">
        <v>40.36</v>
      </c>
      <c r="G43" s="96">
        <v>40.700000000000003</v>
      </c>
      <c r="H43" s="208">
        <v>40.81</v>
      </c>
    </row>
    <row r="44" spans="2:8">
      <c r="B44" s="1">
        <v>24</v>
      </c>
      <c r="C44" s="95">
        <v>40.85</v>
      </c>
      <c r="D44" s="96">
        <v>40.49</v>
      </c>
      <c r="E44" s="96">
        <v>41.01</v>
      </c>
      <c r="F44" s="96">
        <v>40.42</v>
      </c>
      <c r="G44" s="96"/>
      <c r="H44" s="208">
        <v>40.94</v>
      </c>
    </row>
    <row r="45" spans="2:8">
      <c r="B45" s="1">
        <v>25</v>
      </c>
      <c r="C45" s="95">
        <v>40.67</v>
      </c>
      <c r="D45" s="96">
        <v>40.74</v>
      </c>
      <c r="E45" s="96">
        <v>40.36</v>
      </c>
      <c r="F45" s="96">
        <v>40.47</v>
      </c>
      <c r="G45" s="96"/>
      <c r="H45" s="208"/>
    </row>
    <row r="46" spans="2:8">
      <c r="B46" s="1">
        <v>26</v>
      </c>
      <c r="C46" s="95">
        <v>40.729999999999997</v>
      </c>
      <c r="D46" s="96">
        <v>40.76</v>
      </c>
      <c r="E46" s="96">
        <v>40.61</v>
      </c>
      <c r="F46" s="96">
        <v>40.590000000000003</v>
      </c>
      <c r="G46" s="96"/>
      <c r="H46" s="208"/>
    </row>
    <row r="47" spans="2:8">
      <c r="B47" s="1">
        <v>27</v>
      </c>
      <c r="C47" s="95">
        <v>40.58</v>
      </c>
      <c r="D47" s="96">
        <v>40.72</v>
      </c>
      <c r="E47" s="96">
        <v>40.409999999999997</v>
      </c>
      <c r="F47" s="96">
        <v>40.619999999999997</v>
      </c>
      <c r="G47" s="96"/>
      <c r="H47" s="208"/>
    </row>
    <row r="48" spans="2:8">
      <c r="B48" s="1">
        <v>28</v>
      </c>
      <c r="C48" s="95">
        <v>40.58</v>
      </c>
      <c r="D48" s="96">
        <v>40.630000000000003</v>
      </c>
      <c r="E48" s="96">
        <v>41.11</v>
      </c>
      <c r="F48" s="96">
        <v>40.549999999999997</v>
      </c>
      <c r="G48" s="96"/>
      <c r="H48" s="208"/>
    </row>
    <row r="49" spans="2:8">
      <c r="B49" s="1">
        <v>29</v>
      </c>
      <c r="C49" s="95">
        <v>40.71</v>
      </c>
      <c r="D49" s="96">
        <v>40.57</v>
      </c>
      <c r="E49" s="96">
        <v>41.05</v>
      </c>
      <c r="F49" s="96">
        <v>40.5</v>
      </c>
      <c r="G49" s="96"/>
      <c r="H49" s="208"/>
    </row>
    <row r="50" spans="2:8">
      <c r="B50" s="1">
        <v>30</v>
      </c>
      <c r="C50" s="95">
        <v>40.67</v>
      </c>
      <c r="D50" s="96">
        <v>40.47</v>
      </c>
      <c r="E50" s="96">
        <v>40.9</v>
      </c>
      <c r="F50" s="96">
        <v>40.76</v>
      </c>
      <c r="G50" s="96"/>
      <c r="H50" s="208"/>
    </row>
    <row r="51" spans="2:8">
      <c r="B51" s="1">
        <v>31</v>
      </c>
      <c r="C51" s="95">
        <v>40.75</v>
      </c>
      <c r="D51" s="96">
        <v>40.619999999999997</v>
      </c>
      <c r="E51" s="96">
        <v>40.5</v>
      </c>
      <c r="F51" s="96">
        <v>40.81</v>
      </c>
      <c r="G51" s="96"/>
      <c r="H51" s="208"/>
    </row>
    <row r="52" spans="2:8">
      <c r="B52" s="1">
        <v>32</v>
      </c>
      <c r="C52" s="95">
        <v>40.700000000000003</v>
      </c>
      <c r="D52" s="96">
        <v>40.630000000000003</v>
      </c>
      <c r="E52" s="96">
        <v>40.630000000000003</v>
      </c>
      <c r="F52" s="96">
        <v>40.840000000000003</v>
      </c>
      <c r="G52" s="96"/>
      <c r="H52" s="208"/>
    </row>
    <row r="53" spans="2:8">
      <c r="B53" s="1">
        <v>33</v>
      </c>
      <c r="C53" s="95">
        <v>40.76</v>
      </c>
      <c r="D53" s="96">
        <v>40.92</v>
      </c>
      <c r="E53" s="96"/>
      <c r="F53" s="96">
        <v>40.78</v>
      </c>
      <c r="G53" s="96"/>
      <c r="H53" s="208"/>
    </row>
    <row r="54" spans="2:8">
      <c r="B54" s="1">
        <v>34</v>
      </c>
      <c r="C54" s="95">
        <v>40.69</v>
      </c>
      <c r="D54" s="96">
        <v>40.409999999999997</v>
      </c>
      <c r="E54" s="96"/>
      <c r="F54" s="96">
        <v>40.6</v>
      </c>
      <c r="G54" s="96"/>
      <c r="H54" s="208"/>
    </row>
    <row r="55" spans="2:8">
      <c r="B55" s="1">
        <v>35</v>
      </c>
      <c r="C55" s="95">
        <v>40.61</v>
      </c>
      <c r="D55" s="96">
        <v>41.89</v>
      </c>
      <c r="E55" s="96"/>
      <c r="F55" s="96">
        <v>40.69</v>
      </c>
      <c r="G55" s="96"/>
      <c r="H55" s="208"/>
    </row>
    <row r="56" spans="2:8">
      <c r="B56" s="1">
        <v>36</v>
      </c>
      <c r="C56" s="95">
        <v>40.94</v>
      </c>
      <c r="D56" s="96">
        <v>40.880000000000003</v>
      </c>
      <c r="E56" s="96"/>
      <c r="F56" s="96">
        <v>40.43</v>
      </c>
      <c r="G56" s="96"/>
      <c r="H56" s="208"/>
    </row>
    <row r="57" spans="2:8">
      <c r="B57" s="1">
        <v>37</v>
      </c>
      <c r="C57" s="95">
        <v>40.53</v>
      </c>
      <c r="D57" s="96">
        <v>40.69</v>
      </c>
      <c r="E57" s="96"/>
      <c r="F57" s="96">
        <v>40.53</v>
      </c>
      <c r="G57" s="96"/>
      <c r="H57" s="208"/>
    </row>
    <row r="58" spans="2:8">
      <c r="B58" s="1">
        <v>38</v>
      </c>
      <c r="C58" s="95">
        <v>41.47</v>
      </c>
      <c r="D58" s="96">
        <v>40.68</v>
      </c>
      <c r="E58" s="96"/>
      <c r="F58" s="96">
        <v>40.68</v>
      </c>
      <c r="G58" s="96"/>
      <c r="H58" s="208"/>
    </row>
    <row r="59" spans="2:8">
      <c r="B59" s="1">
        <v>39</v>
      </c>
      <c r="C59" s="95">
        <v>41.7</v>
      </c>
      <c r="D59" s="96">
        <v>40.57</v>
      </c>
      <c r="E59" s="96"/>
      <c r="F59" s="96">
        <v>40.43</v>
      </c>
      <c r="G59" s="96"/>
      <c r="H59" s="208"/>
    </row>
    <row r="60" spans="2:8">
      <c r="B60" s="1">
        <v>40</v>
      </c>
      <c r="C60" s="95">
        <v>40.71</v>
      </c>
      <c r="D60" s="96">
        <v>40.71</v>
      </c>
      <c r="E60" s="96"/>
      <c r="F60" s="96">
        <v>40.799999999999997</v>
      </c>
      <c r="G60" s="96"/>
      <c r="H60" s="208"/>
    </row>
    <row r="61" spans="2:8">
      <c r="B61" s="1">
        <v>41</v>
      </c>
      <c r="C61" s="95">
        <v>40.72</v>
      </c>
      <c r="D61" s="96">
        <v>40.83</v>
      </c>
      <c r="E61" s="96"/>
      <c r="F61" s="96">
        <v>40.479999999999997</v>
      </c>
      <c r="G61" s="96"/>
      <c r="H61" s="208"/>
    </row>
    <row r="62" spans="2:8">
      <c r="B62" s="1">
        <v>42</v>
      </c>
      <c r="C62" s="95">
        <v>40.82</v>
      </c>
      <c r="D62" s="96">
        <v>41.05</v>
      </c>
      <c r="E62" s="96"/>
      <c r="F62" s="96">
        <v>40.71</v>
      </c>
      <c r="G62" s="96"/>
      <c r="H62" s="208"/>
    </row>
    <row r="63" spans="2:8">
      <c r="B63" s="1">
        <v>43</v>
      </c>
      <c r="C63" s="95">
        <v>41.31</v>
      </c>
      <c r="D63" s="96">
        <v>40.86</v>
      </c>
      <c r="E63" s="96"/>
      <c r="F63" s="96">
        <v>40.65</v>
      </c>
      <c r="G63" s="96"/>
      <c r="H63" s="208"/>
    </row>
    <row r="64" spans="2:8">
      <c r="B64" s="1">
        <v>44</v>
      </c>
      <c r="C64" s="95"/>
      <c r="D64" s="96">
        <v>40.43</v>
      </c>
      <c r="E64" s="96"/>
      <c r="F64" s="96">
        <v>40.56</v>
      </c>
      <c r="G64" s="96"/>
      <c r="H64" s="208"/>
    </row>
    <row r="65" spans="2:8">
      <c r="B65" s="1">
        <v>45</v>
      </c>
      <c r="C65" s="95"/>
      <c r="D65" s="96">
        <v>40.67</v>
      </c>
      <c r="E65" s="96"/>
      <c r="F65" s="96">
        <v>40.94</v>
      </c>
      <c r="G65" s="96"/>
      <c r="H65" s="208"/>
    </row>
    <row r="66" spans="2:8">
      <c r="B66" s="1">
        <v>46</v>
      </c>
      <c r="C66" s="95"/>
      <c r="D66" s="96">
        <v>42.33</v>
      </c>
      <c r="E66" s="96"/>
      <c r="F66" s="96">
        <v>40.72</v>
      </c>
      <c r="G66" s="96"/>
      <c r="H66" s="208"/>
    </row>
    <row r="67" spans="2:8">
      <c r="B67" s="1">
        <v>47</v>
      </c>
      <c r="C67" s="95"/>
      <c r="D67" s="96">
        <v>40.840000000000003</v>
      </c>
      <c r="E67" s="96"/>
      <c r="F67" s="96">
        <v>40.630000000000003</v>
      </c>
      <c r="G67" s="96"/>
      <c r="H67" s="208"/>
    </row>
    <row r="68" spans="2:8">
      <c r="B68" s="1">
        <v>48</v>
      </c>
      <c r="C68" s="95"/>
      <c r="D68" s="96">
        <v>40.44</v>
      </c>
      <c r="E68" s="96"/>
      <c r="F68" s="96">
        <v>40.659999999999997</v>
      </c>
      <c r="G68" s="96"/>
      <c r="H68" s="208"/>
    </row>
    <row r="69" spans="2:8">
      <c r="B69" s="1">
        <v>49</v>
      </c>
      <c r="C69" s="95"/>
      <c r="D69" s="96">
        <v>40.9</v>
      </c>
      <c r="E69" s="96"/>
      <c r="F69" s="96">
        <v>40.590000000000003</v>
      </c>
      <c r="G69" s="96"/>
      <c r="H69" s="208"/>
    </row>
    <row r="70" spans="2:8">
      <c r="B70" s="1">
        <v>50</v>
      </c>
      <c r="C70" s="95"/>
      <c r="D70" s="96">
        <v>40.520000000000003</v>
      </c>
      <c r="E70" s="96"/>
      <c r="F70" s="96"/>
      <c r="G70" s="96"/>
      <c r="H70" s="208"/>
    </row>
    <row r="71" spans="2:8">
      <c r="B71" s="1">
        <v>51</v>
      </c>
      <c r="C71" s="95"/>
      <c r="D71" s="96">
        <v>40.549999999999997</v>
      </c>
      <c r="E71" s="96"/>
      <c r="F71" s="96"/>
      <c r="G71" s="96"/>
      <c r="H71" s="208"/>
    </row>
    <row r="72" spans="2:8">
      <c r="B72" s="1">
        <v>52</v>
      </c>
      <c r="C72" s="95"/>
      <c r="D72" s="96"/>
      <c r="E72" s="96"/>
      <c r="F72" s="96"/>
      <c r="G72" s="138"/>
      <c r="H72" s="139"/>
    </row>
    <row r="73" spans="2:8">
      <c r="B73" s="1">
        <v>53</v>
      </c>
      <c r="C73" s="95"/>
      <c r="D73" s="96"/>
      <c r="E73" s="96"/>
      <c r="F73" s="96"/>
      <c r="G73" s="138"/>
      <c r="H73" s="139"/>
    </row>
    <row r="74" spans="2:8">
      <c r="B74" s="1">
        <v>54</v>
      </c>
      <c r="C74" s="95"/>
      <c r="D74" s="96"/>
      <c r="E74" s="96"/>
      <c r="F74" s="96"/>
      <c r="G74" s="138"/>
      <c r="H74" s="139"/>
    </row>
    <row r="75" spans="2:8">
      <c r="B75" s="1">
        <v>55</v>
      </c>
      <c r="C75" s="95"/>
      <c r="D75" s="96"/>
      <c r="E75" s="96"/>
      <c r="F75" s="96"/>
      <c r="G75" s="138"/>
      <c r="H75" s="139"/>
    </row>
    <row r="76" spans="2:8">
      <c r="B76" s="1">
        <v>56</v>
      </c>
      <c r="C76" s="95"/>
      <c r="D76" s="96"/>
      <c r="E76" s="96"/>
      <c r="F76" s="96"/>
      <c r="G76" s="138"/>
      <c r="H76" s="139"/>
    </row>
    <row r="77" spans="2:8">
      <c r="B77" s="1">
        <v>57</v>
      </c>
      <c r="C77" s="95"/>
      <c r="D77" s="96"/>
      <c r="E77" s="96"/>
      <c r="F77" s="96"/>
      <c r="G77" s="138"/>
      <c r="H77" s="139"/>
    </row>
    <row r="78" spans="2:8">
      <c r="B78" s="1">
        <v>58</v>
      </c>
      <c r="C78" s="95"/>
      <c r="D78" s="96"/>
      <c r="E78" s="96"/>
      <c r="F78" s="96"/>
      <c r="G78" s="138"/>
      <c r="H78" s="139"/>
    </row>
    <row r="79" spans="2:8">
      <c r="B79" s="1">
        <v>59</v>
      </c>
      <c r="C79" s="95"/>
      <c r="D79" s="96"/>
      <c r="E79" s="96"/>
      <c r="F79" s="96"/>
      <c r="G79" s="138"/>
      <c r="H79" s="139"/>
    </row>
    <row r="80" spans="2:8">
      <c r="B80" s="1">
        <v>60</v>
      </c>
      <c r="C80" s="95"/>
      <c r="D80" s="96"/>
      <c r="E80" s="96"/>
      <c r="F80" s="96"/>
      <c r="G80" s="138"/>
      <c r="H80" s="139"/>
    </row>
    <row r="81" spans="2:8">
      <c r="B81" s="1">
        <v>61</v>
      </c>
      <c r="C81" s="95"/>
      <c r="D81" s="96"/>
      <c r="E81" s="96"/>
      <c r="F81" s="96"/>
      <c r="G81" s="138"/>
      <c r="H81" s="139"/>
    </row>
    <row r="82" spans="2:8">
      <c r="B82" s="1">
        <v>62</v>
      </c>
      <c r="C82" s="95"/>
      <c r="D82" s="96"/>
      <c r="E82" s="96"/>
      <c r="F82" s="96"/>
      <c r="G82" s="138"/>
      <c r="H82" s="139"/>
    </row>
    <row r="83" spans="2:8">
      <c r="B83" s="1">
        <v>63</v>
      </c>
      <c r="C83" s="95"/>
      <c r="D83" s="96"/>
      <c r="E83" s="96"/>
      <c r="F83" s="96"/>
      <c r="G83" s="138"/>
      <c r="H83" s="139"/>
    </row>
    <row r="84" spans="2:8">
      <c r="B84" s="1">
        <v>64</v>
      </c>
      <c r="C84" s="95"/>
      <c r="D84" s="96"/>
      <c r="E84" s="96"/>
      <c r="F84" s="96"/>
      <c r="G84" s="138"/>
      <c r="H84" s="139"/>
    </row>
    <row r="85" spans="2:8">
      <c r="B85" s="1">
        <v>65</v>
      </c>
      <c r="C85" s="95"/>
      <c r="D85" s="96"/>
      <c r="E85" s="96"/>
      <c r="F85" s="96"/>
      <c r="G85" s="138"/>
      <c r="H85" s="139"/>
    </row>
    <row r="86" spans="2:8">
      <c r="B86" s="1">
        <v>66</v>
      </c>
      <c r="C86" s="140"/>
      <c r="D86" s="138"/>
      <c r="E86" s="138"/>
      <c r="F86" s="138"/>
      <c r="G86" s="138"/>
      <c r="H86" s="139"/>
    </row>
    <row r="87" spans="2:8">
      <c r="B87" s="1">
        <v>67</v>
      </c>
      <c r="C87" s="140"/>
      <c r="D87" s="138"/>
      <c r="E87" s="138"/>
      <c r="F87" s="138"/>
      <c r="G87" s="138"/>
      <c r="H87" s="139"/>
    </row>
    <row r="88" spans="2:8" ht="15.75" thickBot="1">
      <c r="B88" s="1">
        <v>68</v>
      </c>
      <c r="C88" s="141"/>
      <c r="D88" s="142"/>
      <c r="E88" s="142"/>
      <c r="F88" s="142"/>
      <c r="G88" s="142"/>
      <c r="H88" s="143"/>
    </row>
  </sheetData>
  <mergeCells count="11">
    <mergeCell ref="N11:N12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4:P88"/>
  <sheetViews>
    <sheetView zoomScale="75" zoomScaleNormal="75" workbookViewId="0">
      <selection activeCell="H15" sqref="H15"/>
    </sheetView>
  </sheetViews>
  <sheetFormatPr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131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 thickBo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7" t="s">
        <v>53</v>
      </c>
      <c r="L9" s="137" t="s">
        <v>54</v>
      </c>
      <c r="M9" s="59" t="s">
        <v>55</v>
      </c>
      <c r="N9" s="59" t="s">
        <v>56</v>
      </c>
    </row>
    <row r="10" spans="1:16" s="3" customFormat="1" ht="30" customHeight="1" thickBot="1">
      <c r="A10" s="60">
        <v>1</v>
      </c>
      <c r="B10" s="61" t="s">
        <v>115</v>
      </c>
      <c r="C10" s="62">
        <v>5</v>
      </c>
      <c r="D10" s="62">
        <v>43</v>
      </c>
      <c r="E10" s="63">
        <f>D10</f>
        <v>43</v>
      </c>
      <c r="F10" s="221">
        <f>MIN(C21:C85)</f>
        <v>40.020000000000003</v>
      </c>
      <c r="G10" s="218">
        <f>AVERAGE(C21:C85)</f>
        <v>40.668139534883714</v>
      </c>
      <c r="H10" s="64">
        <v>3</v>
      </c>
      <c r="I10" s="116">
        <f>G10-F10</f>
        <v>0.64813953488371112</v>
      </c>
      <c r="J10" s="131">
        <v>2.0324074074074074E-2</v>
      </c>
      <c r="K10" s="131">
        <f>J10</f>
        <v>2.0324074074074074E-2</v>
      </c>
      <c r="L10" s="66">
        <f>K10</f>
        <v>2.0324074074074074E-2</v>
      </c>
      <c r="M10" s="67" t="s">
        <v>174</v>
      </c>
      <c r="N10" s="68"/>
      <c r="O10" s="124"/>
      <c r="P10" s="70"/>
    </row>
    <row r="11" spans="1:16" s="3" customFormat="1" ht="30" customHeight="1">
      <c r="A11" s="60">
        <v>2</v>
      </c>
      <c r="B11" s="61" t="s">
        <v>114</v>
      </c>
      <c r="C11" s="62">
        <v>3</v>
      </c>
      <c r="D11" s="62">
        <v>92</v>
      </c>
      <c r="E11" s="63">
        <f>D11-D10</f>
        <v>49</v>
      </c>
      <c r="F11" s="223">
        <f>MIN(D21:D85)</f>
        <v>40.85</v>
      </c>
      <c r="G11" s="117">
        <f>AVERAGE(D21:D85)</f>
        <v>42.001250000000006</v>
      </c>
      <c r="H11" s="64">
        <v>0</v>
      </c>
      <c r="I11" s="116">
        <f>G11-F11</f>
        <v>1.1512500000000045</v>
      </c>
      <c r="J11" s="131">
        <v>4.5289351851851851E-2</v>
      </c>
      <c r="K11" s="131">
        <f>J11-J10</f>
        <v>2.4965277777777777E-2</v>
      </c>
      <c r="L11" s="66">
        <f>K11</f>
        <v>2.4965277777777777E-2</v>
      </c>
      <c r="M11" s="67" t="s">
        <v>175</v>
      </c>
      <c r="N11" s="68">
        <v>-10</v>
      </c>
      <c r="O11" s="222" t="s">
        <v>176</v>
      </c>
      <c r="P11" s="70"/>
    </row>
    <row r="12" spans="1:16" s="3" customFormat="1" ht="30" customHeight="1">
      <c r="A12" s="60">
        <v>3</v>
      </c>
      <c r="B12" s="61" t="s">
        <v>115</v>
      </c>
      <c r="C12" s="62">
        <v>33</v>
      </c>
      <c r="D12" s="62">
        <v>158</v>
      </c>
      <c r="E12" s="63">
        <f>D12-D11</f>
        <v>66</v>
      </c>
      <c r="F12" s="129">
        <f>MIN(E19:E81)</f>
        <v>40.22</v>
      </c>
      <c r="G12" s="116">
        <f>AVERAGE(E21:E83)</f>
        <v>40.604126984126978</v>
      </c>
      <c r="H12" s="64">
        <v>5</v>
      </c>
      <c r="I12" s="116">
        <f t="shared" ref="I12:I14" si="0">G12-F12</f>
        <v>0.38412698412697921</v>
      </c>
      <c r="J12" s="131">
        <v>7.7280092592592595E-2</v>
      </c>
      <c r="K12" s="194">
        <f>J12-J11</f>
        <v>3.1990740740740743E-2</v>
      </c>
      <c r="L12" s="66">
        <f>K12+L10</f>
        <v>5.2314814814814814E-2</v>
      </c>
      <c r="M12" s="67" t="s">
        <v>177</v>
      </c>
      <c r="N12" s="68">
        <v>5</v>
      </c>
      <c r="O12" s="209" t="s">
        <v>181</v>
      </c>
      <c r="P12" s="70"/>
    </row>
    <row r="13" spans="1:16" s="3" customFormat="1" ht="30" customHeight="1">
      <c r="A13" s="60">
        <v>4</v>
      </c>
      <c r="B13" s="61" t="s">
        <v>114</v>
      </c>
      <c r="C13" s="62">
        <v>69</v>
      </c>
      <c r="D13" s="62">
        <v>200</v>
      </c>
      <c r="E13" s="63">
        <f>D13-D12</f>
        <v>42</v>
      </c>
      <c r="F13" s="129">
        <f>MIN(F19:F87)</f>
        <v>40.090000000000003</v>
      </c>
      <c r="G13" s="116">
        <f>AVERAGE(F21:F83)</f>
        <v>40.546341463414628</v>
      </c>
      <c r="H13" s="64">
        <v>4</v>
      </c>
      <c r="I13" s="116">
        <f t="shared" si="0"/>
        <v>0.45634146341462412</v>
      </c>
      <c r="J13" s="131">
        <v>9.825231481481482E-2</v>
      </c>
      <c r="K13" s="131">
        <f>J13-J12</f>
        <v>2.0972222222222225E-2</v>
      </c>
      <c r="L13" s="66">
        <f>K13+L11</f>
        <v>4.5937500000000006E-2</v>
      </c>
      <c r="M13" s="67" t="s">
        <v>178</v>
      </c>
      <c r="N13" s="224" t="s">
        <v>182</v>
      </c>
      <c r="O13" s="209" t="s">
        <v>183</v>
      </c>
      <c r="P13" s="70"/>
    </row>
    <row r="14" spans="1:16" s="3" customFormat="1" ht="30" customHeight="1" thickBot="1">
      <c r="A14" s="60">
        <v>5</v>
      </c>
      <c r="B14" s="61" t="s">
        <v>115</v>
      </c>
      <c r="C14" s="71">
        <v>33</v>
      </c>
      <c r="D14" s="62">
        <v>226</v>
      </c>
      <c r="E14" s="63">
        <f>D14-D13</f>
        <v>26</v>
      </c>
      <c r="F14" s="211">
        <f>MIN(G21:G83)</f>
        <v>40.340000000000003</v>
      </c>
      <c r="G14" s="116">
        <f>AVERAGE(G21:G85)</f>
        <v>40.657600000000002</v>
      </c>
      <c r="H14" s="64">
        <v>5</v>
      </c>
      <c r="I14" s="116">
        <f t="shared" si="0"/>
        <v>0.31759999999999877</v>
      </c>
      <c r="J14" s="131">
        <v>0.11172453703703704</v>
      </c>
      <c r="K14" s="131">
        <f>J14-J13</f>
        <v>1.3472222222222219E-2</v>
      </c>
      <c r="L14" s="65">
        <f>K14+L12</f>
        <v>6.5787037037037033E-2</v>
      </c>
      <c r="M14" s="67" t="s">
        <v>179</v>
      </c>
      <c r="N14" s="68"/>
      <c r="O14" s="19"/>
    </row>
    <row r="15" spans="1:16" s="3" customFormat="1" ht="30" customHeight="1" thickBot="1">
      <c r="A15" s="72" t="s">
        <v>57</v>
      </c>
      <c r="B15" s="73" t="s">
        <v>114</v>
      </c>
      <c r="C15" s="74">
        <v>13</v>
      </c>
      <c r="D15" s="74">
        <v>253</v>
      </c>
      <c r="E15" s="63">
        <f>D15-D14</f>
        <v>27</v>
      </c>
      <c r="F15" s="219">
        <f>MIN(H21:H89)</f>
        <v>39.97</v>
      </c>
      <c r="G15" s="218">
        <f>AVERAGE(H21:H85)</f>
        <v>40.241923076923072</v>
      </c>
      <c r="H15" s="64">
        <v>3</v>
      </c>
      <c r="I15" s="116">
        <f>G15-F15</f>
        <v>0.27192307692307338</v>
      </c>
      <c r="J15" s="131">
        <v>0.12517361111111111</v>
      </c>
      <c r="K15" s="76">
        <f>J15-J14</f>
        <v>1.3449074074074072E-2</v>
      </c>
      <c r="L15" s="75">
        <f>K15+L13</f>
        <v>5.9386574074074078E-2</v>
      </c>
      <c r="M15" s="67"/>
      <c r="N15" s="68"/>
    </row>
    <row r="16" spans="1:16" s="3" customFormat="1" ht="30" customHeight="1">
      <c r="A16" s="77"/>
      <c r="B16" s="78"/>
      <c r="C16" s="79"/>
      <c r="D16" s="79"/>
      <c r="E16" s="79"/>
      <c r="F16" s="106">
        <f>AVERAGE(F10,F12,F14)</f>
        <v>40.193333333333335</v>
      </c>
      <c r="G16" s="127">
        <f>AVERAGE(G10,G12,G14)</f>
        <v>40.643288839670227</v>
      </c>
      <c r="H16" s="127" t="s">
        <v>180</v>
      </c>
      <c r="I16" s="128">
        <f>AVERAGE(I10,I12,I14)</f>
        <v>0.44995550633689635</v>
      </c>
      <c r="J16" s="79"/>
      <c r="K16" s="79"/>
      <c r="L16" s="79"/>
      <c r="M16" s="80"/>
      <c r="N16" s="80"/>
    </row>
    <row r="17" spans="1:14" ht="27.75" customHeight="1">
      <c r="A17" s="81"/>
      <c r="B17" s="81"/>
      <c r="C17" s="81"/>
      <c r="D17" s="82"/>
      <c r="E17" s="83"/>
      <c r="F17" s="84">
        <f>AVERAGE(F11,F13,F15)</f>
        <v>40.303333333333335</v>
      </c>
      <c r="G17" s="85">
        <f>AVERAGE(G11,G13,G15)</f>
        <v>40.929838180112569</v>
      </c>
      <c r="H17" s="85" t="s">
        <v>161</v>
      </c>
      <c r="I17" s="86">
        <f>AVERAGE(I11,I13,I15)</f>
        <v>0.62650484677923401</v>
      </c>
      <c r="J17" s="83"/>
      <c r="K17" s="83" t="s">
        <v>27</v>
      </c>
      <c r="L17" s="83"/>
      <c r="M17" s="80"/>
      <c r="N17" s="80"/>
    </row>
    <row r="18" spans="1:14" ht="30" customHeight="1" thickBot="1">
      <c r="A18" s="87"/>
      <c r="B18" s="87"/>
      <c r="C18" s="87"/>
      <c r="D18" s="83"/>
      <c r="E18" s="83"/>
      <c r="F18" s="88">
        <f>AVERAGE(F10:F15)</f>
        <v>40.248333333333335</v>
      </c>
      <c r="G18" s="89">
        <f>AVERAGE(C21:H88)</f>
        <v>40.843790322580666</v>
      </c>
      <c r="H18" s="90"/>
      <c r="I18" s="91">
        <f>AVERAGE(I10:I17)</f>
        <v>0.53823017655806527</v>
      </c>
      <c r="J18" s="83"/>
      <c r="K18" s="83"/>
      <c r="L18" s="83"/>
      <c r="M18" s="87"/>
      <c r="N18" s="87"/>
    </row>
    <row r="20" spans="1:14" ht="15.75" thickBot="1">
      <c r="C20" s="92" t="str">
        <f>B10</f>
        <v>Лихошерст Алексей</v>
      </c>
      <c r="D20" s="92" t="str">
        <f>B11</f>
        <v>Стоцкий Андрей</v>
      </c>
      <c r="E20" s="92" t="str">
        <f>B12</f>
        <v>Лихошерст Алексей</v>
      </c>
      <c r="F20" s="92" t="str">
        <f>B13</f>
        <v>Стоцкий Андрей</v>
      </c>
      <c r="G20" s="2" t="str">
        <f>B14</f>
        <v>Лихошерст Алексей</v>
      </c>
      <c r="H20" s="2" t="str">
        <f>B15</f>
        <v>Стоцкий Андрей</v>
      </c>
    </row>
    <row r="21" spans="1:14">
      <c r="B21" s="1">
        <v>1</v>
      </c>
      <c r="C21" s="93">
        <v>44.13</v>
      </c>
      <c r="D21" s="94">
        <v>41.25</v>
      </c>
      <c r="E21" s="94">
        <v>40.99</v>
      </c>
      <c r="F21" s="94">
        <v>40.97</v>
      </c>
      <c r="G21" s="94">
        <v>41.04</v>
      </c>
      <c r="H21" s="207">
        <v>40.31</v>
      </c>
      <c r="M21" s="2"/>
      <c r="N21" s="2"/>
    </row>
    <row r="22" spans="1:14">
      <c r="B22" s="1">
        <v>2</v>
      </c>
      <c r="C22" s="95">
        <v>41.28</v>
      </c>
      <c r="D22" s="96">
        <v>41.7</v>
      </c>
      <c r="E22" s="96">
        <v>40.78</v>
      </c>
      <c r="F22" s="96">
        <v>41.24</v>
      </c>
      <c r="G22" s="96">
        <v>40.5</v>
      </c>
      <c r="H22" s="208">
        <v>40.28</v>
      </c>
      <c r="M22" s="3"/>
      <c r="N22" s="3"/>
    </row>
    <row r="23" spans="1:14">
      <c r="B23" s="1">
        <v>3</v>
      </c>
      <c r="C23" s="95">
        <v>40.72</v>
      </c>
      <c r="D23" s="96">
        <v>41.86</v>
      </c>
      <c r="E23" s="96">
        <v>40.64</v>
      </c>
      <c r="F23" s="96">
        <v>40.369999999999997</v>
      </c>
      <c r="G23" s="96">
        <v>40.590000000000003</v>
      </c>
      <c r="H23" s="208">
        <v>40.14</v>
      </c>
      <c r="M23" s="3"/>
      <c r="N23" s="3"/>
    </row>
    <row r="24" spans="1:14">
      <c r="B24" s="1">
        <v>4</v>
      </c>
      <c r="C24" s="95">
        <v>40.68</v>
      </c>
      <c r="D24" s="96">
        <v>40.85</v>
      </c>
      <c r="E24" s="96">
        <v>40.65</v>
      </c>
      <c r="F24" s="96">
        <v>40.42</v>
      </c>
      <c r="G24" s="96">
        <v>40.590000000000003</v>
      </c>
      <c r="H24" s="208">
        <v>40.299999999999997</v>
      </c>
      <c r="M24" s="3"/>
      <c r="N24" s="3"/>
    </row>
    <row r="25" spans="1:14">
      <c r="B25" s="1">
        <v>5</v>
      </c>
      <c r="C25" s="95">
        <v>40.590000000000003</v>
      </c>
      <c r="D25" s="96">
        <v>41.66</v>
      </c>
      <c r="E25" s="96">
        <v>40.69</v>
      </c>
      <c r="F25" s="96">
        <v>40.479999999999997</v>
      </c>
      <c r="G25" s="96">
        <v>40.5</v>
      </c>
      <c r="H25" s="208">
        <v>39.97</v>
      </c>
    </row>
    <row r="26" spans="1:14">
      <c r="B26" s="1">
        <v>6</v>
      </c>
      <c r="C26" s="95">
        <v>41.94</v>
      </c>
      <c r="D26" s="96">
        <v>40.98</v>
      </c>
      <c r="E26" s="96">
        <v>40.54</v>
      </c>
      <c r="F26" s="96">
        <v>40.31</v>
      </c>
      <c r="G26" s="96">
        <v>40.43</v>
      </c>
      <c r="H26" s="208">
        <v>40.090000000000003</v>
      </c>
    </row>
    <row r="27" spans="1:14">
      <c r="B27" s="1">
        <v>7</v>
      </c>
      <c r="C27" s="95">
        <v>40.24</v>
      </c>
      <c r="D27" s="96">
        <v>41.29</v>
      </c>
      <c r="E27" s="96">
        <v>40.549999999999997</v>
      </c>
      <c r="F27" s="96">
        <v>40.64</v>
      </c>
      <c r="G27" s="96">
        <v>41.16</v>
      </c>
      <c r="H27" s="208">
        <v>40.729999999999997</v>
      </c>
    </row>
    <row r="28" spans="1:14">
      <c r="B28" s="1">
        <v>8</v>
      </c>
      <c r="C28" s="95">
        <v>40.76</v>
      </c>
      <c r="D28" s="96">
        <v>41.59</v>
      </c>
      <c r="E28" s="96">
        <v>40.479999999999997</v>
      </c>
      <c r="F28" s="96">
        <v>41.19</v>
      </c>
      <c r="G28" s="96">
        <v>41.64</v>
      </c>
      <c r="H28" s="208">
        <v>40.15</v>
      </c>
    </row>
    <row r="29" spans="1:14">
      <c r="B29" s="1">
        <v>9</v>
      </c>
      <c r="C29" s="125">
        <v>40.61</v>
      </c>
      <c r="D29" s="96">
        <v>41.32</v>
      </c>
      <c r="E29" s="96">
        <v>41.38</v>
      </c>
      <c r="F29" s="96">
        <v>40.15</v>
      </c>
      <c r="G29" s="96">
        <v>40.42</v>
      </c>
      <c r="H29" s="208">
        <v>40.4</v>
      </c>
    </row>
    <row r="30" spans="1:14">
      <c r="B30" s="1">
        <v>10</v>
      </c>
      <c r="C30" s="95">
        <v>40.31</v>
      </c>
      <c r="D30" s="96">
        <v>41.26</v>
      </c>
      <c r="E30" s="96">
        <v>40.54</v>
      </c>
      <c r="F30" s="96">
        <v>40.19</v>
      </c>
      <c r="G30" s="96">
        <v>40.770000000000003</v>
      </c>
      <c r="H30" s="208">
        <v>40.06</v>
      </c>
    </row>
    <row r="31" spans="1:14">
      <c r="B31" s="1">
        <v>11</v>
      </c>
      <c r="C31" s="95">
        <v>40.520000000000003</v>
      </c>
      <c r="D31" s="96">
        <v>41.38</v>
      </c>
      <c r="E31" s="96">
        <v>40.32</v>
      </c>
      <c r="F31" s="96">
        <v>40.57</v>
      </c>
      <c r="G31" s="96">
        <v>40.83</v>
      </c>
      <c r="H31" s="208">
        <v>40.08</v>
      </c>
    </row>
    <row r="32" spans="1:14">
      <c r="B32" s="1">
        <v>12</v>
      </c>
      <c r="C32" s="95">
        <v>40.18</v>
      </c>
      <c r="D32" s="96">
        <v>41.65</v>
      </c>
      <c r="E32" s="96">
        <v>40.42</v>
      </c>
      <c r="F32" s="96">
        <v>40.49</v>
      </c>
      <c r="G32" s="96">
        <v>40.49</v>
      </c>
      <c r="H32" s="208">
        <v>40.14</v>
      </c>
    </row>
    <row r="33" spans="2:8">
      <c r="B33" s="1">
        <v>13</v>
      </c>
      <c r="C33" s="95">
        <v>40.5</v>
      </c>
      <c r="D33" s="96">
        <v>41.58</v>
      </c>
      <c r="E33" s="96">
        <v>40.35</v>
      </c>
      <c r="F33" s="96">
        <v>40.44</v>
      </c>
      <c r="G33" s="96">
        <v>40.39</v>
      </c>
      <c r="H33" s="208">
        <v>40.4</v>
      </c>
    </row>
    <row r="34" spans="2:8">
      <c r="B34" s="1">
        <v>14</v>
      </c>
      <c r="C34" s="105">
        <v>45.05</v>
      </c>
      <c r="D34" s="96">
        <v>51.84</v>
      </c>
      <c r="E34" s="96">
        <v>40.590000000000003</v>
      </c>
      <c r="F34" s="96">
        <v>40.31</v>
      </c>
      <c r="G34" s="96">
        <v>40.340000000000003</v>
      </c>
      <c r="H34" s="208">
        <v>39.97</v>
      </c>
    </row>
    <row r="35" spans="2:8">
      <c r="B35" s="1">
        <v>15</v>
      </c>
      <c r="C35" s="95">
        <v>40.75</v>
      </c>
      <c r="D35" s="96">
        <v>41.59</v>
      </c>
      <c r="E35" s="96">
        <v>40.4</v>
      </c>
      <c r="F35" s="96">
        <v>40.46</v>
      </c>
      <c r="G35" s="96">
        <v>40.79</v>
      </c>
      <c r="H35" s="208">
        <v>40.01</v>
      </c>
    </row>
    <row r="36" spans="2:8">
      <c r="B36" s="1">
        <v>16</v>
      </c>
      <c r="C36" s="95">
        <v>40.89</v>
      </c>
      <c r="D36" s="144">
        <v>42.17</v>
      </c>
      <c r="E36" s="96">
        <v>40.450000000000003</v>
      </c>
      <c r="F36" s="96">
        <v>40.4</v>
      </c>
      <c r="G36" s="96">
        <v>40.619999999999997</v>
      </c>
      <c r="H36" s="208">
        <v>40.28</v>
      </c>
    </row>
    <row r="37" spans="2:8">
      <c r="B37" s="1">
        <v>17</v>
      </c>
      <c r="C37" s="95">
        <v>40.24</v>
      </c>
      <c r="D37" s="96">
        <v>41.47</v>
      </c>
      <c r="E37" s="96">
        <v>40.31</v>
      </c>
      <c r="F37" s="96">
        <v>40.44</v>
      </c>
      <c r="G37" s="96">
        <v>40.98</v>
      </c>
      <c r="H37" s="208">
        <v>40.520000000000003</v>
      </c>
    </row>
    <row r="38" spans="2:8">
      <c r="B38" s="1">
        <v>18</v>
      </c>
      <c r="C38" s="95">
        <v>40.549999999999997</v>
      </c>
      <c r="D38" s="96">
        <v>41.49</v>
      </c>
      <c r="E38" s="96">
        <v>40.409999999999997</v>
      </c>
      <c r="F38" s="96">
        <v>40.54</v>
      </c>
      <c r="G38" s="96">
        <v>40.36</v>
      </c>
      <c r="H38" s="208">
        <v>40.130000000000003</v>
      </c>
    </row>
    <row r="39" spans="2:8">
      <c r="B39" s="1">
        <v>19</v>
      </c>
      <c r="C39" s="95">
        <v>40.58</v>
      </c>
      <c r="D39" s="96">
        <v>41.32</v>
      </c>
      <c r="E39" s="96">
        <v>40.43</v>
      </c>
      <c r="F39" s="96">
        <v>40.5</v>
      </c>
      <c r="G39" s="96">
        <v>40.369999999999997</v>
      </c>
      <c r="H39" s="208">
        <v>40.25</v>
      </c>
    </row>
    <row r="40" spans="2:8">
      <c r="B40" s="1">
        <v>20</v>
      </c>
      <c r="C40" s="95">
        <v>40.5</v>
      </c>
      <c r="D40" s="96">
        <v>41.35</v>
      </c>
      <c r="E40" s="96">
        <v>40.380000000000003</v>
      </c>
      <c r="F40" s="96">
        <v>40.5</v>
      </c>
      <c r="G40" s="96">
        <v>40.57</v>
      </c>
      <c r="H40" s="208">
        <v>40.200000000000003</v>
      </c>
    </row>
    <row r="41" spans="2:8">
      <c r="B41" s="1">
        <v>21</v>
      </c>
      <c r="C41" s="95">
        <v>40.47</v>
      </c>
      <c r="D41" s="96">
        <v>41.46</v>
      </c>
      <c r="E41" s="96">
        <v>40.479999999999997</v>
      </c>
      <c r="F41" s="96">
        <v>40.39</v>
      </c>
      <c r="G41" s="96">
        <v>40.67</v>
      </c>
      <c r="H41" s="208">
        <v>40.31</v>
      </c>
    </row>
    <row r="42" spans="2:8">
      <c r="B42" s="1">
        <v>22</v>
      </c>
      <c r="C42" s="95">
        <v>40.28</v>
      </c>
      <c r="D42" s="96">
        <v>42.07</v>
      </c>
      <c r="E42" s="96">
        <v>41.75</v>
      </c>
      <c r="F42" s="96">
        <v>40.32</v>
      </c>
      <c r="G42" s="96">
        <v>40.65</v>
      </c>
      <c r="H42" s="208">
        <v>40.020000000000003</v>
      </c>
    </row>
    <row r="43" spans="2:8">
      <c r="B43" s="1">
        <v>23</v>
      </c>
      <c r="C43" s="95">
        <v>40.42</v>
      </c>
      <c r="D43" s="96">
        <v>41.43</v>
      </c>
      <c r="E43" s="96">
        <v>40.630000000000003</v>
      </c>
      <c r="F43" s="96">
        <v>41.18</v>
      </c>
      <c r="G43" s="96">
        <v>40.49</v>
      </c>
      <c r="H43" s="208">
        <v>40.1</v>
      </c>
    </row>
    <row r="44" spans="2:8">
      <c r="B44" s="1">
        <v>24</v>
      </c>
      <c r="C44" s="95">
        <v>40.4</v>
      </c>
      <c r="D44" s="96">
        <v>41.59</v>
      </c>
      <c r="E44" s="96">
        <v>40.58</v>
      </c>
      <c r="F44" s="96">
        <v>42.03</v>
      </c>
      <c r="G44" s="96">
        <v>40.35</v>
      </c>
      <c r="H44" s="208">
        <v>40.049999999999997</v>
      </c>
    </row>
    <row r="45" spans="2:8">
      <c r="B45" s="1">
        <v>25</v>
      </c>
      <c r="C45" s="95">
        <v>40.450000000000003</v>
      </c>
      <c r="D45" s="96">
        <v>41.4</v>
      </c>
      <c r="E45" s="96">
        <v>40.450000000000003</v>
      </c>
      <c r="F45" s="96">
        <v>40.270000000000003</v>
      </c>
      <c r="G45" s="96">
        <v>40.9</v>
      </c>
      <c r="H45" s="208">
        <v>40.94</v>
      </c>
    </row>
    <row r="46" spans="2:8">
      <c r="B46" s="1">
        <v>26</v>
      </c>
      <c r="C46" s="95">
        <v>40.47</v>
      </c>
      <c r="D46" s="96">
        <v>42.63</v>
      </c>
      <c r="E46" s="96">
        <v>41.13</v>
      </c>
      <c r="F46" s="96">
        <v>40.69</v>
      </c>
      <c r="G46" s="96"/>
      <c r="H46" s="208">
        <v>40.46</v>
      </c>
    </row>
    <row r="47" spans="2:8">
      <c r="B47" s="1">
        <v>27</v>
      </c>
      <c r="C47" s="95">
        <v>40.19</v>
      </c>
      <c r="D47" s="96">
        <v>41.33</v>
      </c>
      <c r="E47" s="96">
        <v>40.31</v>
      </c>
      <c r="F47" s="96">
        <v>40.14</v>
      </c>
      <c r="G47" s="96"/>
      <c r="H47" s="208"/>
    </row>
    <row r="48" spans="2:8">
      <c r="B48" s="1">
        <v>28</v>
      </c>
      <c r="C48" s="95">
        <v>40.520000000000003</v>
      </c>
      <c r="D48" s="96">
        <v>42.57</v>
      </c>
      <c r="E48" s="96">
        <v>40.5</v>
      </c>
      <c r="F48" s="96">
        <v>40.090000000000003</v>
      </c>
      <c r="G48" s="96"/>
      <c r="H48" s="208"/>
    </row>
    <row r="49" spans="2:8">
      <c r="B49" s="1">
        <v>29</v>
      </c>
      <c r="C49" s="95">
        <v>40.19</v>
      </c>
      <c r="D49" s="96">
        <v>41.27</v>
      </c>
      <c r="E49" s="96">
        <v>40.619999999999997</v>
      </c>
      <c r="F49" s="96">
        <v>40.14</v>
      </c>
      <c r="G49" s="96"/>
      <c r="H49" s="208"/>
    </row>
    <row r="50" spans="2:8">
      <c r="B50" s="1">
        <v>30</v>
      </c>
      <c r="C50" s="95">
        <v>40.21</v>
      </c>
      <c r="D50" s="96">
        <v>41.96</v>
      </c>
      <c r="E50" s="96">
        <v>40.83</v>
      </c>
      <c r="F50" s="96">
        <v>40.33</v>
      </c>
      <c r="G50" s="96"/>
      <c r="H50" s="208"/>
    </row>
    <row r="51" spans="2:8">
      <c r="B51" s="1">
        <v>31</v>
      </c>
      <c r="C51" s="95">
        <v>40.1</v>
      </c>
      <c r="D51" s="96">
        <v>42.01</v>
      </c>
      <c r="E51" s="96">
        <v>40.549999999999997</v>
      </c>
      <c r="F51" s="96">
        <v>40.21</v>
      </c>
      <c r="G51" s="96"/>
      <c r="H51" s="208"/>
    </row>
    <row r="52" spans="2:8">
      <c r="B52" s="1">
        <v>32</v>
      </c>
      <c r="C52" s="95">
        <v>40.340000000000003</v>
      </c>
      <c r="D52" s="96">
        <v>41.6</v>
      </c>
      <c r="E52" s="96">
        <v>40.81</v>
      </c>
      <c r="F52" s="96">
        <v>40.28</v>
      </c>
      <c r="G52" s="96"/>
      <c r="H52" s="208"/>
    </row>
    <row r="53" spans="2:8">
      <c r="B53" s="1">
        <v>33</v>
      </c>
      <c r="C53" s="95">
        <v>40.51</v>
      </c>
      <c r="D53" s="96">
        <v>41.69</v>
      </c>
      <c r="E53" s="96">
        <v>40.47</v>
      </c>
      <c r="F53" s="96">
        <v>41.48</v>
      </c>
      <c r="G53" s="96"/>
      <c r="H53" s="208"/>
    </row>
    <row r="54" spans="2:8">
      <c r="B54" s="1">
        <v>34</v>
      </c>
      <c r="C54" s="95">
        <v>40.97</v>
      </c>
      <c r="D54" s="96">
        <v>42.15</v>
      </c>
      <c r="E54" s="96">
        <v>40.409999999999997</v>
      </c>
      <c r="F54" s="96">
        <v>40.270000000000003</v>
      </c>
      <c r="G54" s="96"/>
      <c r="H54" s="208"/>
    </row>
    <row r="55" spans="2:8">
      <c r="B55" s="1">
        <v>35</v>
      </c>
      <c r="C55" s="95">
        <v>40.049999999999997</v>
      </c>
      <c r="D55" s="96">
        <v>41.99</v>
      </c>
      <c r="E55" s="96">
        <v>40.39</v>
      </c>
      <c r="F55" s="96">
        <v>40.49</v>
      </c>
      <c r="G55" s="96"/>
      <c r="H55" s="208"/>
    </row>
    <row r="56" spans="2:8">
      <c r="B56" s="1">
        <v>36</v>
      </c>
      <c r="C56" s="95">
        <v>40.340000000000003</v>
      </c>
      <c r="D56" s="96">
        <v>40.99</v>
      </c>
      <c r="E56" s="96">
        <v>41.37</v>
      </c>
      <c r="F56" s="96">
        <v>40.369999999999997</v>
      </c>
      <c r="G56" s="96"/>
      <c r="H56" s="208"/>
    </row>
    <row r="57" spans="2:8">
      <c r="B57" s="1">
        <v>37</v>
      </c>
      <c r="C57" s="95">
        <v>40.64</v>
      </c>
      <c r="D57" s="96">
        <v>41.49</v>
      </c>
      <c r="E57" s="96">
        <v>41.26</v>
      </c>
      <c r="F57" s="96">
        <v>40.56</v>
      </c>
      <c r="G57" s="96"/>
      <c r="H57" s="208"/>
    </row>
    <row r="58" spans="2:8">
      <c r="B58" s="1">
        <v>38</v>
      </c>
      <c r="C58" s="95">
        <v>40.33</v>
      </c>
      <c r="D58" s="96">
        <v>41.65</v>
      </c>
      <c r="E58" s="96">
        <v>40.67</v>
      </c>
      <c r="F58" s="96">
        <v>40.31</v>
      </c>
      <c r="G58" s="96"/>
      <c r="H58" s="208"/>
    </row>
    <row r="59" spans="2:8">
      <c r="B59" s="1">
        <v>39</v>
      </c>
      <c r="C59" s="95">
        <v>40.1</v>
      </c>
      <c r="D59" s="96">
        <v>41.99</v>
      </c>
      <c r="E59" s="96">
        <v>42.25</v>
      </c>
      <c r="F59" s="96">
        <v>40.31</v>
      </c>
      <c r="G59" s="138"/>
      <c r="H59" s="139"/>
    </row>
    <row r="60" spans="2:8">
      <c r="B60" s="1">
        <v>40</v>
      </c>
      <c r="C60" s="95">
        <v>40.06</v>
      </c>
      <c r="D60" s="96">
        <v>42.05</v>
      </c>
      <c r="E60" s="96">
        <v>40.619999999999997</v>
      </c>
      <c r="F60" s="96">
        <v>40.520000000000003</v>
      </c>
      <c r="G60" s="138"/>
      <c r="H60" s="139"/>
    </row>
    <row r="61" spans="2:8">
      <c r="B61" s="1">
        <v>41</v>
      </c>
      <c r="C61" s="95">
        <v>40.31</v>
      </c>
      <c r="D61" s="96">
        <v>42.45</v>
      </c>
      <c r="E61" s="96">
        <v>40.44</v>
      </c>
      <c r="F61" s="96">
        <v>41.41</v>
      </c>
      <c r="G61" s="138"/>
      <c r="H61" s="139"/>
    </row>
    <row r="62" spans="2:8">
      <c r="B62" s="1">
        <v>42</v>
      </c>
      <c r="C62" s="95">
        <v>40.020000000000003</v>
      </c>
      <c r="D62" s="96">
        <v>42.72</v>
      </c>
      <c r="E62" s="96">
        <v>40.22</v>
      </c>
      <c r="F62" s="96"/>
      <c r="G62" s="138"/>
      <c r="H62" s="139"/>
    </row>
    <row r="63" spans="2:8">
      <c r="B63" s="1">
        <v>43</v>
      </c>
      <c r="C63" s="95">
        <v>40.340000000000003</v>
      </c>
      <c r="D63" s="96">
        <v>42.86</v>
      </c>
      <c r="E63" s="96">
        <v>40.380000000000003</v>
      </c>
      <c r="F63" s="96"/>
      <c r="G63" s="138"/>
      <c r="H63" s="139"/>
    </row>
    <row r="64" spans="2:8">
      <c r="B64" s="1">
        <v>44</v>
      </c>
      <c r="C64" s="95"/>
      <c r="D64" s="96">
        <v>42.03</v>
      </c>
      <c r="E64" s="96">
        <v>40.520000000000003</v>
      </c>
      <c r="F64" s="96"/>
      <c r="G64" s="138"/>
      <c r="H64" s="139"/>
    </row>
    <row r="65" spans="2:8">
      <c r="B65" s="1">
        <v>45</v>
      </c>
      <c r="C65" s="95"/>
      <c r="D65" s="96">
        <v>43.92</v>
      </c>
      <c r="E65" s="96">
        <v>40.549999999999997</v>
      </c>
      <c r="F65" s="96"/>
      <c r="G65" s="138"/>
      <c r="H65" s="139"/>
    </row>
    <row r="66" spans="2:8">
      <c r="B66" s="1">
        <v>46</v>
      </c>
      <c r="C66" s="95"/>
      <c r="D66" s="96">
        <v>42.43</v>
      </c>
      <c r="E66" s="96">
        <v>40.479999999999997</v>
      </c>
      <c r="F66" s="96"/>
      <c r="G66" s="138"/>
      <c r="H66" s="139"/>
    </row>
    <row r="67" spans="2:8">
      <c r="B67" s="1">
        <v>47</v>
      </c>
      <c r="C67" s="95"/>
      <c r="D67" s="96">
        <v>42.66</v>
      </c>
      <c r="E67" s="96">
        <v>40.369999999999997</v>
      </c>
      <c r="F67" s="96"/>
      <c r="G67" s="138"/>
      <c r="H67" s="139"/>
    </row>
    <row r="68" spans="2:8">
      <c r="B68" s="1">
        <v>48</v>
      </c>
      <c r="C68" s="95"/>
      <c r="D68" s="96">
        <v>42.07</v>
      </c>
      <c r="E68" s="96">
        <v>40.35</v>
      </c>
      <c r="F68" s="96"/>
      <c r="G68" s="138"/>
      <c r="H68" s="139"/>
    </row>
    <row r="69" spans="2:8">
      <c r="B69" s="1">
        <v>49</v>
      </c>
      <c r="C69" s="95"/>
      <c r="D69" s="96"/>
      <c r="E69" s="96">
        <v>40.83</v>
      </c>
      <c r="F69" s="96"/>
      <c r="G69" s="138"/>
      <c r="H69" s="139"/>
    </row>
    <row r="70" spans="2:8">
      <c r="B70" s="1">
        <v>50</v>
      </c>
      <c r="C70" s="95"/>
      <c r="D70" s="96"/>
      <c r="E70" s="96">
        <v>40.51</v>
      </c>
      <c r="F70" s="96"/>
      <c r="G70" s="138"/>
      <c r="H70" s="139"/>
    </row>
    <row r="71" spans="2:8">
      <c r="B71" s="1">
        <v>51</v>
      </c>
      <c r="C71" s="95"/>
      <c r="D71" s="96"/>
      <c r="E71" s="96">
        <v>40.369999999999997</v>
      </c>
      <c r="F71" s="96"/>
      <c r="G71" s="138"/>
      <c r="H71" s="139"/>
    </row>
    <row r="72" spans="2:8">
      <c r="B72" s="1">
        <v>52</v>
      </c>
      <c r="C72" s="95"/>
      <c r="D72" s="96"/>
      <c r="E72" s="96">
        <v>40.42</v>
      </c>
      <c r="F72" s="96"/>
      <c r="G72" s="138"/>
      <c r="H72" s="139"/>
    </row>
    <row r="73" spans="2:8">
      <c r="B73" s="1">
        <v>53</v>
      </c>
      <c r="C73" s="95"/>
      <c r="D73" s="96"/>
      <c r="E73" s="96">
        <v>40.65</v>
      </c>
      <c r="F73" s="96"/>
      <c r="G73" s="138"/>
      <c r="H73" s="139"/>
    </row>
    <row r="74" spans="2:8">
      <c r="B74" s="1">
        <v>54</v>
      </c>
      <c r="C74" s="95"/>
      <c r="D74" s="96"/>
      <c r="E74" s="96">
        <v>40.619999999999997</v>
      </c>
      <c r="F74" s="96"/>
      <c r="G74" s="138"/>
      <c r="H74" s="139"/>
    </row>
    <row r="75" spans="2:8">
      <c r="B75" s="1">
        <v>55</v>
      </c>
      <c r="C75" s="95"/>
      <c r="D75" s="96"/>
      <c r="E75" s="96">
        <v>40.61</v>
      </c>
      <c r="F75" s="96"/>
      <c r="G75" s="138"/>
      <c r="H75" s="139"/>
    </row>
    <row r="76" spans="2:8">
      <c r="B76" s="1">
        <v>56</v>
      </c>
      <c r="C76" s="95"/>
      <c r="D76" s="96"/>
      <c r="E76" s="96">
        <v>40.409999999999997</v>
      </c>
      <c r="F76" s="96"/>
      <c r="G76" s="138"/>
      <c r="H76" s="139"/>
    </row>
    <row r="77" spans="2:8">
      <c r="B77" s="1">
        <v>57</v>
      </c>
      <c r="C77" s="95"/>
      <c r="D77" s="96"/>
      <c r="E77" s="96">
        <v>40.44</v>
      </c>
      <c r="F77" s="96"/>
      <c r="G77" s="138"/>
      <c r="H77" s="139"/>
    </row>
    <row r="78" spans="2:8">
      <c r="B78" s="1">
        <v>58</v>
      </c>
      <c r="C78" s="95"/>
      <c r="D78" s="96"/>
      <c r="E78" s="96">
        <v>40.29</v>
      </c>
      <c r="F78" s="96"/>
      <c r="G78" s="138"/>
      <c r="H78" s="139"/>
    </row>
    <row r="79" spans="2:8">
      <c r="B79" s="1">
        <v>59</v>
      </c>
      <c r="C79" s="95"/>
      <c r="D79" s="96"/>
      <c r="E79" s="96">
        <v>40.29</v>
      </c>
      <c r="F79" s="96"/>
      <c r="G79" s="138"/>
      <c r="H79" s="139"/>
    </row>
    <row r="80" spans="2:8">
      <c r="B80" s="1">
        <v>60</v>
      </c>
      <c r="C80" s="95"/>
      <c r="D80" s="96"/>
      <c r="E80" s="96">
        <v>40.299999999999997</v>
      </c>
      <c r="F80" s="96"/>
      <c r="G80" s="138"/>
      <c r="H80" s="139"/>
    </row>
    <row r="81" spans="2:8">
      <c r="B81" s="1">
        <v>61</v>
      </c>
      <c r="C81" s="95"/>
      <c r="D81" s="96"/>
      <c r="E81" s="96">
        <v>40.49</v>
      </c>
      <c r="F81" s="96"/>
      <c r="G81" s="138"/>
      <c r="H81" s="139"/>
    </row>
    <row r="82" spans="2:8">
      <c r="B82" s="1">
        <v>62</v>
      </c>
      <c r="C82" s="95"/>
      <c r="D82" s="96"/>
      <c r="E82" s="96">
        <v>40.56</v>
      </c>
      <c r="F82" s="96"/>
      <c r="G82" s="138"/>
      <c r="H82" s="139"/>
    </row>
    <row r="83" spans="2:8">
      <c r="B83" s="1">
        <v>63</v>
      </c>
      <c r="C83" s="95"/>
      <c r="D83" s="96"/>
      <c r="E83" s="96">
        <v>40.58</v>
      </c>
      <c r="F83" s="96"/>
      <c r="G83" s="138"/>
      <c r="H83" s="139"/>
    </row>
    <row r="84" spans="2:8">
      <c r="B84" s="1">
        <v>64</v>
      </c>
      <c r="C84" s="95"/>
      <c r="D84" s="96"/>
      <c r="E84" s="96">
        <v>40.6</v>
      </c>
      <c r="F84" s="96"/>
      <c r="G84" s="138"/>
      <c r="H84" s="139"/>
    </row>
    <row r="85" spans="2:8">
      <c r="B85" s="1">
        <v>65</v>
      </c>
      <c r="C85" s="95"/>
      <c r="D85" s="96"/>
      <c r="E85" s="96">
        <v>40.68</v>
      </c>
      <c r="F85" s="96"/>
      <c r="G85" s="138"/>
      <c r="H85" s="139"/>
    </row>
    <row r="86" spans="2:8">
      <c r="B86" s="1">
        <v>66</v>
      </c>
      <c r="C86" s="140"/>
      <c r="D86" s="138"/>
      <c r="E86" s="138"/>
      <c r="F86" s="138"/>
      <c r="G86" s="138"/>
      <c r="H86" s="139"/>
    </row>
    <row r="87" spans="2:8">
      <c r="B87" s="1">
        <v>67</v>
      </c>
      <c r="C87" s="140"/>
      <c r="D87" s="138"/>
      <c r="E87" s="138"/>
      <c r="F87" s="138"/>
      <c r="G87" s="138"/>
      <c r="H87" s="139"/>
    </row>
    <row r="88" spans="2:8" ht="15.75" thickBot="1">
      <c r="B88" s="1">
        <v>68</v>
      </c>
      <c r="C88" s="141"/>
      <c r="D88" s="142"/>
      <c r="E88" s="142"/>
      <c r="F88" s="142"/>
      <c r="G88" s="142"/>
      <c r="H88" s="14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4:P88"/>
  <sheetViews>
    <sheetView zoomScale="75" zoomScaleNormal="75" workbookViewId="0">
      <selection activeCell="H15" sqref="H15"/>
    </sheetView>
  </sheetViews>
  <sheetFormatPr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140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 thickBo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7" t="s">
        <v>53</v>
      </c>
      <c r="L9" s="137" t="s">
        <v>54</v>
      </c>
      <c r="M9" s="59" t="s">
        <v>55</v>
      </c>
      <c r="N9" s="59" t="s">
        <v>56</v>
      </c>
    </row>
    <row r="10" spans="1:16" s="3" customFormat="1" ht="30" customHeight="1" thickBot="1">
      <c r="A10" s="60">
        <v>1</v>
      </c>
      <c r="B10" s="61" t="s">
        <v>123</v>
      </c>
      <c r="C10" s="62">
        <v>8</v>
      </c>
      <c r="D10" s="62">
        <v>42</v>
      </c>
      <c r="E10" s="63">
        <f>D10</f>
        <v>42</v>
      </c>
      <c r="F10" s="219">
        <f>MIN(C21:C85)</f>
        <v>40.04</v>
      </c>
      <c r="G10" s="218">
        <f>AVERAGE(C21:C85)</f>
        <v>40.914761904761917</v>
      </c>
      <c r="H10" s="64">
        <v>1</v>
      </c>
      <c r="I10" s="116">
        <f>G10-F10</f>
        <v>0.87476190476191817</v>
      </c>
      <c r="J10" s="131">
        <v>1.9976851851851853E-2</v>
      </c>
      <c r="K10" s="131">
        <f>J10</f>
        <v>1.9976851851851853E-2</v>
      </c>
      <c r="L10" s="66">
        <f>K10</f>
        <v>1.9976851851851853E-2</v>
      </c>
      <c r="M10" s="67" t="s">
        <v>234</v>
      </c>
      <c r="N10" s="68"/>
      <c r="O10" s="124"/>
      <c r="P10" s="70"/>
    </row>
    <row r="11" spans="1:16" s="3" customFormat="1" ht="30" customHeight="1">
      <c r="A11" s="60">
        <v>2</v>
      </c>
      <c r="B11" s="61" t="s">
        <v>123</v>
      </c>
      <c r="C11" s="62">
        <v>7</v>
      </c>
      <c r="D11" s="62">
        <v>94</v>
      </c>
      <c r="E11" s="63">
        <f>D11-D10</f>
        <v>52</v>
      </c>
      <c r="F11" s="223">
        <f>MIN(D21:D85)</f>
        <v>40.42</v>
      </c>
      <c r="G11" s="117">
        <f>AVERAGE(D21:D85)</f>
        <v>40.867254901960777</v>
      </c>
      <c r="H11" s="64">
        <v>1</v>
      </c>
      <c r="I11" s="116">
        <f>G11-F11</f>
        <v>0.44725490196077544</v>
      </c>
      <c r="J11" s="131">
        <v>4.5682870370370367E-2</v>
      </c>
      <c r="K11" s="131">
        <f>J11-J10</f>
        <v>2.5706018518518513E-2</v>
      </c>
      <c r="L11" s="66">
        <f>K11+L10</f>
        <v>4.5682870370370367E-2</v>
      </c>
      <c r="M11" s="67" t="s">
        <v>235</v>
      </c>
      <c r="N11" s="68"/>
      <c r="O11" s="69"/>
      <c r="P11" s="70"/>
    </row>
    <row r="12" spans="1:16" s="3" customFormat="1" ht="30" customHeight="1" thickBot="1">
      <c r="A12" s="60">
        <v>3</v>
      </c>
      <c r="B12" s="61" t="s">
        <v>124</v>
      </c>
      <c r="C12" s="62">
        <v>21</v>
      </c>
      <c r="D12" s="62">
        <v>128</v>
      </c>
      <c r="E12" s="63">
        <f>D12-D11</f>
        <v>34</v>
      </c>
      <c r="F12" s="211">
        <f>MIN(E19:E81)</f>
        <v>40.770000000000003</v>
      </c>
      <c r="G12" s="116">
        <f>AVERAGE(E21:E83)</f>
        <v>41.153939393939396</v>
      </c>
      <c r="H12" s="64">
        <v>3</v>
      </c>
      <c r="I12" s="116">
        <f t="shared" ref="I12:I14" si="0">G12-F12</f>
        <v>0.38393939393939291</v>
      </c>
      <c r="J12" s="131">
        <v>6.2615740740740736E-2</v>
      </c>
      <c r="K12" s="131">
        <f>J12-J11</f>
        <v>1.6932870370370369E-2</v>
      </c>
      <c r="L12" s="66">
        <f>K12</f>
        <v>1.6932870370370369E-2</v>
      </c>
      <c r="M12" s="67" t="s">
        <v>237</v>
      </c>
      <c r="N12" s="68" t="s">
        <v>236</v>
      </c>
      <c r="O12" s="209" t="s">
        <v>206</v>
      </c>
      <c r="P12" s="70"/>
    </row>
    <row r="13" spans="1:16" s="3" customFormat="1" ht="30" customHeight="1" thickBot="1">
      <c r="A13" s="60">
        <v>4</v>
      </c>
      <c r="B13" s="61" t="s">
        <v>124</v>
      </c>
      <c r="C13" s="62">
        <v>10</v>
      </c>
      <c r="D13" s="62">
        <v>167</v>
      </c>
      <c r="E13" s="63">
        <f>D13-D12</f>
        <v>39</v>
      </c>
      <c r="F13" s="221">
        <f>MIN(F19:F87)</f>
        <v>40.49</v>
      </c>
      <c r="G13" s="218">
        <f>AVERAGE(F21:F83)</f>
        <v>41.059736842105266</v>
      </c>
      <c r="H13" s="64">
        <v>1</v>
      </c>
      <c r="I13" s="116">
        <f t="shared" si="0"/>
        <v>0.56973684210526443</v>
      </c>
      <c r="J13" s="131">
        <v>8.2696759259259262E-2</v>
      </c>
      <c r="K13" s="131">
        <f>J13-J12</f>
        <v>2.0081018518518526E-2</v>
      </c>
      <c r="L13" s="66">
        <f>K13+L12</f>
        <v>3.7013888888888895E-2</v>
      </c>
      <c r="M13" s="67" t="s">
        <v>238</v>
      </c>
      <c r="N13" s="68"/>
      <c r="O13" s="70"/>
      <c r="P13" s="70"/>
    </row>
    <row r="14" spans="1:16" s="3" customFormat="1" ht="30" customHeight="1">
      <c r="A14" s="60">
        <v>5</v>
      </c>
      <c r="B14" s="61" t="s">
        <v>123</v>
      </c>
      <c r="C14" s="71">
        <v>8</v>
      </c>
      <c r="D14" s="62">
        <v>213</v>
      </c>
      <c r="E14" s="63">
        <f>D14-D13</f>
        <v>46</v>
      </c>
      <c r="F14" s="212">
        <f>MIN(G21:G83)</f>
        <v>40.119999999999997</v>
      </c>
      <c r="G14" s="116">
        <f>AVERAGE(G21:G85)</f>
        <v>40.485111111111102</v>
      </c>
      <c r="H14" s="64">
        <v>1</v>
      </c>
      <c r="I14" s="116">
        <f t="shared" si="0"/>
        <v>0.36511111111110495</v>
      </c>
      <c r="J14" s="131">
        <v>0.10537037037037038</v>
      </c>
      <c r="K14" s="131">
        <f>J14-J13</f>
        <v>2.2673611111111117E-2</v>
      </c>
      <c r="L14" s="65">
        <f>K14+L11</f>
        <v>6.835648148148149E-2</v>
      </c>
      <c r="M14" s="67" t="s">
        <v>239</v>
      </c>
      <c r="N14" s="68">
        <v>5</v>
      </c>
      <c r="O14" s="226" t="s">
        <v>207</v>
      </c>
    </row>
    <row r="15" spans="1:16" s="3" customFormat="1" ht="30" customHeight="1">
      <c r="A15" s="72" t="s">
        <v>57</v>
      </c>
      <c r="B15" s="73" t="s">
        <v>124</v>
      </c>
      <c r="C15" s="74">
        <v>7</v>
      </c>
      <c r="D15" s="74">
        <v>253</v>
      </c>
      <c r="E15" s="63">
        <f>D15-D14</f>
        <v>40</v>
      </c>
      <c r="F15" s="129">
        <f>MIN(H21:H89)</f>
        <v>40.61</v>
      </c>
      <c r="G15" s="116">
        <f>AVERAGE(H21:H85)</f>
        <v>41.154473684210515</v>
      </c>
      <c r="H15" s="64">
        <v>1</v>
      </c>
      <c r="I15" s="116">
        <f>G15-F15</f>
        <v>0.54447368421051578</v>
      </c>
      <c r="J15" s="131">
        <v>0.12517361111111111</v>
      </c>
      <c r="K15" s="76">
        <f>J15-J14</f>
        <v>1.9803240740740732E-2</v>
      </c>
      <c r="L15" s="75">
        <f>K15+L13</f>
        <v>5.6817129629629627E-2</v>
      </c>
      <c r="M15" s="67"/>
      <c r="N15" s="68"/>
    </row>
    <row r="16" spans="1:16" s="3" customFormat="1" ht="30" customHeight="1">
      <c r="A16" s="77"/>
      <c r="B16" s="78"/>
      <c r="C16" s="79"/>
      <c r="D16" s="79"/>
      <c r="E16" s="79"/>
      <c r="F16" s="106">
        <f>AVERAGE(F10,F11,F14)</f>
        <v>40.193333333333335</v>
      </c>
      <c r="G16" s="127">
        <f>AVERAGE(G10,G11,G14)</f>
        <v>40.755709305944599</v>
      </c>
      <c r="H16" s="127" t="s">
        <v>204</v>
      </c>
      <c r="I16" s="128">
        <f>AVERAGE(I10,I11,I14)</f>
        <v>0.56237597261126615</v>
      </c>
      <c r="J16" s="79"/>
      <c r="K16" s="79"/>
      <c r="L16" s="79"/>
      <c r="M16" s="80"/>
      <c r="N16" s="80"/>
    </row>
    <row r="17" spans="1:14" ht="27.75" customHeight="1">
      <c r="A17" s="81"/>
      <c r="B17" s="81"/>
      <c r="C17" s="81"/>
      <c r="D17" s="82"/>
      <c r="E17" s="83"/>
      <c r="F17" s="84">
        <f>AVERAGE(F12,F13,F15)</f>
        <v>40.623333333333335</v>
      </c>
      <c r="G17" s="85">
        <f>AVERAGE(G12,G13,G15)</f>
        <v>41.122716640085059</v>
      </c>
      <c r="H17" s="85" t="s">
        <v>205</v>
      </c>
      <c r="I17" s="86">
        <f>AVERAGE(I12,I13,I15)</f>
        <v>0.49938330675172438</v>
      </c>
      <c r="J17" s="83"/>
      <c r="K17" s="83" t="s">
        <v>27</v>
      </c>
      <c r="L17" s="83"/>
      <c r="M17" s="80"/>
      <c r="N17" s="80"/>
    </row>
    <row r="18" spans="1:14" ht="30" customHeight="1" thickBot="1">
      <c r="A18" s="87"/>
      <c r="B18" s="87"/>
      <c r="C18" s="87"/>
      <c r="D18" s="83"/>
      <c r="E18" s="83"/>
      <c r="F18" s="88">
        <f>AVERAGE(F10:F15)</f>
        <v>40.408333333333339</v>
      </c>
      <c r="G18" s="89">
        <f>AVERAGE(C21:H88)</f>
        <v>40.917813765182196</v>
      </c>
      <c r="H18" s="90"/>
      <c r="I18" s="91">
        <f>AVERAGE(I10:I17)</f>
        <v>0.53087963968149521</v>
      </c>
      <c r="J18" s="83"/>
      <c r="K18" s="83"/>
      <c r="L18" s="83"/>
      <c r="M18" s="87"/>
      <c r="N18" s="87"/>
    </row>
    <row r="20" spans="1:14" ht="15.75" thickBot="1">
      <c r="C20" s="92" t="str">
        <f>B10</f>
        <v>Линнык Владимир</v>
      </c>
      <c r="D20" s="92" t="str">
        <f>B11</f>
        <v>Линнык Владимир</v>
      </c>
      <c r="E20" s="92" t="str">
        <f>B12</f>
        <v>Дымко Славик</v>
      </c>
      <c r="F20" s="92" t="str">
        <f>B13</f>
        <v>Дымко Славик</v>
      </c>
      <c r="G20" s="2" t="str">
        <f>B14</f>
        <v>Линнык Владимир</v>
      </c>
      <c r="H20" s="2" t="str">
        <f>B15</f>
        <v>Дымко Славик</v>
      </c>
    </row>
    <row r="21" spans="1:14">
      <c r="B21" s="1">
        <v>1</v>
      </c>
      <c r="C21" s="93">
        <v>44.15</v>
      </c>
      <c r="D21" s="94">
        <v>41.04</v>
      </c>
      <c r="E21" s="94">
        <v>41.47</v>
      </c>
      <c r="F21" s="94">
        <v>40.78</v>
      </c>
      <c r="G21" s="94">
        <v>41.17</v>
      </c>
      <c r="H21" s="207">
        <v>41.27</v>
      </c>
      <c r="M21" s="2"/>
      <c r="N21" s="2"/>
    </row>
    <row r="22" spans="1:14">
      <c r="B22" s="1">
        <v>2</v>
      </c>
      <c r="C22" s="95">
        <v>42.23</v>
      </c>
      <c r="D22" s="96">
        <v>40.71</v>
      </c>
      <c r="E22" s="96">
        <v>41.1</v>
      </c>
      <c r="F22" s="96">
        <v>41.29</v>
      </c>
      <c r="G22" s="96">
        <v>41.26</v>
      </c>
      <c r="H22" s="208">
        <v>41.51</v>
      </c>
      <c r="M22" s="3"/>
      <c r="N22" s="3"/>
    </row>
    <row r="23" spans="1:14">
      <c r="B23" s="1">
        <v>3</v>
      </c>
      <c r="C23" s="95">
        <v>40.57</v>
      </c>
      <c r="D23" s="96">
        <v>41.51</v>
      </c>
      <c r="E23" s="96">
        <v>41.2</v>
      </c>
      <c r="F23" s="96">
        <v>41.07</v>
      </c>
      <c r="G23" s="96">
        <v>40.39</v>
      </c>
      <c r="H23" s="208">
        <v>41.29</v>
      </c>
      <c r="M23" s="3"/>
      <c r="N23" s="3"/>
    </row>
    <row r="24" spans="1:14">
      <c r="B24" s="1">
        <v>4</v>
      </c>
      <c r="C24" s="95">
        <v>40.49</v>
      </c>
      <c r="D24" s="96">
        <v>40.840000000000003</v>
      </c>
      <c r="E24" s="96">
        <v>41.15</v>
      </c>
      <c r="F24" s="96">
        <v>40.96</v>
      </c>
      <c r="G24" s="96">
        <v>40.729999999999997</v>
      </c>
      <c r="H24" s="208">
        <v>41.45</v>
      </c>
      <c r="M24" s="3"/>
      <c r="N24" s="3"/>
    </row>
    <row r="25" spans="1:14">
      <c r="B25" s="1">
        <v>5</v>
      </c>
      <c r="C25" s="95">
        <v>41.07</v>
      </c>
      <c r="D25" s="96">
        <v>41.26</v>
      </c>
      <c r="E25" s="96">
        <v>41.82</v>
      </c>
      <c r="F25" s="96">
        <v>41.07</v>
      </c>
      <c r="G25" s="96">
        <v>40.54</v>
      </c>
      <c r="H25" s="208">
        <v>41.2</v>
      </c>
    </row>
    <row r="26" spans="1:14">
      <c r="B26" s="1">
        <v>6</v>
      </c>
      <c r="C26" s="95">
        <v>41.77</v>
      </c>
      <c r="D26" s="96">
        <v>40.98</v>
      </c>
      <c r="E26" s="96">
        <v>41.06</v>
      </c>
      <c r="F26" s="96">
        <v>40.79</v>
      </c>
      <c r="G26" s="96">
        <v>40.32</v>
      </c>
      <c r="H26" s="208">
        <v>42.27</v>
      </c>
    </row>
    <row r="27" spans="1:14">
      <c r="B27" s="1">
        <v>7</v>
      </c>
      <c r="C27" s="95">
        <v>40.69</v>
      </c>
      <c r="D27" s="96">
        <v>40.96</v>
      </c>
      <c r="E27" s="96">
        <v>41.02</v>
      </c>
      <c r="F27" s="96">
        <v>40.69</v>
      </c>
      <c r="G27" s="96">
        <v>40.49</v>
      </c>
      <c r="H27" s="208">
        <v>41.07</v>
      </c>
    </row>
    <row r="28" spans="1:14">
      <c r="B28" s="1">
        <v>8</v>
      </c>
      <c r="C28" s="95">
        <v>40.79</v>
      </c>
      <c r="D28" s="96">
        <v>41.1</v>
      </c>
      <c r="E28" s="96">
        <v>41.05</v>
      </c>
      <c r="F28" s="96">
        <v>40.81</v>
      </c>
      <c r="G28" s="96">
        <v>40.340000000000003</v>
      </c>
      <c r="H28" s="208">
        <v>41.05</v>
      </c>
    </row>
    <row r="29" spans="1:14">
      <c r="B29" s="1">
        <v>9</v>
      </c>
      <c r="C29" s="125">
        <v>41.32</v>
      </c>
      <c r="D29" s="96">
        <v>40.94</v>
      </c>
      <c r="E29" s="96">
        <v>41.26</v>
      </c>
      <c r="F29" s="96">
        <v>40.92</v>
      </c>
      <c r="G29" s="96">
        <v>40.33</v>
      </c>
      <c r="H29" s="208">
        <v>41.9</v>
      </c>
    </row>
    <row r="30" spans="1:14">
      <c r="B30" s="1">
        <v>10</v>
      </c>
      <c r="C30" s="95">
        <v>40.56</v>
      </c>
      <c r="D30" s="96">
        <v>40.799999999999997</v>
      </c>
      <c r="E30" s="96">
        <v>41.32</v>
      </c>
      <c r="F30" s="96">
        <v>40.49</v>
      </c>
      <c r="G30" s="96">
        <v>40.42</v>
      </c>
      <c r="H30" s="208">
        <v>41.49</v>
      </c>
    </row>
    <row r="31" spans="1:14">
      <c r="B31" s="1">
        <v>11</v>
      </c>
      <c r="C31" s="95">
        <v>40.04</v>
      </c>
      <c r="D31" s="96">
        <v>40.92</v>
      </c>
      <c r="E31" s="96">
        <v>41.18</v>
      </c>
      <c r="F31" s="96">
        <v>41.11</v>
      </c>
      <c r="G31" s="96">
        <v>40.4</v>
      </c>
      <c r="H31" s="208">
        <v>40.89</v>
      </c>
    </row>
    <row r="32" spans="1:14">
      <c r="B32" s="1">
        <v>12</v>
      </c>
      <c r="C32" s="95">
        <v>40.46</v>
      </c>
      <c r="D32" s="96">
        <v>40.880000000000003</v>
      </c>
      <c r="E32" s="96">
        <v>41.48</v>
      </c>
      <c r="F32" s="96">
        <v>40.89</v>
      </c>
      <c r="G32" s="96">
        <v>40.369999999999997</v>
      </c>
      <c r="H32" s="208">
        <v>40.98</v>
      </c>
    </row>
    <row r="33" spans="2:8">
      <c r="B33" s="1">
        <v>13</v>
      </c>
      <c r="C33" s="95">
        <v>40.14</v>
      </c>
      <c r="D33" s="96">
        <v>40.659999999999997</v>
      </c>
      <c r="E33" s="96">
        <v>41.16</v>
      </c>
      <c r="F33" s="96">
        <v>40.74</v>
      </c>
      <c r="G33" s="96">
        <v>40.229999999999997</v>
      </c>
      <c r="H33" s="208">
        <v>41.2</v>
      </c>
    </row>
    <row r="34" spans="2:8">
      <c r="B34" s="1">
        <v>14</v>
      </c>
      <c r="C34" s="105">
        <v>41.27</v>
      </c>
      <c r="D34" s="96">
        <v>40.68</v>
      </c>
      <c r="E34" s="96">
        <v>41.23</v>
      </c>
      <c r="F34" s="96">
        <v>40.880000000000003</v>
      </c>
      <c r="G34" s="96">
        <v>40.450000000000003</v>
      </c>
      <c r="H34" s="208">
        <v>40.93</v>
      </c>
    </row>
    <row r="35" spans="2:8">
      <c r="B35" s="1">
        <v>15</v>
      </c>
      <c r="C35" s="95">
        <v>40.630000000000003</v>
      </c>
      <c r="D35" s="96">
        <v>40.92</v>
      </c>
      <c r="E35" s="96">
        <v>41.01</v>
      </c>
      <c r="F35" s="96">
        <v>41.43</v>
      </c>
      <c r="G35" s="96">
        <v>40.44</v>
      </c>
      <c r="H35" s="208">
        <v>41.17</v>
      </c>
    </row>
    <row r="36" spans="2:8">
      <c r="B36" s="1">
        <v>16</v>
      </c>
      <c r="C36" s="95">
        <v>45.27</v>
      </c>
      <c r="D36" s="144">
        <v>40.659999999999997</v>
      </c>
      <c r="E36" s="96">
        <v>40.869999999999997</v>
      </c>
      <c r="F36" s="96">
        <v>40.840000000000003</v>
      </c>
      <c r="G36" s="96">
        <v>40.35</v>
      </c>
      <c r="H36" s="208">
        <v>40.94</v>
      </c>
    </row>
    <row r="37" spans="2:8">
      <c r="B37" s="1">
        <v>17</v>
      </c>
      <c r="C37" s="95">
        <v>40.840000000000003</v>
      </c>
      <c r="D37" s="96">
        <v>42.18</v>
      </c>
      <c r="E37" s="96">
        <v>40.770000000000003</v>
      </c>
      <c r="F37" s="96">
        <v>40.81</v>
      </c>
      <c r="G37" s="96">
        <v>40.369999999999997</v>
      </c>
      <c r="H37" s="208">
        <v>40.89</v>
      </c>
    </row>
    <row r="38" spans="2:8">
      <c r="B38" s="1">
        <v>18</v>
      </c>
      <c r="C38" s="95">
        <v>40.97</v>
      </c>
      <c r="D38" s="96">
        <v>40.799999999999997</v>
      </c>
      <c r="E38" s="96">
        <v>41.01</v>
      </c>
      <c r="F38" s="96">
        <v>41.07</v>
      </c>
      <c r="G38" s="96">
        <v>40.33</v>
      </c>
      <c r="H38" s="208">
        <v>40.78</v>
      </c>
    </row>
    <row r="39" spans="2:8">
      <c r="B39" s="1">
        <v>19</v>
      </c>
      <c r="C39" s="95">
        <v>40.869999999999997</v>
      </c>
      <c r="D39" s="96">
        <v>40.67</v>
      </c>
      <c r="E39" s="96">
        <v>41.25</v>
      </c>
      <c r="F39" s="96">
        <v>41.04</v>
      </c>
      <c r="G39" s="96">
        <v>40.43</v>
      </c>
      <c r="H39" s="208">
        <v>41.13</v>
      </c>
    </row>
    <row r="40" spans="2:8">
      <c r="B40" s="1">
        <v>20</v>
      </c>
      <c r="C40" s="95">
        <v>41.32</v>
      </c>
      <c r="D40" s="96">
        <v>40.86</v>
      </c>
      <c r="E40" s="96">
        <v>41.04</v>
      </c>
      <c r="F40" s="96">
        <v>40.96</v>
      </c>
      <c r="G40" s="96">
        <v>40.32</v>
      </c>
      <c r="H40" s="208">
        <v>42.1</v>
      </c>
    </row>
    <row r="41" spans="2:8">
      <c r="B41" s="1">
        <v>21</v>
      </c>
      <c r="C41" s="95">
        <v>41.02</v>
      </c>
      <c r="D41" s="96">
        <v>41</v>
      </c>
      <c r="E41" s="96">
        <v>41.01</v>
      </c>
      <c r="F41" s="96">
        <v>40.74</v>
      </c>
      <c r="G41" s="96">
        <v>40.43</v>
      </c>
      <c r="H41" s="208">
        <v>40.94</v>
      </c>
    </row>
    <row r="42" spans="2:8">
      <c r="B42" s="1">
        <v>22</v>
      </c>
      <c r="C42" s="95">
        <v>41.26</v>
      </c>
      <c r="D42" s="96">
        <v>40.75</v>
      </c>
      <c r="E42" s="96">
        <v>41.14</v>
      </c>
      <c r="F42" s="96">
        <v>40.840000000000003</v>
      </c>
      <c r="G42" s="96">
        <v>40.14</v>
      </c>
      <c r="H42" s="208">
        <v>40.96</v>
      </c>
    </row>
    <row r="43" spans="2:8">
      <c r="B43" s="1">
        <v>23</v>
      </c>
      <c r="C43" s="95">
        <v>41.11</v>
      </c>
      <c r="D43" s="96">
        <v>40.71</v>
      </c>
      <c r="E43" s="96">
        <v>42.13</v>
      </c>
      <c r="F43" s="96">
        <v>41.02</v>
      </c>
      <c r="G43" s="96">
        <v>40.119999999999997</v>
      </c>
      <c r="H43" s="208">
        <v>40.86</v>
      </c>
    </row>
    <row r="44" spans="2:8">
      <c r="B44" s="1">
        <v>24</v>
      </c>
      <c r="C44" s="95">
        <v>40.5</v>
      </c>
      <c r="D44" s="96">
        <v>40.799999999999997</v>
      </c>
      <c r="E44" s="96">
        <v>41.45</v>
      </c>
      <c r="F44" s="96">
        <v>41.27</v>
      </c>
      <c r="G44" s="96">
        <v>40.33</v>
      </c>
      <c r="H44" s="208">
        <v>41.07</v>
      </c>
    </row>
    <row r="45" spans="2:8">
      <c r="B45" s="1">
        <v>25</v>
      </c>
      <c r="C45" s="95">
        <v>40.31</v>
      </c>
      <c r="D45" s="96">
        <v>40.72</v>
      </c>
      <c r="E45" s="96">
        <v>41.03</v>
      </c>
      <c r="F45" s="96">
        <v>41.24</v>
      </c>
      <c r="G45" s="96">
        <v>41.13</v>
      </c>
      <c r="H45" s="208">
        <v>40.86</v>
      </c>
    </row>
    <row r="46" spans="2:8">
      <c r="B46" s="1">
        <v>26</v>
      </c>
      <c r="C46" s="95">
        <v>40.380000000000003</v>
      </c>
      <c r="D46" s="96">
        <v>40.58</v>
      </c>
      <c r="E46" s="96">
        <v>40.82</v>
      </c>
      <c r="F46" s="96">
        <v>41.68</v>
      </c>
      <c r="G46" s="96">
        <v>40.25</v>
      </c>
      <c r="H46" s="208">
        <v>40.83</v>
      </c>
    </row>
    <row r="47" spans="2:8">
      <c r="B47" s="1">
        <v>27</v>
      </c>
      <c r="C47" s="95">
        <v>40.380000000000003</v>
      </c>
      <c r="D47" s="96">
        <v>40.799999999999997</v>
      </c>
      <c r="E47" s="96">
        <v>40.99</v>
      </c>
      <c r="F47" s="96">
        <v>41.86</v>
      </c>
      <c r="G47" s="96">
        <v>40.229999999999997</v>
      </c>
      <c r="H47" s="208">
        <v>40.83</v>
      </c>
    </row>
    <row r="48" spans="2:8">
      <c r="B48" s="1">
        <v>28</v>
      </c>
      <c r="C48" s="95">
        <v>40.229999999999997</v>
      </c>
      <c r="D48" s="96">
        <v>40.840000000000003</v>
      </c>
      <c r="E48" s="96">
        <v>40.9</v>
      </c>
      <c r="F48" s="96">
        <v>41.13</v>
      </c>
      <c r="G48" s="96">
        <v>40.85</v>
      </c>
      <c r="H48" s="208">
        <v>41</v>
      </c>
    </row>
    <row r="49" spans="2:8">
      <c r="B49" s="1">
        <v>29</v>
      </c>
      <c r="C49" s="95">
        <v>40.22</v>
      </c>
      <c r="D49" s="96">
        <v>40.74</v>
      </c>
      <c r="E49" s="96">
        <v>40.909999999999997</v>
      </c>
      <c r="F49" s="96">
        <v>41.63</v>
      </c>
      <c r="G49" s="96">
        <v>40.44</v>
      </c>
      <c r="H49" s="208">
        <v>40.76</v>
      </c>
    </row>
    <row r="50" spans="2:8">
      <c r="B50" s="1">
        <v>30</v>
      </c>
      <c r="C50" s="95">
        <v>40.25</v>
      </c>
      <c r="D50" s="96">
        <v>40.42</v>
      </c>
      <c r="E50" s="96">
        <v>41.15</v>
      </c>
      <c r="F50" s="96">
        <v>40.880000000000003</v>
      </c>
      <c r="G50" s="96">
        <v>40.619999999999997</v>
      </c>
      <c r="H50" s="208">
        <v>40.81</v>
      </c>
    </row>
    <row r="51" spans="2:8">
      <c r="B51" s="1">
        <v>31</v>
      </c>
      <c r="C51" s="95">
        <v>40.51</v>
      </c>
      <c r="D51" s="96">
        <v>40.6</v>
      </c>
      <c r="E51" s="96">
        <v>41.22</v>
      </c>
      <c r="F51" s="96">
        <v>41.16</v>
      </c>
      <c r="G51" s="96">
        <v>40.53</v>
      </c>
      <c r="H51" s="208">
        <v>40.83</v>
      </c>
    </row>
    <row r="52" spans="2:8">
      <c r="B52" s="1">
        <v>32</v>
      </c>
      <c r="C52" s="95">
        <v>40.28</v>
      </c>
      <c r="D52" s="96">
        <v>40.81</v>
      </c>
      <c r="E52" s="96">
        <v>40.78</v>
      </c>
      <c r="F52" s="96">
        <v>40.770000000000003</v>
      </c>
      <c r="G52" s="96">
        <v>40.75</v>
      </c>
      <c r="H52" s="208">
        <v>40.909999999999997</v>
      </c>
    </row>
    <row r="53" spans="2:8">
      <c r="B53" s="1">
        <v>33</v>
      </c>
      <c r="C53" s="95">
        <v>40.4</v>
      </c>
      <c r="D53" s="96">
        <v>40.57</v>
      </c>
      <c r="E53" s="96">
        <v>41.1</v>
      </c>
      <c r="F53" s="96">
        <v>42.12</v>
      </c>
      <c r="G53" s="96">
        <v>40.71</v>
      </c>
      <c r="H53" s="208">
        <v>40.92</v>
      </c>
    </row>
    <row r="54" spans="2:8">
      <c r="B54" s="1">
        <v>34</v>
      </c>
      <c r="C54" s="95">
        <v>40.54</v>
      </c>
      <c r="D54" s="96">
        <v>40.67</v>
      </c>
      <c r="E54" s="96"/>
      <c r="F54" s="96">
        <v>40.97</v>
      </c>
      <c r="G54" s="96">
        <v>40.57</v>
      </c>
      <c r="H54" s="208">
        <v>41.21</v>
      </c>
    </row>
    <row r="55" spans="2:8">
      <c r="B55" s="1">
        <v>35</v>
      </c>
      <c r="C55" s="95">
        <v>40.67</v>
      </c>
      <c r="D55" s="96">
        <v>40.770000000000003</v>
      </c>
      <c r="E55" s="96"/>
      <c r="F55" s="96">
        <v>40.76</v>
      </c>
      <c r="G55" s="96">
        <v>40.619999999999997</v>
      </c>
      <c r="H55" s="208">
        <v>42.72</v>
      </c>
    </row>
    <row r="56" spans="2:8">
      <c r="B56" s="1">
        <v>36</v>
      </c>
      <c r="C56" s="95">
        <v>40.799999999999997</v>
      </c>
      <c r="D56" s="96">
        <v>41.52</v>
      </c>
      <c r="E56" s="96"/>
      <c r="F56" s="96">
        <v>40.51</v>
      </c>
      <c r="G56" s="96">
        <v>40.5</v>
      </c>
      <c r="H56" s="208">
        <v>40.61</v>
      </c>
    </row>
    <row r="57" spans="2:8">
      <c r="B57" s="1">
        <v>37</v>
      </c>
      <c r="C57" s="95">
        <v>40.6</v>
      </c>
      <c r="D57" s="96">
        <v>40.950000000000003</v>
      </c>
      <c r="E57" s="96"/>
      <c r="F57" s="96">
        <v>41.29</v>
      </c>
      <c r="G57" s="96">
        <v>40.35</v>
      </c>
      <c r="H57" s="208">
        <v>41.1</v>
      </c>
    </row>
    <row r="58" spans="2:8">
      <c r="B58" s="1">
        <v>38</v>
      </c>
      <c r="C58" s="95">
        <v>41.39</v>
      </c>
      <c r="D58" s="96">
        <v>40.67</v>
      </c>
      <c r="E58" s="96"/>
      <c r="F58" s="96">
        <v>41.76</v>
      </c>
      <c r="G58" s="96">
        <v>40.36</v>
      </c>
      <c r="H58" s="208">
        <v>41.14</v>
      </c>
    </row>
    <row r="59" spans="2:8">
      <c r="B59" s="1">
        <v>39</v>
      </c>
      <c r="C59" s="95">
        <v>40.68</v>
      </c>
      <c r="D59" s="96">
        <v>40.69</v>
      </c>
      <c r="E59" s="96"/>
      <c r="F59" s="96"/>
      <c r="G59" s="96">
        <v>40.43</v>
      </c>
      <c r="H59" s="208"/>
    </row>
    <row r="60" spans="2:8">
      <c r="B60" s="1">
        <v>40</v>
      </c>
      <c r="C60" s="95">
        <v>40.26</v>
      </c>
      <c r="D60" s="96">
        <v>40.76</v>
      </c>
      <c r="E60" s="96"/>
      <c r="F60" s="96"/>
      <c r="G60" s="96">
        <v>40.549999999999997</v>
      </c>
      <c r="H60" s="208"/>
    </row>
    <row r="61" spans="2:8">
      <c r="B61" s="1">
        <v>41</v>
      </c>
      <c r="C61" s="95">
        <v>40.4</v>
      </c>
      <c r="D61" s="96">
        <v>40.81</v>
      </c>
      <c r="E61" s="96"/>
      <c r="F61" s="96"/>
      <c r="G61" s="96">
        <v>40.31</v>
      </c>
      <c r="H61" s="208"/>
    </row>
    <row r="62" spans="2:8">
      <c r="B62" s="1">
        <v>42</v>
      </c>
      <c r="C62" s="95">
        <v>40.78</v>
      </c>
      <c r="D62" s="96">
        <v>40.840000000000003</v>
      </c>
      <c r="E62" s="96"/>
      <c r="F62" s="96"/>
      <c r="G62" s="96">
        <v>40.520000000000003</v>
      </c>
      <c r="H62" s="208"/>
    </row>
    <row r="63" spans="2:8">
      <c r="B63" s="1">
        <v>43</v>
      </c>
      <c r="C63" s="95"/>
      <c r="D63" s="96">
        <v>41.08</v>
      </c>
      <c r="E63" s="96"/>
      <c r="F63" s="96"/>
      <c r="G63" s="96">
        <v>40.520000000000003</v>
      </c>
      <c r="H63" s="208"/>
    </row>
    <row r="64" spans="2:8">
      <c r="B64" s="1">
        <v>44</v>
      </c>
      <c r="C64" s="95"/>
      <c r="D64" s="96">
        <v>40.479999999999997</v>
      </c>
      <c r="E64" s="96"/>
      <c r="F64" s="96"/>
      <c r="G64" s="96">
        <v>40.24</v>
      </c>
      <c r="H64" s="208"/>
    </row>
    <row r="65" spans="2:8">
      <c r="B65" s="1">
        <v>45</v>
      </c>
      <c r="C65" s="95"/>
      <c r="D65" s="96">
        <v>40.57</v>
      </c>
      <c r="E65" s="96"/>
      <c r="F65" s="96"/>
      <c r="G65" s="96">
        <v>40.65</v>
      </c>
      <c r="H65" s="208"/>
    </row>
    <row r="66" spans="2:8">
      <c r="B66" s="1">
        <v>46</v>
      </c>
      <c r="C66" s="95"/>
      <c r="D66" s="96">
        <v>40.729999999999997</v>
      </c>
      <c r="E66" s="96"/>
      <c r="F66" s="96"/>
      <c r="G66" s="138"/>
      <c r="H66" s="139"/>
    </row>
    <row r="67" spans="2:8">
      <c r="B67" s="1">
        <v>47</v>
      </c>
      <c r="C67" s="95"/>
      <c r="D67" s="96">
        <v>41.17</v>
      </c>
      <c r="E67" s="96"/>
      <c r="F67" s="96"/>
      <c r="G67" s="138"/>
      <c r="H67" s="139"/>
    </row>
    <row r="68" spans="2:8">
      <c r="B68" s="1">
        <v>48</v>
      </c>
      <c r="C68" s="95"/>
      <c r="D68" s="96">
        <v>40.69</v>
      </c>
      <c r="E68" s="96"/>
      <c r="F68" s="96"/>
      <c r="G68" s="138"/>
      <c r="H68" s="139"/>
    </row>
    <row r="69" spans="2:8">
      <c r="B69" s="1">
        <v>49</v>
      </c>
      <c r="C69" s="95"/>
      <c r="D69" s="96">
        <v>41.12</v>
      </c>
      <c r="E69" s="96"/>
      <c r="F69" s="96"/>
      <c r="G69" s="138"/>
      <c r="H69" s="139"/>
    </row>
    <row r="70" spans="2:8">
      <c r="B70" s="1">
        <v>50</v>
      </c>
      <c r="C70" s="95"/>
      <c r="D70" s="96">
        <v>41.14</v>
      </c>
      <c r="E70" s="96"/>
      <c r="F70" s="96"/>
      <c r="G70" s="138"/>
      <c r="H70" s="139"/>
    </row>
    <row r="71" spans="2:8">
      <c r="B71" s="1">
        <v>51</v>
      </c>
      <c r="C71" s="95"/>
      <c r="D71" s="96">
        <v>40.86</v>
      </c>
      <c r="E71" s="96"/>
      <c r="F71" s="96"/>
      <c r="G71" s="138"/>
      <c r="H71" s="139"/>
    </row>
    <row r="72" spans="2:8">
      <c r="B72" s="1">
        <v>52</v>
      </c>
      <c r="C72" s="95"/>
      <c r="D72" s="96"/>
      <c r="E72" s="96"/>
      <c r="F72" s="96"/>
      <c r="G72" s="138"/>
      <c r="H72" s="139"/>
    </row>
    <row r="73" spans="2:8">
      <c r="B73" s="1">
        <v>53</v>
      </c>
      <c r="C73" s="95"/>
      <c r="D73" s="96"/>
      <c r="E73" s="96"/>
      <c r="F73" s="96"/>
      <c r="G73" s="138"/>
      <c r="H73" s="139"/>
    </row>
    <row r="74" spans="2:8">
      <c r="B74" s="1">
        <v>54</v>
      </c>
      <c r="C74" s="95"/>
      <c r="D74" s="96"/>
      <c r="E74" s="96"/>
      <c r="F74" s="96"/>
      <c r="G74" s="138"/>
      <c r="H74" s="139"/>
    </row>
    <row r="75" spans="2:8">
      <c r="B75" s="1">
        <v>55</v>
      </c>
      <c r="C75" s="95"/>
      <c r="D75" s="96"/>
      <c r="E75" s="96"/>
      <c r="F75" s="96"/>
      <c r="G75" s="138"/>
      <c r="H75" s="139"/>
    </row>
    <row r="76" spans="2:8">
      <c r="B76" s="1">
        <v>56</v>
      </c>
      <c r="C76" s="95"/>
      <c r="D76" s="96"/>
      <c r="E76" s="96"/>
      <c r="F76" s="96"/>
      <c r="G76" s="138"/>
      <c r="H76" s="139"/>
    </row>
    <row r="77" spans="2:8">
      <c r="B77" s="1">
        <v>57</v>
      </c>
      <c r="C77" s="95"/>
      <c r="D77" s="96"/>
      <c r="E77" s="96"/>
      <c r="F77" s="96"/>
      <c r="G77" s="138"/>
      <c r="H77" s="139"/>
    </row>
    <row r="78" spans="2:8">
      <c r="B78" s="1">
        <v>58</v>
      </c>
      <c r="C78" s="95"/>
      <c r="D78" s="96"/>
      <c r="E78" s="96"/>
      <c r="F78" s="96"/>
      <c r="G78" s="138"/>
      <c r="H78" s="139"/>
    </row>
    <row r="79" spans="2:8">
      <c r="B79" s="1">
        <v>59</v>
      </c>
      <c r="C79" s="95"/>
      <c r="D79" s="96"/>
      <c r="E79" s="96"/>
      <c r="F79" s="96"/>
      <c r="G79" s="138"/>
      <c r="H79" s="139"/>
    </row>
    <row r="80" spans="2:8">
      <c r="B80" s="1">
        <v>60</v>
      </c>
      <c r="C80" s="95"/>
      <c r="D80" s="96"/>
      <c r="E80" s="96"/>
      <c r="F80" s="96"/>
      <c r="G80" s="138"/>
      <c r="H80" s="139"/>
    </row>
    <row r="81" spans="2:8">
      <c r="B81" s="1">
        <v>61</v>
      </c>
      <c r="C81" s="95"/>
      <c r="D81" s="96"/>
      <c r="E81" s="96"/>
      <c r="F81" s="96"/>
      <c r="G81" s="138"/>
      <c r="H81" s="139"/>
    </row>
    <row r="82" spans="2:8">
      <c r="B82" s="1">
        <v>62</v>
      </c>
      <c r="C82" s="95"/>
      <c r="D82" s="96"/>
      <c r="E82" s="96"/>
      <c r="F82" s="96"/>
      <c r="G82" s="138"/>
      <c r="H82" s="139"/>
    </row>
    <row r="83" spans="2:8">
      <c r="B83" s="1">
        <v>63</v>
      </c>
      <c r="C83" s="95"/>
      <c r="D83" s="96"/>
      <c r="E83" s="96"/>
      <c r="F83" s="96"/>
      <c r="G83" s="138"/>
      <c r="H83" s="139"/>
    </row>
    <row r="84" spans="2:8">
      <c r="B84" s="1">
        <v>64</v>
      </c>
      <c r="C84" s="95"/>
      <c r="D84" s="96"/>
      <c r="E84" s="96"/>
      <c r="F84" s="96"/>
      <c r="G84" s="138"/>
      <c r="H84" s="139"/>
    </row>
    <row r="85" spans="2:8">
      <c r="B85" s="1">
        <v>65</v>
      </c>
      <c r="C85" s="95"/>
      <c r="D85" s="96"/>
      <c r="E85" s="96"/>
      <c r="F85" s="96"/>
      <c r="G85" s="138"/>
      <c r="H85" s="139"/>
    </row>
    <row r="86" spans="2:8">
      <c r="B86" s="1">
        <v>66</v>
      </c>
      <c r="C86" s="140"/>
      <c r="D86" s="138"/>
      <c r="E86" s="138"/>
      <c r="F86" s="138"/>
      <c r="G86" s="138"/>
      <c r="H86" s="139"/>
    </row>
    <row r="87" spans="2:8">
      <c r="B87" s="1">
        <v>67</v>
      </c>
      <c r="C87" s="140"/>
      <c r="D87" s="138"/>
      <c r="E87" s="138"/>
      <c r="F87" s="138"/>
      <c r="G87" s="138"/>
      <c r="H87" s="139"/>
    </row>
    <row r="88" spans="2:8" ht="15.75" thickBot="1">
      <c r="B88" s="1">
        <v>68</v>
      </c>
      <c r="C88" s="141"/>
      <c r="D88" s="142"/>
      <c r="E88" s="142"/>
      <c r="F88" s="142"/>
      <c r="G88" s="142"/>
      <c r="H88" s="14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>
  <dimension ref="A4:P88"/>
  <sheetViews>
    <sheetView tabSelected="1" topLeftCell="A18" zoomScale="75" zoomScaleNormal="75" workbookViewId="0">
      <selection activeCell="H31" sqref="H31"/>
    </sheetView>
  </sheetViews>
  <sheetFormatPr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90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7" t="s">
        <v>53</v>
      </c>
      <c r="L9" s="137" t="s">
        <v>54</v>
      </c>
      <c r="M9" s="59" t="s">
        <v>55</v>
      </c>
      <c r="N9" s="59" t="s">
        <v>56</v>
      </c>
    </row>
    <row r="10" spans="1:16" s="3" customFormat="1" ht="30" customHeight="1">
      <c r="A10" s="60">
        <v>1</v>
      </c>
      <c r="B10" s="61" t="s">
        <v>136</v>
      </c>
      <c r="C10" s="62">
        <v>21</v>
      </c>
      <c r="D10" s="62">
        <v>44</v>
      </c>
      <c r="E10" s="63">
        <f>D10</f>
        <v>44</v>
      </c>
      <c r="F10" s="129">
        <f>MIN(C21:C85)</f>
        <v>40.33</v>
      </c>
      <c r="G10" s="116">
        <f>AVERAGE(C21:C85)</f>
        <v>40.833181818181814</v>
      </c>
      <c r="H10" s="64">
        <v>3</v>
      </c>
      <c r="I10" s="116">
        <f>G10-F10</f>
        <v>0.50318181818181529</v>
      </c>
      <c r="J10" s="131">
        <v>2.0868055555555556E-2</v>
      </c>
      <c r="K10" s="194">
        <f>J10</f>
        <v>2.0868055555555556E-2</v>
      </c>
      <c r="L10" s="66">
        <f>K10</f>
        <v>2.0868055555555556E-2</v>
      </c>
      <c r="M10" s="67" t="s">
        <v>216</v>
      </c>
      <c r="N10" s="68">
        <v>5</v>
      </c>
      <c r="O10" s="222" t="s">
        <v>197</v>
      </c>
      <c r="P10" s="70"/>
    </row>
    <row r="11" spans="1:16" s="3" customFormat="1" ht="30" customHeight="1">
      <c r="A11" s="60">
        <v>2</v>
      </c>
      <c r="B11" s="61" t="s">
        <v>137</v>
      </c>
      <c r="C11" s="62">
        <v>4</v>
      </c>
      <c r="D11" s="62">
        <v>64</v>
      </c>
      <c r="E11" s="63">
        <f>D11-D10</f>
        <v>20</v>
      </c>
      <c r="F11" s="130">
        <f>MIN(D21:D85)</f>
        <v>41.36</v>
      </c>
      <c r="G11" s="117">
        <f>AVERAGE(D21:D85)</f>
        <v>42.302631578947377</v>
      </c>
      <c r="H11" s="64">
        <v>0</v>
      </c>
      <c r="I11" s="116">
        <f>G11-F11</f>
        <v>0.94263157894737759</v>
      </c>
      <c r="J11" s="131">
        <v>3.1863425925925927E-2</v>
      </c>
      <c r="K11" s="131">
        <f>J11-J10</f>
        <v>1.0995370370370371E-2</v>
      </c>
      <c r="L11" s="66">
        <f>K11</f>
        <v>1.0995370370370371E-2</v>
      </c>
      <c r="M11" s="67" t="s">
        <v>217</v>
      </c>
      <c r="N11" s="68"/>
      <c r="O11" s="69"/>
      <c r="P11" s="70"/>
    </row>
    <row r="12" spans="1:16" s="3" customFormat="1" ht="30" customHeight="1" thickBot="1">
      <c r="A12" s="60">
        <v>3</v>
      </c>
      <c r="B12" s="61" t="s">
        <v>137</v>
      </c>
      <c r="C12" s="62">
        <v>21</v>
      </c>
      <c r="D12" s="62">
        <v>89</v>
      </c>
      <c r="E12" s="63">
        <f>D12-D11</f>
        <v>25</v>
      </c>
      <c r="F12" s="211">
        <f>MIN(E19:E81)</f>
        <v>41.14</v>
      </c>
      <c r="G12" s="116">
        <f>AVERAGE(E21:E83)</f>
        <v>41.768333333333338</v>
      </c>
      <c r="H12" s="64">
        <v>0</v>
      </c>
      <c r="I12" s="116">
        <f t="shared" ref="I12:I14" si="0">G12-F12</f>
        <v>0.62833333333333741</v>
      </c>
      <c r="J12" s="131">
        <v>4.50462962962963E-2</v>
      </c>
      <c r="K12" s="131">
        <f>J12-J11</f>
        <v>1.3182870370370373E-2</v>
      </c>
      <c r="L12" s="66">
        <f>K12+L11</f>
        <v>2.4178240740740743E-2</v>
      </c>
      <c r="M12" s="67" t="s">
        <v>218</v>
      </c>
      <c r="N12" s="68"/>
      <c r="O12" s="209"/>
      <c r="P12" s="70"/>
    </row>
    <row r="13" spans="1:16" s="3" customFormat="1" ht="30" customHeight="1" thickBot="1">
      <c r="A13" s="60">
        <v>4</v>
      </c>
      <c r="B13" s="61" t="s">
        <v>136</v>
      </c>
      <c r="C13" s="62">
        <v>69</v>
      </c>
      <c r="D13" s="62">
        <v>155</v>
      </c>
      <c r="E13" s="63">
        <f>D13-D12</f>
        <v>66</v>
      </c>
      <c r="F13" s="219">
        <f>MIN(F19:F87)</f>
        <v>39.840000000000003</v>
      </c>
      <c r="G13" s="218">
        <f>AVERAGE(F21:F83)</f>
        <v>40.132380952380949</v>
      </c>
      <c r="H13" s="64">
        <v>4</v>
      </c>
      <c r="I13" s="116">
        <f t="shared" si="0"/>
        <v>0.2923809523809453</v>
      </c>
      <c r="J13" s="131">
        <v>7.6875000000000013E-2</v>
      </c>
      <c r="K13" s="194">
        <f>J13-J12</f>
        <v>3.1828703703703713E-2</v>
      </c>
      <c r="L13" s="66">
        <f>K13+L10</f>
        <v>5.269675925925927E-2</v>
      </c>
      <c r="M13" s="67" t="s">
        <v>221</v>
      </c>
      <c r="N13" s="68"/>
      <c r="O13" s="70"/>
      <c r="P13" s="70"/>
    </row>
    <row r="14" spans="1:16" s="3" customFormat="1" ht="30" customHeight="1" thickBot="1">
      <c r="A14" s="60">
        <v>5</v>
      </c>
      <c r="B14" s="61" t="s">
        <v>137</v>
      </c>
      <c r="C14" s="71">
        <v>3</v>
      </c>
      <c r="D14" s="62">
        <v>216</v>
      </c>
      <c r="E14" s="63">
        <f>D14-D13</f>
        <v>61</v>
      </c>
      <c r="F14" s="221">
        <f>MIN(G21:G83)</f>
        <v>41.08</v>
      </c>
      <c r="G14" s="218">
        <f>AVERAGE(G21:G85)</f>
        <v>42.09830508474576</v>
      </c>
      <c r="H14" s="64">
        <v>0</v>
      </c>
      <c r="I14" s="116">
        <f t="shared" si="0"/>
        <v>1.0183050847457622</v>
      </c>
      <c r="J14" s="131">
        <v>0.10769675925925926</v>
      </c>
      <c r="K14" s="131">
        <f>J14-J13</f>
        <v>3.0821759259259243E-2</v>
      </c>
      <c r="L14" s="194">
        <f>K14+L12</f>
        <v>5.4999999999999986E-2</v>
      </c>
      <c r="M14" s="67" t="s">
        <v>222</v>
      </c>
      <c r="N14" s="224" t="s">
        <v>219</v>
      </c>
      <c r="O14" s="226" t="s">
        <v>220</v>
      </c>
    </row>
    <row r="15" spans="1:16" s="3" customFormat="1" ht="30" customHeight="1">
      <c r="A15" s="72" t="s">
        <v>57</v>
      </c>
      <c r="B15" s="73" t="s">
        <v>136</v>
      </c>
      <c r="C15" s="74">
        <v>1</v>
      </c>
      <c r="D15" s="74">
        <v>252</v>
      </c>
      <c r="E15" s="63">
        <f>D15-D14</f>
        <v>36</v>
      </c>
      <c r="F15" s="212">
        <f>MIN(H21:H89)</f>
        <v>39.92</v>
      </c>
      <c r="G15" s="116">
        <f>AVERAGE(H21:H85)</f>
        <v>40.13428571428571</v>
      </c>
      <c r="H15" s="64">
        <v>7</v>
      </c>
      <c r="I15" s="116">
        <f>G15-F15</f>
        <v>0.2142857142857082</v>
      </c>
      <c r="J15" s="131">
        <v>0.12517361111111111</v>
      </c>
      <c r="K15" s="76">
        <f>J15-J14</f>
        <v>1.7476851851851855E-2</v>
      </c>
      <c r="L15" s="75">
        <f>K15+L13</f>
        <v>7.0173611111111117E-2</v>
      </c>
      <c r="M15" s="67"/>
      <c r="N15" s="68">
        <v>5</v>
      </c>
      <c r="O15" s="226" t="s">
        <v>197</v>
      </c>
    </row>
    <row r="16" spans="1:16" s="3" customFormat="1" ht="30" customHeight="1">
      <c r="A16" s="77"/>
      <c r="B16" s="78"/>
      <c r="C16" s="79"/>
      <c r="D16" s="79"/>
      <c r="E16" s="79"/>
      <c r="F16" s="106">
        <f>AVERAGE(F10,F13,F15)</f>
        <v>40.03</v>
      </c>
      <c r="G16" s="127">
        <f>AVERAGE(G10,G13,G15)</f>
        <v>40.366616161616157</v>
      </c>
      <c r="H16" s="127" t="s">
        <v>208</v>
      </c>
      <c r="I16" s="128">
        <f>AVERAGE(I10,I13,I15)</f>
        <v>0.33661616161615626</v>
      </c>
      <c r="J16" s="79"/>
      <c r="K16" s="79"/>
      <c r="L16" s="79"/>
      <c r="M16" s="80"/>
      <c r="N16" s="80"/>
    </row>
    <row r="17" spans="1:14" ht="27.75" customHeight="1">
      <c r="A17" s="81"/>
      <c r="B17" s="81"/>
      <c r="C17" s="81"/>
      <c r="D17" s="82"/>
      <c r="E17" s="83"/>
      <c r="F17" s="84">
        <f>AVERAGE(F11,F14,F12)</f>
        <v>41.193333333333335</v>
      </c>
      <c r="G17" s="85">
        <f>AVERAGE(G11,G14,G12)</f>
        <v>42.056423332342156</v>
      </c>
      <c r="H17" s="85" t="s">
        <v>209</v>
      </c>
      <c r="I17" s="86">
        <f>AVERAGE(I11,I14,I12)</f>
        <v>0.86308999900882577</v>
      </c>
      <c r="J17" s="83"/>
      <c r="K17" s="83" t="s">
        <v>27</v>
      </c>
      <c r="L17" s="83"/>
      <c r="M17" s="80"/>
      <c r="N17" s="80"/>
    </row>
    <row r="18" spans="1:14" ht="30" customHeight="1" thickBot="1">
      <c r="A18" s="87"/>
      <c r="B18" s="87"/>
      <c r="C18" s="87"/>
      <c r="D18" s="83"/>
      <c r="E18" s="83"/>
      <c r="F18" s="88">
        <f>AVERAGE(F10:F15)</f>
        <v>40.611666666666672</v>
      </c>
      <c r="G18" s="89">
        <f>AVERAGE(C21:H88)</f>
        <v>41.061097560975625</v>
      </c>
      <c r="H18" s="90"/>
      <c r="I18" s="91">
        <f>AVERAGE(I10:I17)</f>
        <v>0.59985308031249096</v>
      </c>
      <c r="J18" s="83"/>
      <c r="K18" s="83"/>
      <c r="L18" s="83"/>
      <c r="M18" s="87"/>
      <c r="N18" s="87"/>
    </row>
    <row r="20" spans="1:14" ht="15.75" thickBot="1">
      <c r="C20" s="92" t="str">
        <f>B10</f>
        <v>Паненко Женя</v>
      </c>
      <c r="D20" s="92" t="str">
        <f>B11</f>
        <v>Медведьева Даша</v>
      </c>
      <c r="E20" s="92" t="str">
        <f>B12</f>
        <v>Медведьева Даша</v>
      </c>
      <c r="F20" s="92" t="str">
        <f>B13</f>
        <v>Паненко Женя</v>
      </c>
      <c r="G20" s="2" t="str">
        <f>B14</f>
        <v>Медведьева Даша</v>
      </c>
      <c r="H20" s="2" t="str">
        <f>B15</f>
        <v>Паненко Женя</v>
      </c>
    </row>
    <row r="21" spans="1:14">
      <c r="B21" s="1">
        <v>1</v>
      </c>
      <c r="C21" s="93">
        <v>44.26</v>
      </c>
      <c r="D21" s="94">
        <v>41.64</v>
      </c>
      <c r="E21" s="94">
        <v>41.8</v>
      </c>
      <c r="F21" s="94">
        <v>40.35</v>
      </c>
      <c r="G21" s="94">
        <v>42.02</v>
      </c>
      <c r="H21" s="207">
        <v>40.24</v>
      </c>
      <c r="M21" s="2"/>
      <c r="N21" s="2"/>
    </row>
    <row r="22" spans="1:14">
      <c r="B22" s="1">
        <v>2</v>
      </c>
      <c r="C22" s="95">
        <v>41.81</v>
      </c>
      <c r="D22" s="96">
        <v>41.77</v>
      </c>
      <c r="E22" s="96">
        <v>41.69</v>
      </c>
      <c r="F22" s="96">
        <v>40.4</v>
      </c>
      <c r="G22" s="96">
        <v>41.45</v>
      </c>
      <c r="H22" s="208">
        <v>40.33</v>
      </c>
      <c r="M22" s="3"/>
      <c r="N22" s="3"/>
    </row>
    <row r="23" spans="1:14">
      <c r="B23" s="1">
        <v>3</v>
      </c>
      <c r="C23" s="95">
        <v>40.33</v>
      </c>
      <c r="D23" s="96">
        <v>41.75</v>
      </c>
      <c r="E23" s="96">
        <v>42.3</v>
      </c>
      <c r="F23" s="96">
        <v>40.5</v>
      </c>
      <c r="G23" s="96">
        <v>41.83</v>
      </c>
      <c r="H23" s="208">
        <v>40.479999999999997</v>
      </c>
      <c r="M23" s="3"/>
      <c r="N23" s="3"/>
    </row>
    <row r="24" spans="1:14">
      <c r="B24" s="1">
        <v>4</v>
      </c>
      <c r="C24" s="95">
        <v>40.729999999999997</v>
      </c>
      <c r="D24" s="96">
        <v>49.62</v>
      </c>
      <c r="E24" s="96">
        <v>41.58</v>
      </c>
      <c r="F24" s="96">
        <v>40.32</v>
      </c>
      <c r="G24" s="96">
        <v>41.72</v>
      </c>
      <c r="H24" s="208">
        <v>39.950000000000003</v>
      </c>
      <c r="M24" s="3"/>
      <c r="N24" s="3"/>
    </row>
    <row r="25" spans="1:14">
      <c r="B25" s="1">
        <v>5</v>
      </c>
      <c r="C25" s="95">
        <v>40.35</v>
      </c>
      <c r="D25" s="96">
        <v>41.36</v>
      </c>
      <c r="E25" s="96">
        <v>41.61</v>
      </c>
      <c r="F25" s="96">
        <v>40</v>
      </c>
      <c r="G25" s="96">
        <v>41.69</v>
      </c>
      <c r="H25" s="208">
        <v>40.17</v>
      </c>
    </row>
    <row r="26" spans="1:14">
      <c r="B26" s="1">
        <v>6</v>
      </c>
      <c r="C26" s="95">
        <v>41.85</v>
      </c>
      <c r="D26" s="96">
        <v>41.91</v>
      </c>
      <c r="E26" s="96">
        <v>42.66</v>
      </c>
      <c r="F26" s="96">
        <v>40.29</v>
      </c>
      <c r="G26" s="96">
        <v>41.59</v>
      </c>
      <c r="H26" s="208">
        <v>40.06</v>
      </c>
    </row>
    <row r="27" spans="1:14">
      <c r="B27" s="1">
        <v>7</v>
      </c>
      <c r="C27" s="95">
        <v>40.69</v>
      </c>
      <c r="D27" s="96">
        <v>41.86</v>
      </c>
      <c r="E27" s="96">
        <v>41.14</v>
      </c>
      <c r="F27" s="96">
        <v>40.33</v>
      </c>
      <c r="G27" s="96">
        <v>41.44</v>
      </c>
      <c r="H27" s="208">
        <v>40.049999999999997</v>
      </c>
    </row>
    <row r="28" spans="1:14">
      <c r="B28" s="1">
        <v>8</v>
      </c>
      <c r="C28" s="95">
        <v>40.520000000000003</v>
      </c>
      <c r="D28" s="96">
        <v>41.65</v>
      </c>
      <c r="E28" s="96">
        <v>41.44</v>
      </c>
      <c r="F28" s="96">
        <v>40.17</v>
      </c>
      <c r="G28" s="96">
        <v>41.45</v>
      </c>
      <c r="H28" s="208">
        <v>39.99</v>
      </c>
    </row>
    <row r="29" spans="1:14">
      <c r="B29" s="1">
        <v>9</v>
      </c>
      <c r="C29" s="125">
        <v>40.49</v>
      </c>
      <c r="D29" s="96">
        <v>41.81</v>
      </c>
      <c r="E29" s="96">
        <v>41.73</v>
      </c>
      <c r="F29" s="96">
        <v>40.31</v>
      </c>
      <c r="G29" s="96">
        <v>42.64</v>
      </c>
      <c r="H29" s="208">
        <v>40.44</v>
      </c>
    </row>
    <row r="30" spans="1:14">
      <c r="B30" s="1">
        <v>10</v>
      </c>
      <c r="C30" s="95">
        <v>40.51</v>
      </c>
      <c r="D30" s="96">
        <v>41.54</v>
      </c>
      <c r="E30" s="96">
        <v>41.99</v>
      </c>
      <c r="F30" s="96">
        <v>40.07</v>
      </c>
      <c r="G30" s="96">
        <v>41.44</v>
      </c>
      <c r="H30" s="208">
        <v>40.07</v>
      </c>
    </row>
    <row r="31" spans="1:14">
      <c r="B31" s="1">
        <v>11</v>
      </c>
      <c r="C31" s="95">
        <v>40.46</v>
      </c>
      <c r="D31" s="96">
        <v>41.63</v>
      </c>
      <c r="E31" s="96">
        <v>41.63</v>
      </c>
      <c r="F31" s="96">
        <v>40.29</v>
      </c>
      <c r="G31" s="96">
        <v>42.04</v>
      </c>
      <c r="H31" s="208">
        <v>40.22</v>
      </c>
    </row>
    <row r="32" spans="1:14">
      <c r="B32" s="1">
        <v>12</v>
      </c>
      <c r="C32" s="95">
        <v>40.36</v>
      </c>
      <c r="D32" s="96">
        <v>42.74</v>
      </c>
      <c r="E32" s="96">
        <v>41.74</v>
      </c>
      <c r="F32" s="96">
        <v>40.549999999999997</v>
      </c>
      <c r="G32" s="96">
        <v>42.17</v>
      </c>
      <c r="H32" s="208">
        <v>40.090000000000003</v>
      </c>
    </row>
    <row r="33" spans="2:8">
      <c r="B33" s="1">
        <v>13</v>
      </c>
      <c r="C33" s="95">
        <v>40.46</v>
      </c>
      <c r="D33" s="96">
        <v>41.87</v>
      </c>
      <c r="E33" s="96">
        <v>42.47</v>
      </c>
      <c r="F33" s="96">
        <v>40.119999999999997</v>
      </c>
      <c r="G33" s="96">
        <v>41.89</v>
      </c>
      <c r="H33" s="208">
        <v>40.369999999999997</v>
      </c>
    </row>
    <row r="34" spans="2:8">
      <c r="B34" s="1">
        <v>14</v>
      </c>
      <c r="C34" s="105">
        <v>43.44</v>
      </c>
      <c r="D34" s="96">
        <v>41.52</v>
      </c>
      <c r="E34" s="96">
        <v>41.32</v>
      </c>
      <c r="F34" s="96">
        <v>40.14</v>
      </c>
      <c r="G34" s="96">
        <v>42.43</v>
      </c>
      <c r="H34" s="208">
        <v>40.15</v>
      </c>
    </row>
    <row r="35" spans="2:8">
      <c r="B35" s="1">
        <v>15</v>
      </c>
      <c r="C35" s="95">
        <v>40.53</v>
      </c>
      <c r="D35" s="96">
        <v>42.21</v>
      </c>
      <c r="E35" s="96">
        <v>41.62</v>
      </c>
      <c r="F35" s="96">
        <v>39.92</v>
      </c>
      <c r="G35" s="96">
        <v>41.3</v>
      </c>
      <c r="H35" s="208">
        <v>40.01</v>
      </c>
    </row>
    <row r="36" spans="2:8">
      <c r="B36" s="1">
        <v>16</v>
      </c>
      <c r="C36" s="95">
        <v>42.35</v>
      </c>
      <c r="D36" s="144">
        <v>41.45</v>
      </c>
      <c r="E36" s="96">
        <v>42.18</v>
      </c>
      <c r="F36" s="96">
        <v>40.090000000000003</v>
      </c>
      <c r="G36" s="96">
        <v>41.55</v>
      </c>
      <c r="H36" s="208">
        <v>40.369999999999997</v>
      </c>
    </row>
    <row r="37" spans="2:8">
      <c r="B37" s="1">
        <v>17</v>
      </c>
      <c r="C37" s="95">
        <v>40.409999999999997</v>
      </c>
      <c r="D37" s="96">
        <v>43.09</v>
      </c>
      <c r="E37" s="96">
        <v>41.51</v>
      </c>
      <c r="F37" s="96">
        <v>39.979999999999997</v>
      </c>
      <c r="G37" s="96">
        <v>41.53</v>
      </c>
      <c r="H37" s="208">
        <v>40.03</v>
      </c>
    </row>
    <row r="38" spans="2:8">
      <c r="B38" s="1">
        <v>18</v>
      </c>
      <c r="C38" s="95">
        <v>40.619999999999997</v>
      </c>
      <c r="D38" s="96">
        <v>41.48</v>
      </c>
      <c r="E38" s="96">
        <v>41.69</v>
      </c>
      <c r="F38" s="96">
        <v>39.92</v>
      </c>
      <c r="G38" s="96">
        <v>41.57</v>
      </c>
      <c r="H38" s="208">
        <v>40.1</v>
      </c>
    </row>
    <row r="39" spans="2:8">
      <c r="B39" s="1">
        <v>19</v>
      </c>
      <c r="C39" s="95">
        <v>40.49</v>
      </c>
      <c r="D39" s="96">
        <v>42.85</v>
      </c>
      <c r="E39" s="96">
        <v>41.84</v>
      </c>
      <c r="F39" s="96">
        <v>39.979999999999997</v>
      </c>
      <c r="G39" s="96">
        <v>41.62</v>
      </c>
      <c r="H39" s="208">
        <v>40.159999999999997</v>
      </c>
    </row>
    <row r="40" spans="2:8">
      <c r="B40" s="1">
        <v>20</v>
      </c>
      <c r="C40" s="95">
        <v>40.75</v>
      </c>
      <c r="D40" s="96"/>
      <c r="E40" s="96">
        <v>41.79</v>
      </c>
      <c r="F40" s="96">
        <v>39.97</v>
      </c>
      <c r="G40" s="96">
        <v>41.69</v>
      </c>
      <c r="H40" s="208">
        <v>39.99</v>
      </c>
    </row>
    <row r="41" spans="2:8">
      <c r="B41" s="1">
        <v>21</v>
      </c>
      <c r="C41" s="95">
        <v>40.42</v>
      </c>
      <c r="D41" s="96"/>
      <c r="E41" s="96">
        <v>41.46</v>
      </c>
      <c r="F41" s="96">
        <v>39.94</v>
      </c>
      <c r="G41" s="96">
        <v>43.1</v>
      </c>
      <c r="H41" s="208">
        <v>40.020000000000003</v>
      </c>
    </row>
    <row r="42" spans="2:8">
      <c r="B42" s="1">
        <v>22</v>
      </c>
      <c r="C42" s="95">
        <v>40.53</v>
      </c>
      <c r="D42" s="96"/>
      <c r="E42" s="96">
        <v>41.68</v>
      </c>
      <c r="F42" s="96">
        <v>39.99</v>
      </c>
      <c r="G42" s="96">
        <v>42.36</v>
      </c>
      <c r="H42" s="208">
        <v>39.99</v>
      </c>
    </row>
    <row r="43" spans="2:8">
      <c r="B43" s="1">
        <v>23</v>
      </c>
      <c r="C43" s="95">
        <v>40.729999999999997</v>
      </c>
      <c r="D43" s="96"/>
      <c r="E43" s="96">
        <v>41.31</v>
      </c>
      <c r="F43" s="96">
        <v>40.049999999999997</v>
      </c>
      <c r="G43" s="96">
        <v>42.17</v>
      </c>
      <c r="H43" s="208">
        <v>39.979999999999997</v>
      </c>
    </row>
    <row r="44" spans="2:8">
      <c r="B44" s="1">
        <v>24</v>
      </c>
      <c r="C44" s="95">
        <v>40.94</v>
      </c>
      <c r="D44" s="96"/>
      <c r="E44" s="96">
        <v>42.26</v>
      </c>
      <c r="F44" s="96">
        <v>40.520000000000003</v>
      </c>
      <c r="G44" s="96">
        <v>41.5</v>
      </c>
      <c r="H44" s="208">
        <v>40.049999999999997</v>
      </c>
    </row>
    <row r="45" spans="2:8">
      <c r="B45" s="1">
        <v>25</v>
      </c>
      <c r="C45" s="95">
        <v>40.51</v>
      </c>
      <c r="D45" s="96"/>
      <c r="E45" s="96"/>
      <c r="F45" s="96">
        <v>39.909999999999997</v>
      </c>
      <c r="G45" s="96">
        <v>43.05</v>
      </c>
      <c r="H45" s="208">
        <v>40.04</v>
      </c>
    </row>
    <row r="46" spans="2:8">
      <c r="B46" s="1">
        <v>26</v>
      </c>
      <c r="C46" s="95">
        <v>40.6</v>
      </c>
      <c r="D46" s="96"/>
      <c r="E46" s="96"/>
      <c r="F46" s="96">
        <v>40.090000000000003</v>
      </c>
      <c r="G46" s="96">
        <v>41.8</v>
      </c>
      <c r="H46" s="208">
        <v>40.21</v>
      </c>
    </row>
    <row r="47" spans="2:8">
      <c r="B47" s="1">
        <v>27</v>
      </c>
      <c r="C47" s="95">
        <v>40.51</v>
      </c>
      <c r="D47" s="96"/>
      <c r="E47" s="96"/>
      <c r="F47" s="96">
        <v>40.01</v>
      </c>
      <c r="G47" s="96">
        <v>42.18</v>
      </c>
      <c r="H47" s="208">
        <v>40.090000000000003</v>
      </c>
    </row>
    <row r="48" spans="2:8">
      <c r="B48" s="1">
        <v>28</v>
      </c>
      <c r="C48" s="95">
        <v>40.659999999999997</v>
      </c>
      <c r="D48" s="96"/>
      <c r="E48" s="96"/>
      <c r="F48" s="96">
        <v>40.04</v>
      </c>
      <c r="G48" s="96">
        <v>43.68</v>
      </c>
      <c r="H48" s="208">
        <v>39.92</v>
      </c>
    </row>
    <row r="49" spans="2:8">
      <c r="B49" s="1">
        <v>29</v>
      </c>
      <c r="C49" s="95">
        <v>40.520000000000003</v>
      </c>
      <c r="D49" s="96"/>
      <c r="E49" s="96"/>
      <c r="F49" s="96">
        <v>39.840000000000003</v>
      </c>
      <c r="G49" s="96">
        <v>41.51</v>
      </c>
      <c r="H49" s="208">
        <v>39.950000000000003</v>
      </c>
    </row>
    <row r="50" spans="2:8">
      <c r="B50" s="1">
        <v>30</v>
      </c>
      <c r="C50" s="95">
        <v>40.49</v>
      </c>
      <c r="D50" s="96"/>
      <c r="E50" s="96"/>
      <c r="F50" s="96">
        <v>40.380000000000003</v>
      </c>
      <c r="G50" s="96">
        <v>42.24</v>
      </c>
      <c r="H50" s="208">
        <v>40.11</v>
      </c>
    </row>
    <row r="51" spans="2:8">
      <c r="B51" s="1">
        <v>31</v>
      </c>
      <c r="C51" s="95">
        <v>40.46</v>
      </c>
      <c r="D51" s="96"/>
      <c r="E51" s="96"/>
      <c r="F51" s="96">
        <v>39.94</v>
      </c>
      <c r="G51" s="96">
        <v>41.82</v>
      </c>
      <c r="H51" s="208">
        <v>40.270000000000003</v>
      </c>
    </row>
    <row r="52" spans="2:8">
      <c r="B52" s="1">
        <v>32</v>
      </c>
      <c r="C52" s="95">
        <v>40.369999999999997</v>
      </c>
      <c r="D52" s="96"/>
      <c r="E52" s="96"/>
      <c r="F52" s="96">
        <v>39.93</v>
      </c>
      <c r="G52" s="96">
        <v>43.72</v>
      </c>
      <c r="H52" s="208">
        <v>40.06</v>
      </c>
    </row>
    <row r="53" spans="2:8">
      <c r="B53" s="1">
        <v>33</v>
      </c>
      <c r="C53" s="95">
        <v>40.47</v>
      </c>
      <c r="D53" s="96"/>
      <c r="E53" s="96"/>
      <c r="F53" s="96">
        <v>40.26</v>
      </c>
      <c r="G53" s="96">
        <v>41.27</v>
      </c>
      <c r="H53" s="208">
        <v>40.1</v>
      </c>
    </row>
    <row r="54" spans="2:8">
      <c r="B54" s="1">
        <v>34</v>
      </c>
      <c r="C54" s="95">
        <v>40.479999999999997</v>
      </c>
      <c r="D54" s="96"/>
      <c r="E54" s="96"/>
      <c r="F54" s="96">
        <v>40.020000000000003</v>
      </c>
      <c r="G54" s="96">
        <v>41.65</v>
      </c>
      <c r="H54" s="208">
        <v>40.24</v>
      </c>
    </row>
    <row r="55" spans="2:8">
      <c r="B55" s="1">
        <v>35</v>
      </c>
      <c r="C55" s="95">
        <v>41.39</v>
      </c>
      <c r="D55" s="96"/>
      <c r="E55" s="96"/>
      <c r="F55" s="96">
        <v>39.99</v>
      </c>
      <c r="G55" s="96">
        <v>41.51</v>
      </c>
      <c r="H55" s="208">
        <v>40.4</v>
      </c>
    </row>
    <row r="56" spans="2:8">
      <c r="B56" s="1">
        <v>36</v>
      </c>
      <c r="C56" s="95">
        <v>41.26</v>
      </c>
      <c r="D56" s="96"/>
      <c r="E56" s="96"/>
      <c r="F56" s="96">
        <v>40.130000000000003</v>
      </c>
      <c r="G56" s="96">
        <v>41.48</v>
      </c>
      <c r="H56" s="208"/>
    </row>
    <row r="57" spans="2:8">
      <c r="B57" s="1">
        <v>37</v>
      </c>
      <c r="C57" s="95">
        <v>40.58</v>
      </c>
      <c r="D57" s="96"/>
      <c r="E57" s="96"/>
      <c r="F57" s="96">
        <v>40.159999999999997</v>
      </c>
      <c r="G57" s="96">
        <v>41.46</v>
      </c>
      <c r="H57" s="208"/>
    </row>
    <row r="58" spans="2:8">
      <c r="B58" s="1">
        <v>38</v>
      </c>
      <c r="C58" s="95">
        <v>40.5</v>
      </c>
      <c r="D58" s="96"/>
      <c r="E58" s="96"/>
      <c r="F58" s="96">
        <v>40.07</v>
      </c>
      <c r="G58" s="96">
        <v>43.12</v>
      </c>
      <c r="H58" s="208"/>
    </row>
    <row r="59" spans="2:8">
      <c r="B59" s="1">
        <v>39</v>
      </c>
      <c r="C59" s="95">
        <v>40.5</v>
      </c>
      <c r="D59" s="96"/>
      <c r="E59" s="96"/>
      <c r="F59" s="96">
        <v>40.11</v>
      </c>
      <c r="G59" s="96">
        <v>41.08</v>
      </c>
      <c r="H59" s="208"/>
    </row>
    <row r="60" spans="2:8">
      <c r="B60" s="1">
        <v>40</v>
      </c>
      <c r="C60" s="95">
        <v>40.58</v>
      </c>
      <c r="D60" s="96"/>
      <c r="E60" s="96"/>
      <c r="F60" s="96">
        <v>40.08</v>
      </c>
      <c r="G60" s="96">
        <v>41.6</v>
      </c>
      <c r="H60" s="208"/>
    </row>
    <row r="61" spans="2:8">
      <c r="B61" s="1">
        <v>41</v>
      </c>
      <c r="C61" s="95">
        <v>40.700000000000003</v>
      </c>
      <c r="D61" s="96"/>
      <c r="E61" s="96"/>
      <c r="F61" s="96">
        <v>40.25</v>
      </c>
      <c r="G61" s="96">
        <v>41.54</v>
      </c>
      <c r="H61" s="208"/>
    </row>
    <row r="62" spans="2:8">
      <c r="B62" s="1">
        <v>42</v>
      </c>
      <c r="C62" s="95">
        <v>40.590000000000003</v>
      </c>
      <c r="D62" s="96"/>
      <c r="E62" s="96"/>
      <c r="F62" s="96">
        <v>40.22</v>
      </c>
      <c r="G62" s="96">
        <v>43.22</v>
      </c>
      <c r="H62" s="208"/>
    </row>
    <row r="63" spans="2:8">
      <c r="B63" s="1">
        <v>43</v>
      </c>
      <c r="C63" s="95">
        <v>40.67</v>
      </c>
      <c r="D63" s="96"/>
      <c r="E63" s="96"/>
      <c r="F63" s="96">
        <v>40.049999999999997</v>
      </c>
      <c r="G63" s="96">
        <v>42.34</v>
      </c>
      <c r="H63" s="208"/>
    </row>
    <row r="64" spans="2:8">
      <c r="B64" s="1">
        <v>44</v>
      </c>
      <c r="C64" s="95">
        <v>40.79</v>
      </c>
      <c r="D64" s="96"/>
      <c r="E64" s="96"/>
      <c r="F64" s="96">
        <v>40.200000000000003</v>
      </c>
      <c r="G64" s="96">
        <v>41.73</v>
      </c>
      <c r="H64" s="208"/>
    </row>
    <row r="65" spans="2:8">
      <c r="B65" s="1">
        <v>45</v>
      </c>
      <c r="C65" s="95"/>
      <c r="D65" s="96"/>
      <c r="E65" s="96"/>
      <c r="F65" s="96">
        <v>40.119999999999997</v>
      </c>
      <c r="G65" s="96">
        <v>41.99</v>
      </c>
      <c r="H65" s="208"/>
    </row>
    <row r="66" spans="2:8">
      <c r="B66" s="1">
        <v>46</v>
      </c>
      <c r="C66" s="95"/>
      <c r="D66" s="96"/>
      <c r="E66" s="96"/>
      <c r="F66" s="96">
        <v>40.14</v>
      </c>
      <c r="G66" s="96">
        <v>42.01</v>
      </c>
      <c r="H66" s="208"/>
    </row>
    <row r="67" spans="2:8">
      <c r="B67" s="1">
        <v>47</v>
      </c>
      <c r="C67" s="95"/>
      <c r="D67" s="96"/>
      <c r="E67" s="96"/>
      <c r="F67" s="96">
        <v>40.04</v>
      </c>
      <c r="G67" s="96">
        <v>42.44</v>
      </c>
      <c r="H67" s="208"/>
    </row>
    <row r="68" spans="2:8">
      <c r="B68" s="1">
        <v>48</v>
      </c>
      <c r="C68" s="95"/>
      <c r="D68" s="96"/>
      <c r="E68" s="96"/>
      <c r="F68" s="96">
        <v>39.99</v>
      </c>
      <c r="G68" s="96">
        <v>43.58</v>
      </c>
      <c r="H68" s="208"/>
    </row>
    <row r="69" spans="2:8">
      <c r="B69" s="1">
        <v>49</v>
      </c>
      <c r="C69" s="95"/>
      <c r="D69" s="96"/>
      <c r="E69" s="96"/>
      <c r="F69" s="96">
        <v>40</v>
      </c>
      <c r="G69" s="96">
        <v>41.78</v>
      </c>
      <c r="H69" s="208"/>
    </row>
    <row r="70" spans="2:8">
      <c r="B70" s="1">
        <v>50</v>
      </c>
      <c r="C70" s="95"/>
      <c r="D70" s="96"/>
      <c r="E70" s="96"/>
      <c r="F70" s="96">
        <v>40.29</v>
      </c>
      <c r="G70" s="96">
        <v>41.99</v>
      </c>
      <c r="H70" s="208"/>
    </row>
    <row r="71" spans="2:8">
      <c r="B71" s="1">
        <v>51</v>
      </c>
      <c r="C71" s="95"/>
      <c r="D71" s="96"/>
      <c r="E71" s="96"/>
      <c r="F71" s="96">
        <v>39.950000000000003</v>
      </c>
      <c r="G71" s="96">
        <v>43.67</v>
      </c>
      <c r="H71" s="208"/>
    </row>
    <row r="72" spans="2:8">
      <c r="B72" s="1">
        <v>52</v>
      </c>
      <c r="C72" s="95"/>
      <c r="D72" s="96"/>
      <c r="E72" s="96"/>
      <c r="F72" s="96">
        <v>40.130000000000003</v>
      </c>
      <c r="G72" s="96">
        <v>41.78</v>
      </c>
      <c r="H72" s="208"/>
    </row>
    <row r="73" spans="2:8">
      <c r="B73" s="1">
        <v>53</v>
      </c>
      <c r="C73" s="95"/>
      <c r="D73" s="96"/>
      <c r="E73" s="96"/>
      <c r="F73" s="96">
        <v>40.630000000000003</v>
      </c>
      <c r="G73" s="96">
        <v>41.68</v>
      </c>
      <c r="H73" s="208"/>
    </row>
    <row r="74" spans="2:8">
      <c r="B74" s="1">
        <v>54</v>
      </c>
      <c r="C74" s="95"/>
      <c r="D74" s="96"/>
      <c r="E74" s="96"/>
      <c r="F74" s="96">
        <v>40.22</v>
      </c>
      <c r="G74" s="96">
        <v>42.43</v>
      </c>
      <c r="H74" s="208"/>
    </row>
    <row r="75" spans="2:8">
      <c r="B75" s="1">
        <v>55</v>
      </c>
      <c r="C75" s="95"/>
      <c r="D75" s="96"/>
      <c r="E75" s="96"/>
      <c r="F75" s="96">
        <v>40.04</v>
      </c>
      <c r="G75" s="96">
        <v>42.92</v>
      </c>
      <c r="H75" s="208"/>
    </row>
    <row r="76" spans="2:8">
      <c r="B76" s="1">
        <v>56</v>
      </c>
      <c r="C76" s="95"/>
      <c r="D76" s="96"/>
      <c r="E76" s="96"/>
      <c r="F76" s="96">
        <v>39.99</v>
      </c>
      <c r="G76" s="96">
        <v>42.21</v>
      </c>
      <c r="H76" s="208"/>
    </row>
    <row r="77" spans="2:8">
      <c r="B77" s="1">
        <v>57</v>
      </c>
      <c r="C77" s="95"/>
      <c r="D77" s="96"/>
      <c r="E77" s="96"/>
      <c r="F77" s="96">
        <v>40.15</v>
      </c>
      <c r="G77" s="96">
        <v>42.7</v>
      </c>
      <c r="H77" s="208"/>
    </row>
    <row r="78" spans="2:8">
      <c r="B78" s="1">
        <v>58</v>
      </c>
      <c r="C78" s="95"/>
      <c r="D78" s="96"/>
      <c r="E78" s="96"/>
      <c r="F78" s="96">
        <v>40.04</v>
      </c>
      <c r="G78" s="96">
        <v>43.03</v>
      </c>
      <c r="H78" s="208"/>
    </row>
    <row r="79" spans="2:8">
      <c r="B79" s="1">
        <v>59</v>
      </c>
      <c r="C79" s="95"/>
      <c r="D79" s="96"/>
      <c r="E79" s="96"/>
      <c r="F79" s="96">
        <v>40.31</v>
      </c>
      <c r="G79" s="96">
        <v>43.4</v>
      </c>
      <c r="H79" s="208"/>
    </row>
    <row r="80" spans="2:8">
      <c r="B80" s="1">
        <v>60</v>
      </c>
      <c r="C80" s="95"/>
      <c r="D80" s="96"/>
      <c r="E80" s="96"/>
      <c r="F80" s="96">
        <v>40.119999999999997</v>
      </c>
      <c r="G80" s="138"/>
      <c r="H80" s="139"/>
    </row>
    <row r="81" spans="2:8">
      <c r="B81" s="1">
        <v>61</v>
      </c>
      <c r="C81" s="95"/>
      <c r="D81" s="96"/>
      <c r="E81" s="96"/>
      <c r="F81" s="96">
        <v>40.159999999999997</v>
      </c>
      <c r="G81" s="138"/>
      <c r="H81" s="139"/>
    </row>
    <row r="82" spans="2:8">
      <c r="B82" s="1">
        <v>62</v>
      </c>
      <c r="C82" s="95"/>
      <c r="D82" s="96"/>
      <c r="E82" s="96"/>
      <c r="F82" s="96">
        <v>40.090000000000003</v>
      </c>
      <c r="G82" s="138"/>
      <c r="H82" s="139"/>
    </row>
    <row r="83" spans="2:8">
      <c r="B83" s="1">
        <v>63</v>
      </c>
      <c r="C83" s="95"/>
      <c r="D83" s="96"/>
      <c r="E83" s="96"/>
      <c r="F83" s="96">
        <v>40.049999999999997</v>
      </c>
      <c r="G83" s="138"/>
      <c r="H83" s="139"/>
    </row>
    <row r="84" spans="2:8">
      <c r="B84" s="1">
        <v>64</v>
      </c>
      <c r="C84" s="95"/>
      <c r="D84" s="96"/>
      <c r="E84" s="96"/>
      <c r="F84" s="96">
        <v>40.44</v>
      </c>
      <c r="G84" s="138"/>
      <c r="H84" s="139"/>
    </row>
    <row r="85" spans="2:8">
      <c r="B85" s="1">
        <v>65</v>
      </c>
      <c r="C85" s="95"/>
      <c r="D85" s="96"/>
      <c r="E85" s="96"/>
      <c r="F85" s="96">
        <v>40.9</v>
      </c>
      <c r="G85" s="138"/>
      <c r="H85" s="139"/>
    </row>
    <row r="86" spans="2:8">
      <c r="B86" s="1">
        <v>66</v>
      </c>
      <c r="C86" s="140"/>
      <c r="D86" s="138"/>
      <c r="E86" s="138"/>
      <c r="F86" s="138"/>
      <c r="G86" s="138"/>
      <c r="H86" s="139"/>
    </row>
    <row r="87" spans="2:8">
      <c r="B87" s="1">
        <v>67</v>
      </c>
      <c r="C87" s="140"/>
      <c r="D87" s="138"/>
      <c r="E87" s="138"/>
      <c r="F87" s="138"/>
      <c r="G87" s="138"/>
      <c r="H87" s="139"/>
    </row>
    <row r="88" spans="2:8" ht="15.75" thickBot="1">
      <c r="B88" s="1">
        <v>68</v>
      </c>
      <c r="C88" s="141"/>
      <c r="D88" s="142"/>
      <c r="E88" s="142"/>
      <c r="F88" s="142"/>
      <c r="G88" s="142"/>
      <c r="H88" s="14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>
  <dimension ref="A4:P89"/>
  <sheetViews>
    <sheetView zoomScale="75" zoomScaleNormal="75" workbookViewId="0">
      <selection activeCell="H15" sqref="H15"/>
    </sheetView>
  </sheetViews>
  <sheetFormatPr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128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3" t="s">
        <v>53</v>
      </c>
      <c r="L9" s="133" t="s">
        <v>54</v>
      </c>
      <c r="M9" s="59" t="s">
        <v>55</v>
      </c>
      <c r="N9" s="59" t="s">
        <v>56</v>
      </c>
    </row>
    <row r="10" spans="1:16" s="3" customFormat="1" ht="30" customHeight="1" thickBot="1">
      <c r="A10" s="60">
        <v>1</v>
      </c>
      <c r="B10" s="61" t="s">
        <v>129</v>
      </c>
      <c r="C10" s="62">
        <v>2</v>
      </c>
      <c r="D10" s="62">
        <v>29</v>
      </c>
      <c r="E10" s="63">
        <f>D10</f>
        <v>29</v>
      </c>
      <c r="F10" s="214">
        <f>MIN(C22:C86)</f>
        <v>40.72</v>
      </c>
      <c r="G10" s="116">
        <f>AVERAGE(C22:C86)</f>
        <v>41.291379310344823</v>
      </c>
      <c r="H10" s="64">
        <v>1</v>
      </c>
      <c r="I10" s="116">
        <f>G10-F10</f>
        <v>0.57137931034482392</v>
      </c>
      <c r="J10" s="131">
        <v>1.3935185185185184E-2</v>
      </c>
      <c r="K10" s="131">
        <f>J10</f>
        <v>1.3935185185185184E-2</v>
      </c>
      <c r="L10" s="66">
        <f>K10</f>
        <v>1.3935185185185184E-2</v>
      </c>
      <c r="M10" s="67" t="s">
        <v>142</v>
      </c>
      <c r="N10" s="68"/>
      <c r="O10" s="124"/>
      <c r="P10" s="70"/>
    </row>
    <row r="11" spans="1:16" s="3" customFormat="1" ht="30" customHeight="1" thickBot="1">
      <c r="A11" s="60">
        <v>2</v>
      </c>
      <c r="B11" s="61" t="s">
        <v>96</v>
      </c>
      <c r="C11" s="62">
        <v>6</v>
      </c>
      <c r="D11" s="62">
        <v>93</v>
      </c>
      <c r="E11" s="63">
        <f>D11-D10</f>
        <v>64</v>
      </c>
      <c r="F11" s="213">
        <f>MIN(D22:D86)</f>
        <v>39.99</v>
      </c>
      <c r="G11" s="210">
        <f>AVERAGE(D22:D86)</f>
        <v>40.203809523809518</v>
      </c>
      <c r="H11" s="64">
        <v>13</v>
      </c>
      <c r="I11" s="116">
        <f>G11-F11</f>
        <v>0.21380952380951612</v>
      </c>
      <c r="J11" s="131">
        <v>4.4826388888888895E-2</v>
      </c>
      <c r="K11" s="131">
        <f>J11-J10</f>
        <v>3.0891203703703712E-2</v>
      </c>
      <c r="L11" s="66">
        <f>K11</f>
        <v>3.0891203703703712E-2</v>
      </c>
      <c r="M11" s="67" t="s">
        <v>143</v>
      </c>
      <c r="N11" s="68"/>
      <c r="O11" s="69"/>
      <c r="P11" s="70"/>
    </row>
    <row r="12" spans="1:16" s="3" customFormat="1" ht="30" customHeight="1">
      <c r="A12" s="60">
        <v>3</v>
      </c>
      <c r="B12" s="61" t="s">
        <v>141</v>
      </c>
      <c r="C12" s="62">
        <v>4</v>
      </c>
      <c r="D12" s="62">
        <v>155</v>
      </c>
      <c r="E12" s="63">
        <f>D12-D11</f>
        <v>62</v>
      </c>
      <c r="F12" s="212">
        <f>MIN(E20:E82)</f>
        <v>41.96</v>
      </c>
      <c r="G12" s="116">
        <f>AVERAGE(E22:E84)</f>
        <v>42.925901639344268</v>
      </c>
      <c r="H12" s="64">
        <v>4</v>
      </c>
      <c r="I12" s="116">
        <f t="shared" ref="I12:I14" si="0">G12-F12</f>
        <v>0.96590163934426698</v>
      </c>
      <c r="J12" s="131">
        <v>7.6736111111111116E-2</v>
      </c>
      <c r="K12" s="194">
        <f>J12-J11</f>
        <v>3.1909722222222221E-2</v>
      </c>
      <c r="L12" s="66">
        <f>K12</f>
        <v>3.1909722222222221E-2</v>
      </c>
      <c r="M12" s="67" t="s">
        <v>155</v>
      </c>
      <c r="N12" s="68"/>
      <c r="O12" s="145"/>
      <c r="P12" s="70"/>
    </row>
    <row r="13" spans="1:16" s="3" customFormat="1" ht="30" customHeight="1">
      <c r="A13" s="60">
        <v>4</v>
      </c>
      <c r="B13" s="61" t="s">
        <v>129</v>
      </c>
      <c r="C13" s="62">
        <v>2</v>
      </c>
      <c r="D13" s="62">
        <v>197</v>
      </c>
      <c r="E13" s="63">
        <f>D13-D12</f>
        <v>42</v>
      </c>
      <c r="F13" s="129">
        <f>MIN(F20:F88)</f>
        <v>40.869999999999997</v>
      </c>
      <c r="G13" s="116">
        <f>AVERAGE(F22:F84)</f>
        <v>41.233499999999999</v>
      </c>
      <c r="H13" s="64">
        <v>4</v>
      </c>
      <c r="I13" s="116">
        <f t="shared" si="0"/>
        <v>0.36350000000000193</v>
      </c>
      <c r="J13" s="131">
        <v>9.7905092592592599E-2</v>
      </c>
      <c r="K13" s="131">
        <f>J13-J12</f>
        <v>2.1168981481481483E-2</v>
      </c>
      <c r="L13" s="65">
        <f>K13+L10</f>
        <v>3.5104166666666665E-2</v>
      </c>
      <c r="M13" s="67" t="s">
        <v>156</v>
      </c>
      <c r="N13" s="68" t="s">
        <v>158</v>
      </c>
      <c r="O13" s="209" t="s">
        <v>159</v>
      </c>
      <c r="P13" s="70"/>
    </row>
    <row r="14" spans="1:16" s="3" customFormat="1" ht="30" customHeight="1">
      <c r="A14" s="60">
        <v>5</v>
      </c>
      <c r="B14" s="61" t="s">
        <v>141</v>
      </c>
      <c r="C14" s="71">
        <v>21</v>
      </c>
      <c r="D14" s="62">
        <v>217</v>
      </c>
      <c r="E14" s="63">
        <f>D14-D13</f>
        <v>20</v>
      </c>
      <c r="F14" s="215">
        <f>MIN(G22:G84)</f>
        <v>41.15</v>
      </c>
      <c r="G14" s="116">
        <f>AVERAGE(G22:G86)</f>
        <v>41.573684210526316</v>
      </c>
      <c r="H14" s="64">
        <v>2</v>
      </c>
      <c r="I14" s="116">
        <f t="shared" si="0"/>
        <v>0.42368421052631788</v>
      </c>
      <c r="J14" s="131">
        <v>0.10876157407407407</v>
      </c>
      <c r="K14" s="131">
        <f>J14-J13</f>
        <v>1.0856481481481467E-2</v>
      </c>
      <c r="L14" s="65">
        <f>K14+L12</f>
        <v>4.2766203703703688E-2</v>
      </c>
      <c r="M14" s="67" t="s">
        <v>157</v>
      </c>
      <c r="N14" s="68"/>
      <c r="O14" s="19"/>
    </row>
    <row r="15" spans="1:16" s="3" customFormat="1" ht="30" customHeight="1">
      <c r="A15" s="72" t="s">
        <v>57</v>
      </c>
      <c r="B15" s="73" t="s">
        <v>96</v>
      </c>
      <c r="C15" s="74">
        <v>9</v>
      </c>
      <c r="D15" s="74">
        <v>250</v>
      </c>
      <c r="E15" s="63">
        <f>D15-D14</f>
        <v>33</v>
      </c>
      <c r="F15" s="129">
        <f>MIN(H22:H90)</f>
        <v>40.090000000000003</v>
      </c>
      <c r="G15" s="116">
        <f>AVERAGE(H22:H86)</f>
        <v>40.498750000000001</v>
      </c>
      <c r="H15" s="64">
        <v>2</v>
      </c>
      <c r="I15" s="116">
        <f>G15-F15</f>
        <v>0.40874999999999773</v>
      </c>
      <c r="J15" s="131">
        <v>0.12517361111111111</v>
      </c>
      <c r="K15" s="76">
        <f>J15-J14</f>
        <v>1.6412037037037044E-2</v>
      </c>
      <c r="L15" s="75">
        <f>K15+L11</f>
        <v>4.7303240740740757E-2</v>
      </c>
      <c r="M15" s="67"/>
      <c r="N15" s="68"/>
    </row>
    <row r="16" spans="1:16" s="3" customFormat="1" ht="30" customHeight="1">
      <c r="A16" s="77"/>
      <c r="B16" s="78"/>
      <c r="C16" s="79"/>
      <c r="D16" s="79"/>
      <c r="E16" s="79"/>
      <c r="F16" s="106">
        <f>AVERAGE(F10,F13)</f>
        <v>40.795000000000002</v>
      </c>
      <c r="G16" s="127">
        <f>AVERAGE(G10,G13)</f>
        <v>41.262439655172415</v>
      </c>
      <c r="H16" s="127" t="s">
        <v>130</v>
      </c>
      <c r="I16" s="128">
        <f>AVERAGE(I10,I13)</f>
        <v>0.46743965517241293</v>
      </c>
      <c r="J16" s="79"/>
      <c r="K16" s="79"/>
      <c r="L16" s="79"/>
      <c r="M16" s="80"/>
      <c r="N16" s="80"/>
    </row>
    <row r="17" spans="1:14" s="3" customFormat="1" ht="30" customHeight="1">
      <c r="A17" s="191"/>
      <c r="B17" s="192"/>
      <c r="C17" s="193"/>
      <c r="D17" s="193"/>
      <c r="E17" s="193"/>
      <c r="F17" s="106">
        <f>AVERAGE(F11,F15)</f>
        <v>40.040000000000006</v>
      </c>
      <c r="G17" s="127">
        <f>AVERAGE(G11,G15)</f>
        <v>40.351279761904763</v>
      </c>
      <c r="H17" s="127" t="s">
        <v>146</v>
      </c>
      <c r="I17" s="128">
        <f>AVERAGE(I11,I15)</f>
        <v>0.31127976190475692</v>
      </c>
      <c r="J17" s="193"/>
      <c r="K17" s="193"/>
      <c r="L17" s="193"/>
      <c r="M17" s="80"/>
      <c r="N17" s="80"/>
    </row>
    <row r="18" spans="1:14" ht="27.75" customHeight="1">
      <c r="A18" s="81"/>
      <c r="B18" s="81"/>
      <c r="C18" s="81"/>
      <c r="D18" s="82"/>
      <c r="E18" s="83"/>
      <c r="F18" s="84">
        <f>AVERAGE(F12,F14)</f>
        <v>41.555</v>
      </c>
      <c r="G18" s="85">
        <f>AVERAGE(G12,G14)</f>
        <v>42.249792924935292</v>
      </c>
      <c r="H18" s="85" t="s">
        <v>147</v>
      </c>
      <c r="I18" s="128">
        <f>AVERAGE(I12,I14)</f>
        <v>0.69479292493529243</v>
      </c>
      <c r="J18" s="83"/>
      <c r="K18" s="83" t="s">
        <v>27</v>
      </c>
      <c r="L18" s="83"/>
      <c r="M18" s="80"/>
      <c r="N18" s="80"/>
    </row>
    <row r="19" spans="1:14" ht="30" customHeight="1" thickBot="1">
      <c r="A19" s="87"/>
      <c r="B19" s="87"/>
      <c r="C19" s="87"/>
      <c r="D19" s="83"/>
      <c r="E19" s="83"/>
      <c r="F19" s="88">
        <f>AVERAGE(F10:F15)</f>
        <v>40.796666666666674</v>
      </c>
      <c r="G19" s="89">
        <f>AVERAGE(C22:H89)</f>
        <v>41.327745901639339</v>
      </c>
      <c r="H19" s="90"/>
      <c r="I19" s="91">
        <f>AVERAGE(I10:I18)</f>
        <v>0.49117078067082076</v>
      </c>
      <c r="J19" s="83"/>
      <c r="K19" s="83"/>
      <c r="L19" s="83"/>
      <c r="M19" s="87"/>
      <c r="N19" s="87"/>
    </row>
    <row r="21" spans="1:14" ht="15.75" thickBot="1">
      <c r="C21" s="92" t="str">
        <f>B10</f>
        <v>Резнко Оля</v>
      </c>
      <c r="D21" s="92" t="str">
        <f>B11</f>
        <v>Лабинский Коля</v>
      </c>
      <c r="E21" s="92" t="str">
        <f>B12</f>
        <v>Лабинская Юля</v>
      </c>
      <c r="F21" s="92" t="str">
        <f>B13</f>
        <v>Резнко Оля</v>
      </c>
      <c r="G21" s="2" t="str">
        <f>B14</f>
        <v>Лабинская Юля</v>
      </c>
      <c r="H21" s="2" t="str">
        <f>B15</f>
        <v>Лабинский Коля</v>
      </c>
    </row>
    <row r="22" spans="1:14">
      <c r="B22" s="1">
        <v>1</v>
      </c>
      <c r="C22" s="93">
        <v>44.54</v>
      </c>
      <c r="D22" s="94">
        <v>40.369999999999997</v>
      </c>
      <c r="E22" s="94">
        <v>43.46</v>
      </c>
      <c r="F22" s="94">
        <v>41.06</v>
      </c>
      <c r="G22" s="94">
        <v>41.8</v>
      </c>
      <c r="H22" s="207">
        <v>41.51</v>
      </c>
      <c r="M22" s="2"/>
      <c r="N22" s="2"/>
    </row>
    <row r="23" spans="1:14">
      <c r="B23" s="1">
        <v>2</v>
      </c>
      <c r="C23" s="95">
        <v>41.38</v>
      </c>
      <c r="D23" s="96">
        <v>40.270000000000003</v>
      </c>
      <c r="E23" s="96">
        <v>41.96</v>
      </c>
      <c r="F23" s="96">
        <v>41.15</v>
      </c>
      <c r="G23" s="96">
        <v>41.99</v>
      </c>
      <c r="H23" s="208">
        <v>42.88</v>
      </c>
      <c r="M23" s="3"/>
      <c r="N23" s="3"/>
    </row>
    <row r="24" spans="1:14">
      <c r="B24" s="1">
        <v>3</v>
      </c>
      <c r="C24" s="95">
        <v>40.72</v>
      </c>
      <c r="D24" s="96">
        <v>40.43</v>
      </c>
      <c r="E24" s="96">
        <v>42.29</v>
      </c>
      <c r="F24" s="96">
        <v>40.97</v>
      </c>
      <c r="G24" s="96">
        <v>41.42</v>
      </c>
      <c r="H24" s="208">
        <v>40.46</v>
      </c>
      <c r="M24" s="3"/>
      <c r="N24" s="3"/>
    </row>
    <row r="25" spans="1:14">
      <c r="B25" s="1">
        <v>4</v>
      </c>
      <c r="C25" s="95">
        <v>41.51</v>
      </c>
      <c r="D25" s="96">
        <v>40.35</v>
      </c>
      <c r="E25" s="96">
        <v>42.05</v>
      </c>
      <c r="F25" s="96">
        <v>41.91</v>
      </c>
      <c r="G25" s="96">
        <v>42.13</v>
      </c>
      <c r="H25" s="208">
        <v>40.299999999999997</v>
      </c>
      <c r="M25" s="3"/>
      <c r="N25" s="3"/>
    </row>
    <row r="26" spans="1:14">
      <c r="B26" s="1">
        <v>5</v>
      </c>
      <c r="C26" s="95">
        <v>40.9</v>
      </c>
      <c r="D26" s="96">
        <v>40.630000000000003</v>
      </c>
      <c r="E26" s="96">
        <v>42.14</v>
      </c>
      <c r="F26" s="96">
        <v>41.89</v>
      </c>
      <c r="G26" s="96">
        <v>41.51</v>
      </c>
      <c r="H26" s="208">
        <v>40.54</v>
      </c>
    </row>
    <row r="27" spans="1:14">
      <c r="B27" s="1">
        <v>6</v>
      </c>
      <c r="C27" s="95">
        <v>41.87</v>
      </c>
      <c r="D27" s="96">
        <v>40.340000000000003</v>
      </c>
      <c r="E27" s="96">
        <v>42.26</v>
      </c>
      <c r="F27" s="96">
        <v>41.29</v>
      </c>
      <c r="G27" s="96">
        <v>41.15</v>
      </c>
      <c r="H27" s="208">
        <v>40.47</v>
      </c>
    </row>
    <row r="28" spans="1:14">
      <c r="B28" s="1">
        <v>7</v>
      </c>
      <c r="C28" s="95">
        <v>40.75</v>
      </c>
      <c r="D28" s="96">
        <v>40.39</v>
      </c>
      <c r="E28" s="96">
        <v>44.41</v>
      </c>
      <c r="F28" s="96">
        <v>41.13</v>
      </c>
      <c r="G28" s="96">
        <v>41.22</v>
      </c>
      <c r="H28" s="208">
        <v>40.17</v>
      </c>
    </row>
    <row r="29" spans="1:14">
      <c r="B29" s="1">
        <v>8</v>
      </c>
      <c r="C29" s="95">
        <v>40.81</v>
      </c>
      <c r="D29" s="96">
        <v>40.33</v>
      </c>
      <c r="E29" s="96">
        <v>43.45</v>
      </c>
      <c r="F29" s="96">
        <v>40.99</v>
      </c>
      <c r="G29" s="96">
        <v>41.2</v>
      </c>
      <c r="H29" s="208">
        <v>40.520000000000003</v>
      </c>
    </row>
    <row r="30" spans="1:14">
      <c r="B30" s="1">
        <v>9</v>
      </c>
      <c r="C30" s="125">
        <v>41.33</v>
      </c>
      <c r="D30" s="96">
        <v>40.17</v>
      </c>
      <c r="E30" s="96">
        <v>42.1</v>
      </c>
      <c r="F30" s="96">
        <v>41.42</v>
      </c>
      <c r="G30" s="96">
        <v>41.33</v>
      </c>
      <c r="H30" s="208">
        <v>40.35</v>
      </c>
    </row>
    <row r="31" spans="1:14">
      <c r="B31" s="1">
        <v>10</v>
      </c>
      <c r="C31" s="95">
        <v>41.28</v>
      </c>
      <c r="D31" s="96">
        <v>40.26</v>
      </c>
      <c r="E31" s="96">
        <v>42.41</v>
      </c>
      <c r="F31" s="96">
        <v>41.69</v>
      </c>
      <c r="G31" s="96">
        <v>43.09</v>
      </c>
      <c r="H31" s="208">
        <v>40.36</v>
      </c>
    </row>
    <row r="32" spans="1:14">
      <c r="B32" s="1">
        <v>11</v>
      </c>
      <c r="C32" s="95">
        <v>40.909999999999997</v>
      </c>
      <c r="D32" s="96">
        <v>40.25</v>
      </c>
      <c r="E32" s="96">
        <v>42.04</v>
      </c>
      <c r="F32" s="96">
        <v>41.29</v>
      </c>
      <c r="G32" s="96">
        <v>41.54</v>
      </c>
      <c r="H32" s="208">
        <v>40.21</v>
      </c>
    </row>
    <row r="33" spans="2:8">
      <c r="B33" s="1">
        <v>12</v>
      </c>
      <c r="C33" s="95">
        <v>41.21</v>
      </c>
      <c r="D33" s="96">
        <v>40.19</v>
      </c>
      <c r="E33" s="96">
        <v>42.42</v>
      </c>
      <c r="F33" s="96">
        <v>41.63</v>
      </c>
      <c r="G33" s="96">
        <v>41.31</v>
      </c>
      <c r="H33" s="208">
        <v>40.47</v>
      </c>
    </row>
    <row r="34" spans="2:8">
      <c r="B34" s="1">
        <v>13</v>
      </c>
      <c r="C34" s="95">
        <v>41.18</v>
      </c>
      <c r="D34" s="96">
        <v>40.06</v>
      </c>
      <c r="E34" s="96">
        <v>42.17</v>
      </c>
      <c r="F34" s="96">
        <v>41.3</v>
      </c>
      <c r="G34" s="96">
        <v>41.51</v>
      </c>
      <c r="H34" s="208">
        <v>40.33</v>
      </c>
    </row>
    <row r="35" spans="2:8">
      <c r="B35" s="1">
        <v>14</v>
      </c>
      <c r="C35" s="105">
        <v>41.23</v>
      </c>
      <c r="D35" s="96">
        <v>40.24</v>
      </c>
      <c r="E35" s="96">
        <v>43.4</v>
      </c>
      <c r="F35" s="96">
        <v>41.23</v>
      </c>
      <c r="G35" s="96">
        <v>41.22</v>
      </c>
      <c r="H35" s="208">
        <v>40.43</v>
      </c>
    </row>
    <row r="36" spans="2:8">
      <c r="B36" s="1">
        <v>15</v>
      </c>
      <c r="C36" s="95">
        <v>41.28</v>
      </c>
      <c r="D36" s="96">
        <v>40.53</v>
      </c>
      <c r="E36" s="96">
        <v>42.31</v>
      </c>
      <c r="F36" s="96">
        <v>41.38</v>
      </c>
      <c r="G36" s="96">
        <v>41.56</v>
      </c>
      <c r="H36" s="208">
        <v>40.32</v>
      </c>
    </row>
    <row r="37" spans="2:8">
      <c r="B37" s="1">
        <v>16</v>
      </c>
      <c r="C37" s="95">
        <v>41.1</v>
      </c>
      <c r="D37" s="144">
        <v>40.340000000000003</v>
      </c>
      <c r="E37" s="96">
        <v>48.01</v>
      </c>
      <c r="F37" s="96">
        <v>41.29</v>
      </c>
      <c r="G37" s="96">
        <v>41.43</v>
      </c>
      <c r="H37" s="208">
        <v>40.32</v>
      </c>
    </row>
    <row r="38" spans="2:8">
      <c r="B38" s="1">
        <v>17</v>
      </c>
      <c r="C38" s="95">
        <v>40.92</v>
      </c>
      <c r="D38" s="96">
        <v>40.39</v>
      </c>
      <c r="E38" s="96">
        <v>42.45</v>
      </c>
      <c r="F38" s="96">
        <v>41.27</v>
      </c>
      <c r="G38" s="96">
        <v>41.47</v>
      </c>
      <c r="H38" s="208">
        <v>40.25</v>
      </c>
    </row>
    <row r="39" spans="2:8">
      <c r="B39" s="1">
        <v>18</v>
      </c>
      <c r="C39" s="95">
        <v>40.83</v>
      </c>
      <c r="D39" s="96">
        <v>40.25</v>
      </c>
      <c r="E39" s="96">
        <v>42</v>
      </c>
      <c r="F39" s="96">
        <v>40.94</v>
      </c>
      <c r="G39" s="96">
        <v>41.51</v>
      </c>
      <c r="H39" s="208">
        <v>40.200000000000003</v>
      </c>
    </row>
    <row r="40" spans="2:8">
      <c r="B40" s="1">
        <v>19</v>
      </c>
      <c r="C40" s="95">
        <v>41.11</v>
      </c>
      <c r="D40" s="96">
        <v>40.229999999999997</v>
      </c>
      <c r="E40" s="96">
        <v>42.39</v>
      </c>
      <c r="F40" s="96">
        <v>40.99</v>
      </c>
      <c r="G40" s="96">
        <v>41.51</v>
      </c>
      <c r="H40" s="208">
        <v>40.39</v>
      </c>
    </row>
    <row r="41" spans="2:8">
      <c r="B41" s="1">
        <v>20</v>
      </c>
      <c r="C41" s="95">
        <v>41.19</v>
      </c>
      <c r="D41" s="96">
        <v>40.229999999999997</v>
      </c>
      <c r="E41" s="96">
        <v>42.4</v>
      </c>
      <c r="F41" s="96">
        <v>40.97</v>
      </c>
      <c r="G41" s="96"/>
      <c r="H41" s="208">
        <v>40.340000000000003</v>
      </c>
    </row>
    <row r="42" spans="2:8">
      <c r="B42" s="1">
        <v>21</v>
      </c>
      <c r="C42" s="95">
        <v>41.07</v>
      </c>
      <c r="D42" s="96">
        <v>40.14</v>
      </c>
      <c r="E42" s="96">
        <v>42.36</v>
      </c>
      <c r="F42" s="96">
        <v>41.15</v>
      </c>
      <c r="G42" s="96"/>
      <c r="H42" s="208">
        <v>40.24</v>
      </c>
    </row>
    <row r="43" spans="2:8">
      <c r="B43" s="1">
        <v>22</v>
      </c>
      <c r="C43" s="95">
        <v>41.14</v>
      </c>
      <c r="D43" s="96">
        <v>40.340000000000003</v>
      </c>
      <c r="E43" s="96">
        <v>42.89</v>
      </c>
      <c r="F43" s="96">
        <v>41.3</v>
      </c>
      <c r="G43" s="96"/>
      <c r="H43" s="208">
        <v>40.44</v>
      </c>
    </row>
    <row r="44" spans="2:8">
      <c r="B44" s="1">
        <v>23</v>
      </c>
      <c r="C44" s="95">
        <v>42.08</v>
      </c>
      <c r="D44" s="96">
        <v>40.090000000000003</v>
      </c>
      <c r="E44" s="96">
        <v>42.92</v>
      </c>
      <c r="F44" s="96">
        <v>41</v>
      </c>
      <c r="G44" s="96"/>
      <c r="H44" s="208">
        <v>40.32</v>
      </c>
    </row>
    <row r="45" spans="2:8">
      <c r="B45" s="1">
        <v>24</v>
      </c>
      <c r="C45" s="95">
        <v>41.12</v>
      </c>
      <c r="D45" s="96">
        <v>40.11</v>
      </c>
      <c r="E45" s="96">
        <v>44.25</v>
      </c>
      <c r="F45" s="96">
        <v>41.04</v>
      </c>
      <c r="G45" s="96"/>
      <c r="H45" s="208">
        <v>40.17</v>
      </c>
    </row>
    <row r="46" spans="2:8">
      <c r="B46" s="1">
        <v>25</v>
      </c>
      <c r="C46" s="95">
        <v>41.02</v>
      </c>
      <c r="D46" s="96">
        <v>40.01</v>
      </c>
      <c r="E46" s="96">
        <v>42.16</v>
      </c>
      <c r="F46" s="96">
        <v>40.98</v>
      </c>
      <c r="G46" s="96"/>
      <c r="H46" s="208">
        <v>40.24</v>
      </c>
    </row>
    <row r="47" spans="2:8">
      <c r="B47" s="1">
        <v>26</v>
      </c>
      <c r="C47" s="95">
        <v>41.1</v>
      </c>
      <c r="D47" s="96">
        <v>40.19</v>
      </c>
      <c r="E47" s="96">
        <v>42.73</v>
      </c>
      <c r="F47" s="96">
        <v>42.19</v>
      </c>
      <c r="G47" s="96"/>
      <c r="H47" s="208">
        <v>40.67</v>
      </c>
    </row>
    <row r="48" spans="2:8">
      <c r="B48" s="1">
        <v>27</v>
      </c>
      <c r="C48" s="95">
        <v>41.45</v>
      </c>
      <c r="D48" s="96">
        <v>40.159999999999997</v>
      </c>
      <c r="E48" s="96">
        <v>42.64</v>
      </c>
      <c r="F48" s="96">
        <v>40.94</v>
      </c>
      <c r="G48" s="96"/>
      <c r="H48" s="208">
        <v>41.61</v>
      </c>
    </row>
    <row r="49" spans="2:8">
      <c r="B49" s="1">
        <v>28</v>
      </c>
      <c r="C49" s="95">
        <v>41.12</v>
      </c>
      <c r="D49" s="96">
        <v>40.06</v>
      </c>
      <c r="E49" s="96">
        <v>42.2</v>
      </c>
      <c r="F49" s="96">
        <v>41.03</v>
      </c>
      <c r="G49" s="96"/>
      <c r="H49" s="208">
        <v>40.24</v>
      </c>
    </row>
    <row r="50" spans="2:8">
      <c r="B50" s="1">
        <v>29</v>
      </c>
      <c r="C50" s="95">
        <v>41.3</v>
      </c>
      <c r="D50" s="96">
        <v>40.21</v>
      </c>
      <c r="E50" s="96">
        <v>47.67</v>
      </c>
      <c r="F50" s="96">
        <v>41.17</v>
      </c>
      <c r="G50" s="96"/>
      <c r="H50" s="208">
        <v>40.369999999999997</v>
      </c>
    </row>
    <row r="51" spans="2:8">
      <c r="B51" s="1">
        <v>30</v>
      </c>
      <c r="C51" s="95"/>
      <c r="D51" s="96">
        <v>40.07</v>
      </c>
      <c r="E51" s="96">
        <v>43.91</v>
      </c>
      <c r="F51" s="96">
        <v>41.05</v>
      </c>
      <c r="G51" s="96"/>
      <c r="H51" s="208">
        <v>40.090000000000003</v>
      </c>
    </row>
    <row r="52" spans="2:8">
      <c r="B52" s="1">
        <v>31</v>
      </c>
      <c r="C52" s="95"/>
      <c r="D52" s="96">
        <v>40.1</v>
      </c>
      <c r="E52" s="96">
        <v>44.22</v>
      </c>
      <c r="F52" s="96">
        <v>40.99</v>
      </c>
      <c r="G52" s="138"/>
      <c r="H52" s="139">
        <v>40.380000000000003</v>
      </c>
    </row>
    <row r="53" spans="2:8">
      <c r="B53" s="1">
        <v>32</v>
      </c>
      <c r="C53" s="95"/>
      <c r="D53" s="96">
        <v>40.04</v>
      </c>
      <c r="E53" s="96">
        <v>42.46</v>
      </c>
      <c r="F53" s="96">
        <v>40.99</v>
      </c>
      <c r="G53" s="138"/>
      <c r="H53" s="139">
        <v>40.369999999999997</v>
      </c>
    </row>
    <row r="54" spans="2:8">
      <c r="B54" s="1">
        <v>33</v>
      </c>
      <c r="C54" s="95"/>
      <c r="D54" s="96">
        <v>40.08</v>
      </c>
      <c r="E54" s="96">
        <v>42.77</v>
      </c>
      <c r="F54" s="96">
        <v>41.09</v>
      </c>
      <c r="G54" s="138"/>
      <c r="H54" s="139"/>
    </row>
    <row r="55" spans="2:8">
      <c r="B55" s="1">
        <v>34</v>
      </c>
      <c r="C55" s="95"/>
      <c r="D55" s="96">
        <v>40.020000000000003</v>
      </c>
      <c r="E55" s="96">
        <v>41.98</v>
      </c>
      <c r="F55" s="96">
        <v>40.9</v>
      </c>
      <c r="G55" s="138"/>
      <c r="H55" s="139"/>
    </row>
    <row r="56" spans="2:8">
      <c r="B56" s="1">
        <v>35</v>
      </c>
      <c r="C56" s="95"/>
      <c r="D56" s="96">
        <v>40.4</v>
      </c>
      <c r="E56" s="96">
        <v>42.52</v>
      </c>
      <c r="F56" s="96">
        <v>40.869999999999997</v>
      </c>
      <c r="G56" s="138"/>
      <c r="H56" s="139"/>
    </row>
    <row r="57" spans="2:8">
      <c r="B57" s="1">
        <v>36</v>
      </c>
      <c r="C57" s="95"/>
      <c r="D57" s="96">
        <v>40.14</v>
      </c>
      <c r="E57" s="96">
        <v>43.83</v>
      </c>
      <c r="F57" s="96">
        <v>42.42</v>
      </c>
      <c r="G57" s="138"/>
      <c r="H57" s="139"/>
    </row>
    <row r="58" spans="2:8">
      <c r="B58" s="1">
        <v>37</v>
      </c>
      <c r="C58" s="95"/>
      <c r="D58" s="96">
        <v>40.07</v>
      </c>
      <c r="E58" s="96">
        <v>42.12</v>
      </c>
      <c r="F58" s="96">
        <v>40.97</v>
      </c>
      <c r="G58" s="138"/>
      <c r="H58" s="139"/>
    </row>
    <row r="59" spans="2:8">
      <c r="B59" s="1">
        <v>38</v>
      </c>
      <c r="C59" s="95"/>
      <c r="D59" s="96">
        <v>40.1</v>
      </c>
      <c r="E59" s="96">
        <v>42.97</v>
      </c>
      <c r="F59" s="96">
        <v>41.02</v>
      </c>
      <c r="G59" s="138"/>
      <c r="H59" s="139"/>
    </row>
    <row r="60" spans="2:8">
      <c r="B60" s="1">
        <v>39</v>
      </c>
      <c r="C60" s="95"/>
      <c r="D60" s="96">
        <v>40.1</v>
      </c>
      <c r="E60" s="96">
        <v>42.36</v>
      </c>
      <c r="F60" s="96">
        <v>41.07</v>
      </c>
      <c r="G60" s="138"/>
      <c r="H60" s="139"/>
    </row>
    <row r="61" spans="2:8">
      <c r="B61" s="1">
        <v>40</v>
      </c>
      <c r="C61" s="95"/>
      <c r="D61" s="96">
        <v>40.159999999999997</v>
      </c>
      <c r="E61" s="96">
        <v>41.98</v>
      </c>
      <c r="F61" s="96">
        <v>41.38</v>
      </c>
      <c r="G61" s="138"/>
      <c r="H61" s="139"/>
    </row>
    <row r="62" spans="2:8">
      <c r="B62" s="1">
        <v>41</v>
      </c>
      <c r="C62" s="95"/>
      <c r="D62" s="96">
        <v>39.99</v>
      </c>
      <c r="E62" s="96">
        <v>43.92</v>
      </c>
      <c r="F62" s="96"/>
      <c r="G62" s="138"/>
      <c r="H62" s="139"/>
    </row>
    <row r="63" spans="2:8">
      <c r="B63" s="1">
        <v>42</v>
      </c>
      <c r="C63" s="95"/>
      <c r="D63" s="96">
        <v>40.11</v>
      </c>
      <c r="E63" s="96">
        <v>43.3</v>
      </c>
      <c r="F63" s="96"/>
      <c r="G63" s="138"/>
      <c r="H63" s="139"/>
    </row>
    <row r="64" spans="2:8">
      <c r="B64" s="1">
        <v>43</v>
      </c>
      <c r="C64" s="95"/>
      <c r="D64" s="96">
        <v>40.76</v>
      </c>
      <c r="E64" s="96">
        <v>42.87</v>
      </c>
      <c r="F64" s="96"/>
      <c r="G64" s="138"/>
      <c r="H64" s="139"/>
    </row>
    <row r="65" spans="2:8">
      <c r="B65" s="1">
        <v>44</v>
      </c>
      <c r="C65" s="95"/>
      <c r="D65" s="96">
        <v>40.049999999999997</v>
      </c>
      <c r="E65" s="96">
        <v>43.99</v>
      </c>
      <c r="F65" s="96"/>
      <c r="G65" s="138"/>
      <c r="H65" s="139"/>
    </row>
    <row r="66" spans="2:8">
      <c r="B66" s="1">
        <v>45</v>
      </c>
      <c r="C66" s="95"/>
      <c r="D66" s="96">
        <v>40.159999999999997</v>
      </c>
      <c r="E66" s="96">
        <v>42.11</v>
      </c>
      <c r="F66" s="96"/>
      <c r="G66" s="138"/>
      <c r="H66" s="139"/>
    </row>
    <row r="67" spans="2:8">
      <c r="B67" s="1">
        <v>46</v>
      </c>
      <c r="C67" s="95"/>
      <c r="D67" s="96">
        <v>40.08</v>
      </c>
      <c r="E67" s="96">
        <v>42.33</v>
      </c>
      <c r="F67" s="96"/>
      <c r="G67" s="138"/>
      <c r="H67" s="139"/>
    </row>
    <row r="68" spans="2:8">
      <c r="B68" s="1">
        <v>47</v>
      </c>
      <c r="C68" s="95"/>
      <c r="D68" s="96">
        <v>40.08</v>
      </c>
      <c r="E68" s="96">
        <v>44.85</v>
      </c>
      <c r="F68" s="96"/>
      <c r="G68" s="138"/>
      <c r="H68" s="139"/>
    </row>
    <row r="69" spans="2:8">
      <c r="B69" s="1">
        <v>48</v>
      </c>
      <c r="C69" s="95"/>
      <c r="D69" s="96">
        <v>40.270000000000003</v>
      </c>
      <c r="E69" s="96">
        <v>42.07</v>
      </c>
      <c r="F69" s="96"/>
      <c r="G69" s="138"/>
      <c r="H69" s="139"/>
    </row>
    <row r="70" spans="2:8">
      <c r="B70" s="1">
        <v>49</v>
      </c>
      <c r="C70" s="95"/>
      <c r="D70" s="96">
        <v>40.19</v>
      </c>
      <c r="E70" s="96">
        <v>42.31</v>
      </c>
      <c r="F70" s="96"/>
      <c r="G70" s="138"/>
      <c r="H70" s="139"/>
    </row>
    <row r="71" spans="2:8">
      <c r="B71" s="1">
        <v>50</v>
      </c>
      <c r="C71" s="95"/>
      <c r="D71" s="96">
        <v>40</v>
      </c>
      <c r="E71" s="96">
        <v>43.61</v>
      </c>
      <c r="F71" s="96"/>
      <c r="G71" s="138"/>
      <c r="H71" s="139"/>
    </row>
    <row r="72" spans="2:8">
      <c r="B72" s="1">
        <v>51</v>
      </c>
      <c r="C72" s="95"/>
      <c r="D72" s="96">
        <v>40.14</v>
      </c>
      <c r="E72" s="96">
        <v>42.09</v>
      </c>
      <c r="F72" s="96"/>
      <c r="G72" s="138"/>
      <c r="H72" s="139"/>
    </row>
    <row r="73" spans="2:8">
      <c r="B73" s="1">
        <v>52</v>
      </c>
      <c r="C73" s="95"/>
      <c r="D73" s="96">
        <v>40.33</v>
      </c>
      <c r="E73" s="96">
        <v>42.65</v>
      </c>
      <c r="F73" s="96"/>
      <c r="G73" s="138"/>
      <c r="H73" s="139"/>
    </row>
    <row r="74" spans="2:8">
      <c r="B74" s="1">
        <v>53</v>
      </c>
      <c r="C74" s="95"/>
      <c r="D74" s="96">
        <v>40.159999999999997</v>
      </c>
      <c r="E74" s="96">
        <v>42.17</v>
      </c>
      <c r="F74" s="96"/>
      <c r="G74" s="138"/>
      <c r="H74" s="139"/>
    </row>
    <row r="75" spans="2:8">
      <c r="B75" s="1">
        <v>54</v>
      </c>
      <c r="C75" s="95"/>
      <c r="D75" s="96">
        <v>40.21</v>
      </c>
      <c r="E75" s="96">
        <v>42.85</v>
      </c>
      <c r="F75" s="96"/>
      <c r="G75" s="138"/>
      <c r="H75" s="139"/>
    </row>
    <row r="76" spans="2:8">
      <c r="B76" s="1">
        <v>55</v>
      </c>
      <c r="C76" s="95"/>
      <c r="D76" s="96">
        <v>40.26</v>
      </c>
      <c r="E76" s="96">
        <v>42.9</v>
      </c>
      <c r="F76" s="96"/>
      <c r="G76" s="138"/>
      <c r="H76" s="139"/>
    </row>
    <row r="77" spans="2:8">
      <c r="B77" s="1">
        <v>56</v>
      </c>
      <c r="C77" s="95"/>
      <c r="D77" s="96">
        <v>40.01</v>
      </c>
      <c r="E77" s="96">
        <v>43.67</v>
      </c>
      <c r="F77" s="96"/>
      <c r="G77" s="138"/>
      <c r="H77" s="139"/>
    </row>
    <row r="78" spans="2:8">
      <c r="B78" s="1">
        <v>57</v>
      </c>
      <c r="C78" s="95"/>
      <c r="D78" s="96">
        <v>40.06</v>
      </c>
      <c r="E78" s="96">
        <v>42.44</v>
      </c>
      <c r="F78" s="96"/>
      <c r="G78" s="138"/>
      <c r="H78" s="139"/>
    </row>
    <row r="79" spans="2:8">
      <c r="B79" s="1">
        <v>58</v>
      </c>
      <c r="C79" s="95"/>
      <c r="D79" s="96">
        <v>40.11</v>
      </c>
      <c r="E79" s="96">
        <v>42.22</v>
      </c>
      <c r="F79" s="96"/>
      <c r="G79" s="138"/>
      <c r="H79" s="139"/>
    </row>
    <row r="80" spans="2:8">
      <c r="B80" s="1">
        <v>59</v>
      </c>
      <c r="C80" s="95"/>
      <c r="D80" s="96">
        <v>40.17</v>
      </c>
      <c r="E80" s="96">
        <v>42.19</v>
      </c>
      <c r="F80" s="96"/>
      <c r="G80" s="138"/>
      <c r="H80" s="139"/>
    </row>
    <row r="81" spans="2:8">
      <c r="B81" s="1">
        <v>60</v>
      </c>
      <c r="C81" s="95"/>
      <c r="D81" s="96">
        <v>40.17</v>
      </c>
      <c r="E81" s="96">
        <v>44.3</v>
      </c>
      <c r="F81" s="96"/>
      <c r="G81" s="138"/>
      <c r="H81" s="139"/>
    </row>
    <row r="82" spans="2:8">
      <c r="B82" s="1">
        <v>61</v>
      </c>
      <c r="C82" s="95"/>
      <c r="D82" s="96">
        <v>40.29</v>
      </c>
      <c r="E82" s="96">
        <v>42.58</v>
      </c>
      <c r="F82" s="96"/>
      <c r="G82" s="138"/>
      <c r="H82" s="139"/>
    </row>
    <row r="83" spans="2:8">
      <c r="B83" s="1">
        <v>62</v>
      </c>
      <c r="C83" s="95"/>
      <c r="D83" s="96">
        <v>40.200000000000003</v>
      </c>
      <c r="E83" s="96"/>
      <c r="F83" s="96"/>
      <c r="G83" s="138"/>
      <c r="H83" s="139"/>
    </row>
    <row r="84" spans="2:8">
      <c r="B84" s="1">
        <v>63</v>
      </c>
      <c r="C84" s="95"/>
      <c r="D84" s="96">
        <v>40.200000000000003</v>
      </c>
      <c r="E84" s="96"/>
      <c r="F84" s="96"/>
      <c r="G84" s="138"/>
      <c r="H84" s="139"/>
    </row>
    <row r="85" spans="2:8">
      <c r="B85" s="1">
        <v>64</v>
      </c>
      <c r="C85" s="95"/>
      <c r="D85" s="96"/>
      <c r="E85" s="96"/>
      <c r="F85" s="96"/>
      <c r="G85" s="138"/>
      <c r="H85" s="139"/>
    </row>
    <row r="86" spans="2:8">
      <c r="B86" s="1">
        <v>65</v>
      </c>
      <c r="C86" s="95"/>
      <c r="D86" s="96"/>
      <c r="E86" s="96"/>
      <c r="F86" s="96"/>
      <c r="G86" s="138"/>
      <c r="H86" s="139"/>
    </row>
    <row r="87" spans="2:8">
      <c r="B87" s="1">
        <v>66</v>
      </c>
      <c r="C87" s="140"/>
      <c r="D87" s="138"/>
      <c r="E87" s="138"/>
      <c r="F87" s="138"/>
      <c r="G87" s="138"/>
      <c r="H87" s="139"/>
    </row>
    <row r="88" spans="2:8">
      <c r="B88" s="1">
        <v>67</v>
      </c>
      <c r="C88" s="140"/>
      <c r="D88" s="138"/>
      <c r="E88" s="138"/>
      <c r="F88" s="138"/>
      <c r="G88" s="138"/>
      <c r="H88" s="139"/>
    </row>
    <row r="89" spans="2:8" ht="15.75" thickBot="1">
      <c r="B89" s="1">
        <v>68</v>
      </c>
      <c r="C89" s="141"/>
      <c r="D89" s="142"/>
      <c r="E89" s="142"/>
      <c r="F89" s="142"/>
      <c r="G89" s="142"/>
      <c r="H89" s="14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4:P88"/>
  <sheetViews>
    <sheetView topLeftCell="A2" zoomScale="75" zoomScaleNormal="75" workbookViewId="0">
      <selection activeCell="J16" sqref="J16"/>
    </sheetView>
  </sheetViews>
  <sheetFormatPr defaultRowHeight="1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79" t="s">
        <v>80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</row>
    <row r="5" spans="1:16" ht="7.5" customHeight="1"/>
    <row r="6" spans="1:16" ht="17.25">
      <c r="A6" s="229" t="s">
        <v>134</v>
      </c>
      <c r="B6" s="229"/>
      <c r="C6" s="229"/>
      <c r="D6" s="229"/>
      <c r="E6" s="229"/>
      <c r="F6" s="229"/>
      <c r="G6" s="229"/>
      <c r="H6" s="229"/>
      <c r="I6" s="229"/>
      <c r="J6" s="229"/>
      <c r="K6" s="229"/>
      <c r="L6" s="229"/>
    </row>
    <row r="7" spans="1:16" ht="7.5" customHeight="1"/>
    <row r="8" spans="1:16" s="2" customFormat="1" ht="20.25" customHeight="1">
      <c r="A8" s="280" t="s">
        <v>43</v>
      </c>
      <c r="B8" s="281" t="s">
        <v>13</v>
      </c>
      <c r="C8" s="282" t="s">
        <v>18</v>
      </c>
      <c r="D8" s="281" t="s">
        <v>44</v>
      </c>
      <c r="E8" s="284" t="s">
        <v>45</v>
      </c>
      <c r="F8" s="286" t="s">
        <v>46</v>
      </c>
      <c r="G8" s="287"/>
      <c r="H8" s="287"/>
      <c r="I8" s="288"/>
      <c r="J8" s="289" t="s">
        <v>47</v>
      </c>
      <c r="K8" s="280" t="s">
        <v>48</v>
      </c>
      <c r="L8" s="280"/>
      <c r="M8" s="56"/>
      <c r="N8" s="56"/>
    </row>
    <row r="9" spans="1:16" s="2" customFormat="1" ht="27.75" customHeight="1">
      <c r="A9" s="280"/>
      <c r="B9" s="281"/>
      <c r="C9" s="283"/>
      <c r="D9" s="281"/>
      <c r="E9" s="285"/>
      <c r="F9" s="57" t="s">
        <v>49</v>
      </c>
      <c r="G9" s="57" t="s">
        <v>50</v>
      </c>
      <c r="H9" s="57" t="s">
        <v>51</v>
      </c>
      <c r="I9" s="58" t="s">
        <v>52</v>
      </c>
      <c r="J9" s="290"/>
      <c r="K9" s="137" t="s">
        <v>53</v>
      </c>
      <c r="L9" s="137" t="s">
        <v>54</v>
      </c>
      <c r="M9" s="59" t="s">
        <v>55</v>
      </c>
      <c r="N9" s="59" t="s">
        <v>56</v>
      </c>
    </row>
    <row r="10" spans="1:16" s="3" customFormat="1" ht="30" customHeight="1" thickBot="1">
      <c r="A10" s="60">
        <v>1</v>
      </c>
      <c r="B10" s="61" t="s">
        <v>135</v>
      </c>
      <c r="C10" s="62">
        <v>13</v>
      </c>
      <c r="D10" s="62">
        <v>43</v>
      </c>
      <c r="E10" s="63">
        <f>D10</f>
        <v>43</v>
      </c>
      <c r="F10" s="211">
        <f>MIN(C21:C85)</f>
        <v>40.78</v>
      </c>
      <c r="G10" s="116">
        <f>AVERAGE(C21:C85)</f>
        <v>41.591162790697666</v>
      </c>
      <c r="H10" s="64">
        <v>1</v>
      </c>
      <c r="I10" s="116">
        <f>G10-F10</f>
        <v>0.81116279069766506</v>
      </c>
      <c r="J10" s="131">
        <v>2.0787037037037038E-2</v>
      </c>
      <c r="K10" s="131">
        <f>J10</f>
        <v>2.0787037037037038E-2</v>
      </c>
      <c r="L10" s="66">
        <f>K10</f>
        <v>2.0787037037037038E-2</v>
      </c>
      <c r="M10" s="67" t="s">
        <v>210</v>
      </c>
      <c r="N10" s="68"/>
      <c r="O10" s="222"/>
      <c r="P10" s="70"/>
    </row>
    <row r="11" spans="1:16" s="3" customFormat="1" ht="30" customHeight="1" thickBot="1">
      <c r="A11" s="60">
        <v>2</v>
      </c>
      <c r="B11" s="61" t="s">
        <v>110</v>
      </c>
      <c r="C11" s="62">
        <v>33</v>
      </c>
      <c r="D11" s="62">
        <v>93</v>
      </c>
      <c r="E11" s="63">
        <f>D11-D10</f>
        <v>50</v>
      </c>
      <c r="F11" s="213">
        <f>MIN(D21:D85)</f>
        <v>40.14</v>
      </c>
      <c r="G11" s="210">
        <f>AVERAGE(D21:D85)</f>
        <v>40.75416666666667</v>
      </c>
      <c r="H11" s="64">
        <v>2</v>
      </c>
      <c r="I11" s="116">
        <f>G11-F11</f>
        <v>0.61416666666666941</v>
      </c>
      <c r="J11" s="131">
        <v>4.5023148148148145E-2</v>
      </c>
      <c r="K11" s="131">
        <f>J11-J10</f>
        <v>2.4236111111111108E-2</v>
      </c>
      <c r="L11" s="66">
        <f>K11</f>
        <v>2.4236111111111108E-2</v>
      </c>
      <c r="M11" s="67" t="s">
        <v>211</v>
      </c>
      <c r="N11" s="68">
        <v>-9</v>
      </c>
      <c r="O11" s="222" t="s">
        <v>165</v>
      </c>
      <c r="P11" s="70"/>
    </row>
    <row r="12" spans="1:16" s="3" customFormat="1" ht="30" customHeight="1" thickBot="1">
      <c r="A12" s="60">
        <v>3</v>
      </c>
      <c r="B12" s="61" t="s">
        <v>135</v>
      </c>
      <c r="C12" s="62">
        <v>6</v>
      </c>
      <c r="D12" s="62">
        <v>157</v>
      </c>
      <c r="E12" s="63">
        <f>D12-D11</f>
        <v>64</v>
      </c>
      <c r="F12" s="221">
        <f>MIN(E19:E81)</f>
        <v>40.68</v>
      </c>
      <c r="G12" s="218">
        <f>AVERAGE(E21:E83)</f>
        <v>41.398253968253954</v>
      </c>
      <c r="H12" s="64">
        <v>4</v>
      </c>
      <c r="I12" s="116">
        <f t="shared" ref="I12:I14" si="0">G12-F12</f>
        <v>0.71825396825395416</v>
      </c>
      <c r="J12" s="131">
        <v>7.7187500000000006E-2</v>
      </c>
      <c r="K12" s="194">
        <f>J12-J11</f>
        <v>3.2164351851851861E-2</v>
      </c>
      <c r="L12" s="66">
        <f>K12+L10</f>
        <v>5.2951388888888895E-2</v>
      </c>
      <c r="M12" s="67" t="s">
        <v>212</v>
      </c>
      <c r="N12" s="68"/>
      <c r="O12" s="145"/>
      <c r="P12" s="70"/>
    </row>
    <row r="13" spans="1:16" s="3" customFormat="1" ht="30" customHeight="1">
      <c r="A13" s="60">
        <v>4</v>
      </c>
      <c r="B13" s="61" t="s">
        <v>110</v>
      </c>
      <c r="C13" s="62">
        <v>4</v>
      </c>
      <c r="D13" s="62">
        <v>201</v>
      </c>
      <c r="E13" s="63">
        <f>D13-D12</f>
        <v>44</v>
      </c>
      <c r="F13" s="212">
        <f>MIN(F19:F87)</f>
        <v>40.299999999999997</v>
      </c>
      <c r="G13" s="116">
        <f>AVERAGE(F21:F83)</f>
        <v>41.043255813953493</v>
      </c>
      <c r="H13" s="64">
        <v>0</v>
      </c>
      <c r="I13" s="116">
        <f t="shared" si="0"/>
        <v>0.74325581395349616</v>
      </c>
      <c r="J13" s="131">
        <v>9.9224537037037042E-2</v>
      </c>
      <c r="K13" s="131">
        <f>J13-J12</f>
        <v>2.2037037037037036E-2</v>
      </c>
      <c r="L13" s="66">
        <f>K13+L11</f>
        <v>4.6273148148148147E-2</v>
      </c>
      <c r="M13" s="67" t="s">
        <v>213</v>
      </c>
      <c r="N13" s="68">
        <v>20</v>
      </c>
      <c r="O13" s="209" t="s">
        <v>197</v>
      </c>
      <c r="P13" s="70"/>
    </row>
    <row r="14" spans="1:16" s="3" customFormat="1" ht="30" customHeight="1">
      <c r="A14" s="60">
        <v>5</v>
      </c>
      <c r="B14" s="61" t="s">
        <v>135</v>
      </c>
      <c r="C14" s="71">
        <v>2</v>
      </c>
      <c r="D14" s="62">
        <v>225</v>
      </c>
      <c r="E14" s="63">
        <f>D14-D13</f>
        <v>24</v>
      </c>
      <c r="F14" s="129">
        <f>MIN(G21:G83)</f>
        <v>41.37</v>
      </c>
      <c r="G14" s="116">
        <f>AVERAGE(G21:G85)</f>
        <v>42.246521739130436</v>
      </c>
      <c r="H14" s="64">
        <v>0</v>
      </c>
      <c r="I14" s="116">
        <f t="shared" si="0"/>
        <v>0.87652173913043896</v>
      </c>
      <c r="J14" s="131">
        <v>0.11230324074074073</v>
      </c>
      <c r="K14" s="131">
        <f>J14-J13</f>
        <v>1.307870370370369E-2</v>
      </c>
      <c r="L14" s="65">
        <f>K14+L12</f>
        <v>6.6030092592592585E-2</v>
      </c>
      <c r="M14" s="67" t="s">
        <v>214</v>
      </c>
      <c r="N14" s="68"/>
      <c r="O14" s="19"/>
    </row>
    <row r="15" spans="1:16" s="3" customFormat="1" ht="30" customHeight="1">
      <c r="A15" s="72" t="s">
        <v>57</v>
      </c>
      <c r="B15" s="73" t="s">
        <v>110</v>
      </c>
      <c r="C15" s="74">
        <v>4</v>
      </c>
      <c r="D15" s="74">
        <v>250</v>
      </c>
      <c r="E15" s="63">
        <f>D15-D14</f>
        <v>25</v>
      </c>
      <c r="F15" s="129">
        <f>MIN(H21:H89)</f>
        <v>40.68</v>
      </c>
      <c r="G15" s="116">
        <f>AVERAGE(H21:H85)</f>
        <v>41.27708333333333</v>
      </c>
      <c r="H15" s="64">
        <v>0</v>
      </c>
      <c r="I15" s="116">
        <f>G15-F15</f>
        <v>0.5970833333333303</v>
      </c>
      <c r="J15" s="131">
        <v>0.12517361111111111</v>
      </c>
      <c r="K15" s="76">
        <f>J15-J14</f>
        <v>1.2870370370370379E-2</v>
      </c>
      <c r="L15" s="75">
        <f>K15+L13</f>
        <v>5.9143518518518526E-2</v>
      </c>
      <c r="M15" s="67"/>
      <c r="N15" s="68"/>
    </row>
    <row r="16" spans="1:16" s="3" customFormat="1" ht="30" customHeight="1">
      <c r="A16" s="77"/>
      <c r="B16" s="78"/>
      <c r="C16" s="79"/>
      <c r="D16" s="79"/>
      <c r="E16" s="79"/>
      <c r="F16" s="106">
        <f>AVERAGE(F10,F12,F14)</f>
        <v>40.943333333333335</v>
      </c>
      <c r="G16" s="127">
        <f>AVERAGE(G10,G12,G14)</f>
        <v>41.745312832694019</v>
      </c>
      <c r="H16" s="127" t="s">
        <v>196</v>
      </c>
      <c r="I16" s="128">
        <f>AVERAGE(I10,I12,I14)</f>
        <v>0.80197949936068602</v>
      </c>
      <c r="J16" s="79"/>
      <c r="K16" s="79"/>
      <c r="L16" s="79"/>
      <c r="M16" s="80"/>
      <c r="N16" s="80"/>
    </row>
    <row r="17" spans="1:14" ht="27.75" customHeight="1">
      <c r="A17" s="81"/>
      <c r="B17" s="81"/>
      <c r="C17" s="81"/>
      <c r="D17" s="82"/>
      <c r="E17" s="83"/>
      <c r="F17" s="84">
        <f>AVERAGE(F11,F13,F15)</f>
        <v>40.373333333333335</v>
      </c>
      <c r="G17" s="85">
        <f>AVERAGE(G11,G13,G15)</f>
        <v>41.024835271317833</v>
      </c>
      <c r="H17" s="85" t="s">
        <v>190</v>
      </c>
      <c r="I17" s="86">
        <f>AVERAGE(I11,I13,I15)</f>
        <v>0.65150193798449862</v>
      </c>
      <c r="J17" s="83"/>
      <c r="K17" s="83" t="s">
        <v>27</v>
      </c>
      <c r="L17" s="83"/>
      <c r="M17" s="80"/>
      <c r="N17" s="80"/>
    </row>
    <row r="18" spans="1:14" ht="30" customHeight="1" thickBot="1">
      <c r="A18" s="87"/>
      <c r="B18" s="87"/>
      <c r="C18" s="87"/>
      <c r="D18" s="83"/>
      <c r="E18" s="83"/>
      <c r="F18" s="88">
        <f>AVERAGE(F10:F15)</f>
        <v>40.658333333333331</v>
      </c>
      <c r="G18" s="89">
        <f>AVERAGE(C21:H88)</f>
        <v>41.314367346938788</v>
      </c>
      <c r="H18" s="90"/>
      <c r="I18" s="91">
        <f>AVERAGE(I10:I17)</f>
        <v>0.72674071867259238</v>
      </c>
      <c r="J18" s="83"/>
      <c r="K18" s="83"/>
      <c r="L18" s="83"/>
      <c r="M18" s="87"/>
      <c r="N18" s="87"/>
    </row>
    <row r="20" spans="1:14" ht="15.75" thickBot="1">
      <c r="C20" s="92" t="str">
        <f>B10</f>
        <v>Прокопенко Костя</v>
      </c>
      <c r="D20" s="92" t="str">
        <f>B11</f>
        <v>Таволжан Виталий</v>
      </c>
      <c r="E20" s="92" t="str">
        <f>B12</f>
        <v>Прокопенко Костя</v>
      </c>
      <c r="F20" s="92" t="str">
        <f>B13</f>
        <v>Таволжан Виталий</v>
      </c>
      <c r="G20" s="2" t="str">
        <f>B14</f>
        <v>Прокопенко Костя</v>
      </c>
      <c r="H20" s="2" t="str">
        <f>B15</f>
        <v>Таволжан Виталий</v>
      </c>
    </row>
    <row r="21" spans="1:14">
      <c r="B21" s="1">
        <v>1</v>
      </c>
      <c r="C21" s="93">
        <v>44.95</v>
      </c>
      <c r="D21" s="94">
        <v>40.590000000000003</v>
      </c>
      <c r="E21" s="94">
        <v>41.49</v>
      </c>
      <c r="F21" s="94">
        <v>40.99</v>
      </c>
      <c r="G21" s="94">
        <v>42.76</v>
      </c>
      <c r="H21" s="207">
        <v>42.03</v>
      </c>
      <c r="M21" s="2"/>
      <c r="N21" s="2"/>
    </row>
    <row r="22" spans="1:14">
      <c r="B22" s="1">
        <v>2</v>
      </c>
      <c r="C22" s="95">
        <v>42.18</v>
      </c>
      <c r="D22" s="96">
        <v>40.65</v>
      </c>
      <c r="E22" s="96">
        <v>40.68</v>
      </c>
      <c r="F22" s="96">
        <v>40.97</v>
      </c>
      <c r="G22" s="96">
        <v>43.4</v>
      </c>
      <c r="H22" s="208">
        <v>41.26</v>
      </c>
      <c r="M22" s="3"/>
      <c r="N22" s="3"/>
    </row>
    <row r="23" spans="1:14">
      <c r="B23" s="1">
        <v>3</v>
      </c>
      <c r="C23" s="95">
        <v>42.46</v>
      </c>
      <c r="D23" s="96">
        <v>40.56</v>
      </c>
      <c r="E23" s="96">
        <v>41.01</v>
      </c>
      <c r="F23" s="96">
        <v>40.83</v>
      </c>
      <c r="G23" s="96">
        <v>42.14</v>
      </c>
      <c r="H23" s="208">
        <v>42.25</v>
      </c>
      <c r="M23" s="3"/>
      <c r="N23" s="3"/>
    </row>
    <row r="24" spans="1:14">
      <c r="B24" s="1">
        <v>4</v>
      </c>
      <c r="C24" s="95">
        <v>41.51</v>
      </c>
      <c r="D24" s="96">
        <v>40.56</v>
      </c>
      <c r="E24" s="96">
        <v>40.92</v>
      </c>
      <c r="F24" s="96">
        <v>40.69</v>
      </c>
      <c r="G24" s="96">
        <v>41.8</v>
      </c>
      <c r="H24" s="208">
        <v>41.1</v>
      </c>
      <c r="M24" s="3"/>
      <c r="N24" s="3"/>
    </row>
    <row r="25" spans="1:14">
      <c r="B25" s="1">
        <v>5</v>
      </c>
      <c r="C25" s="95">
        <v>41.52</v>
      </c>
      <c r="D25" s="96">
        <v>40.97</v>
      </c>
      <c r="E25" s="96">
        <v>41.2</v>
      </c>
      <c r="F25" s="96">
        <v>41.02</v>
      </c>
      <c r="G25" s="96">
        <v>42.85</v>
      </c>
      <c r="H25" s="208">
        <v>40.94</v>
      </c>
    </row>
    <row r="26" spans="1:14">
      <c r="B26" s="1">
        <v>6</v>
      </c>
      <c r="C26" s="95">
        <v>41.41</v>
      </c>
      <c r="D26" s="96">
        <v>40.43</v>
      </c>
      <c r="E26" s="96">
        <v>41.48</v>
      </c>
      <c r="F26" s="96">
        <v>41.22</v>
      </c>
      <c r="G26" s="96">
        <v>42.07</v>
      </c>
      <c r="H26" s="208">
        <v>40.68</v>
      </c>
    </row>
    <row r="27" spans="1:14">
      <c r="B27" s="1">
        <v>7</v>
      </c>
      <c r="C27" s="95">
        <v>41.13</v>
      </c>
      <c r="D27" s="96">
        <v>40.39</v>
      </c>
      <c r="E27" s="96">
        <v>43.17</v>
      </c>
      <c r="F27" s="96">
        <v>40.590000000000003</v>
      </c>
      <c r="G27" s="96">
        <v>41.97</v>
      </c>
      <c r="H27" s="208">
        <v>41.27</v>
      </c>
    </row>
    <row r="28" spans="1:14">
      <c r="B28" s="1">
        <v>8</v>
      </c>
      <c r="C28" s="95">
        <v>41.41</v>
      </c>
      <c r="D28" s="96">
        <v>40.31</v>
      </c>
      <c r="E28" s="96">
        <v>41.27</v>
      </c>
      <c r="F28" s="96">
        <v>40.56</v>
      </c>
      <c r="G28" s="96">
        <v>41.81</v>
      </c>
      <c r="H28" s="208">
        <v>41.09</v>
      </c>
    </row>
    <row r="29" spans="1:14">
      <c r="B29" s="1">
        <v>9</v>
      </c>
      <c r="C29" s="125">
        <v>41.41</v>
      </c>
      <c r="D29" s="96">
        <v>40.64</v>
      </c>
      <c r="E29" s="96">
        <v>41.06</v>
      </c>
      <c r="F29" s="96">
        <v>41.73</v>
      </c>
      <c r="G29" s="96">
        <v>41.69</v>
      </c>
      <c r="H29" s="208">
        <v>40.799999999999997</v>
      </c>
    </row>
    <row r="30" spans="1:14">
      <c r="B30" s="1">
        <v>10</v>
      </c>
      <c r="C30" s="95">
        <v>40.89</v>
      </c>
      <c r="D30" s="96">
        <v>40.4</v>
      </c>
      <c r="E30" s="96">
        <v>41.96</v>
      </c>
      <c r="F30" s="96">
        <v>40.65</v>
      </c>
      <c r="G30" s="96">
        <v>41.81</v>
      </c>
      <c r="H30" s="208">
        <v>40.99</v>
      </c>
    </row>
    <row r="31" spans="1:14">
      <c r="B31" s="1">
        <v>11</v>
      </c>
      <c r="C31" s="95">
        <v>41.54</v>
      </c>
      <c r="D31" s="96">
        <v>40.770000000000003</v>
      </c>
      <c r="E31" s="96">
        <v>41.18</v>
      </c>
      <c r="F31" s="96">
        <v>40.549999999999997</v>
      </c>
      <c r="G31" s="96">
        <v>41.48</v>
      </c>
      <c r="H31" s="208">
        <v>40.82</v>
      </c>
    </row>
    <row r="32" spans="1:14">
      <c r="B32" s="1">
        <v>12</v>
      </c>
      <c r="C32" s="95">
        <v>41.51</v>
      </c>
      <c r="D32" s="96">
        <v>40.35</v>
      </c>
      <c r="E32" s="96">
        <v>41.92</v>
      </c>
      <c r="F32" s="96">
        <v>40.549999999999997</v>
      </c>
      <c r="G32" s="96">
        <v>41.89</v>
      </c>
      <c r="H32" s="208">
        <v>41</v>
      </c>
    </row>
    <row r="33" spans="2:8">
      <c r="B33" s="1">
        <v>13</v>
      </c>
      <c r="C33" s="95">
        <v>41.1</v>
      </c>
      <c r="D33" s="96">
        <v>40.450000000000003</v>
      </c>
      <c r="E33" s="96">
        <v>41.15</v>
      </c>
      <c r="F33" s="96">
        <v>41.69</v>
      </c>
      <c r="G33" s="96">
        <v>41.37</v>
      </c>
      <c r="H33" s="208">
        <v>41.23</v>
      </c>
    </row>
    <row r="34" spans="2:8">
      <c r="B34" s="1">
        <v>14</v>
      </c>
      <c r="C34" s="105">
        <v>43.07</v>
      </c>
      <c r="D34" s="96">
        <v>40.5</v>
      </c>
      <c r="E34" s="96">
        <v>40.99</v>
      </c>
      <c r="F34" s="96">
        <v>40.299999999999997</v>
      </c>
      <c r="G34" s="96">
        <v>41.89</v>
      </c>
      <c r="H34" s="208">
        <v>40.76</v>
      </c>
    </row>
    <row r="35" spans="2:8">
      <c r="B35" s="1">
        <v>15</v>
      </c>
      <c r="C35" s="95">
        <v>41.29</v>
      </c>
      <c r="D35" s="96">
        <v>40.39</v>
      </c>
      <c r="E35" s="96">
        <v>40.75</v>
      </c>
      <c r="F35" s="96">
        <v>40.909999999999997</v>
      </c>
      <c r="G35" s="96">
        <v>42.7</v>
      </c>
      <c r="H35" s="208">
        <v>42.04</v>
      </c>
    </row>
    <row r="36" spans="2:8">
      <c r="B36" s="1">
        <v>16</v>
      </c>
      <c r="C36" s="95">
        <v>41.41</v>
      </c>
      <c r="D36" s="144">
        <v>41.11</v>
      </c>
      <c r="E36" s="96">
        <v>41.28</v>
      </c>
      <c r="F36" s="96">
        <v>40.6</v>
      </c>
      <c r="G36" s="96">
        <v>42.41</v>
      </c>
      <c r="H36" s="208">
        <v>41.3</v>
      </c>
    </row>
    <row r="37" spans="2:8">
      <c r="B37" s="1">
        <v>17</v>
      </c>
      <c r="C37" s="95">
        <v>41.3</v>
      </c>
      <c r="D37" s="96">
        <v>40.270000000000003</v>
      </c>
      <c r="E37" s="96">
        <v>41.04</v>
      </c>
      <c r="F37" s="96">
        <v>40.65</v>
      </c>
      <c r="G37" s="96">
        <v>41.77</v>
      </c>
      <c r="H37" s="208">
        <v>41.04</v>
      </c>
    </row>
    <row r="38" spans="2:8">
      <c r="B38" s="1">
        <v>18</v>
      </c>
      <c r="C38" s="95">
        <v>41.88</v>
      </c>
      <c r="D38" s="96">
        <v>41.96</v>
      </c>
      <c r="E38" s="96">
        <v>41.19</v>
      </c>
      <c r="F38" s="96">
        <v>40.35</v>
      </c>
      <c r="G38" s="96">
        <v>42.06</v>
      </c>
      <c r="H38" s="208">
        <v>41.08</v>
      </c>
    </row>
    <row r="39" spans="2:8">
      <c r="B39" s="1">
        <v>19</v>
      </c>
      <c r="C39" s="95">
        <v>41.09</v>
      </c>
      <c r="D39" s="96">
        <v>40.549999999999997</v>
      </c>
      <c r="E39" s="96">
        <v>40.74</v>
      </c>
      <c r="F39" s="96">
        <v>42.07</v>
      </c>
      <c r="G39" s="96">
        <v>43</v>
      </c>
      <c r="H39" s="208">
        <v>41.15</v>
      </c>
    </row>
    <row r="40" spans="2:8">
      <c r="B40" s="1">
        <v>20</v>
      </c>
      <c r="C40" s="95">
        <v>40.97</v>
      </c>
      <c r="D40" s="96">
        <v>40.56</v>
      </c>
      <c r="E40" s="96">
        <v>41.22</v>
      </c>
      <c r="F40" s="96">
        <v>40.74</v>
      </c>
      <c r="G40" s="96">
        <v>41.6</v>
      </c>
      <c r="H40" s="208">
        <v>42.21</v>
      </c>
    </row>
    <row r="41" spans="2:8">
      <c r="B41" s="1">
        <v>21</v>
      </c>
      <c r="C41" s="95">
        <v>40.86</v>
      </c>
      <c r="D41" s="96">
        <v>40.5</v>
      </c>
      <c r="E41" s="96">
        <v>41.01</v>
      </c>
      <c r="F41" s="96">
        <v>40.86</v>
      </c>
      <c r="G41" s="96">
        <v>43.26</v>
      </c>
      <c r="H41" s="208">
        <v>41.28</v>
      </c>
    </row>
    <row r="42" spans="2:8">
      <c r="B42" s="1">
        <v>22</v>
      </c>
      <c r="C42" s="95">
        <v>41.86</v>
      </c>
      <c r="D42" s="96">
        <v>40.29</v>
      </c>
      <c r="E42" s="96">
        <v>41.68</v>
      </c>
      <c r="F42" s="96">
        <v>40.65</v>
      </c>
      <c r="G42" s="96">
        <v>44.06</v>
      </c>
      <c r="H42" s="208">
        <v>41.21</v>
      </c>
    </row>
    <row r="43" spans="2:8">
      <c r="B43" s="1">
        <v>23</v>
      </c>
      <c r="C43" s="95">
        <v>41.1</v>
      </c>
      <c r="D43" s="96">
        <v>40.33</v>
      </c>
      <c r="E43" s="96">
        <v>41.58</v>
      </c>
      <c r="F43" s="96">
        <v>41.14</v>
      </c>
      <c r="G43" s="96">
        <v>41.88</v>
      </c>
      <c r="H43" s="208">
        <v>41.52</v>
      </c>
    </row>
    <row r="44" spans="2:8">
      <c r="B44" s="1">
        <v>24</v>
      </c>
      <c r="C44" s="95">
        <v>41.1</v>
      </c>
      <c r="D44" s="96">
        <v>40.31</v>
      </c>
      <c r="E44" s="96">
        <v>41.03</v>
      </c>
      <c r="F44" s="96">
        <v>40.79</v>
      </c>
      <c r="G44" s="96"/>
      <c r="H44" s="208">
        <v>41.6</v>
      </c>
    </row>
    <row r="45" spans="2:8">
      <c r="B45" s="1">
        <v>25</v>
      </c>
      <c r="C45" s="95">
        <v>43</v>
      </c>
      <c r="D45" s="96">
        <v>40.56</v>
      </c>
      <c r="E45" s="96">
        <v>42.22</v>
      </c>
      <c r="F45" s="96">
        <v>41.03</v>
      </c>
      <c r="G45" s="96"/>
      <c r="H45" s="208"/>
    </row>
    <row r="46" spans="2:8">
      <c r="B46" s="1">
        <v>26</v>
      </c>
      <c r="C46" s="95">
        <v>41</v>
      </c>
      <c r="D46" s="96">
        <v>40.24</v>
      </c>
      <c r="E46" s="96">
        <v>42.65</v>
      </c>
      <c r="F46" s="96">
        <v>40.64</v>
      </c>
      <c r="G46" s="96"/>
      <c r="H46" s="208"/>
    </row>
    <row r="47" spans="2:8">
      <c r="B47" s="1">
        <v>27</v>
      </c>
      <c r="C47" s="95">
        <v>41.12</v>
      </c>
      <c r="D47" s="96">
        <v>40.36</v>
      </c>
      <c r="E47" s="96">
        <v>40.840000000000003</v>
      </c>
      <c r="F47" s="96">
        <v>40.83</v>
      </c>
      <c r="G47" s="96"/>
      <c r="H47" s="208"/>
    </row>
    <row r="48" spans="2:8">
      <c r="B48" s="1">
        <v>28</v>
      </c>
      <c r="C48" s="95">
        <v>40.89</v>
      </c>
      <c r="D48" s="96">
        <v>48.84</v>
      </c>
      <c r="E48" s="96">
        <v>41.09</v>
      </c>
      <c r="F48" s="96">
        <v>41.02</v>
      </c>
      <c r="G48" s="96"/>
      <c r="H48" s="208"/>
    </row>
    <row r="49" spans="2:8">
      <c r="B49" s="1">
        <v>29</v>
      </c>
      <c r="C49" s="95">
        <v>41.65</v>
      </c>
      <c r="D49" s="96">
        <v>40.53</v>
      </c>
      <c r="E49" s="96">
        <v>41.24</v>
      </c>
      <c r="F49" s="96">
        <v>42.13</v>
      </c>
      <c r="G49" s="96"/>
      <c r="H49" s="208"/>
    </row>
    <row r="50" spans="2:8">
      <c r="B50" s="1">
        <v>30</v>
      </c>
      <c r="C50" s="95">
        <v>41.28</v>
      </c>
      <c r="D50" s="96">
        <v>40.54</v>
      </c>
      <c r="E50" s="96">
        <v>42.15</v>
      </c>
      <c r="F50" s="96">
        <v>41.15</v>
      </c>
      <c r="G50" s="96"/>
      <c r="H50" s="208"/>
    </row>
    <row r="51" spans="2:8">
      <c r="B51" s="1">
        <v>31</v>
      </c>
      <c r="C51" s="95">
        <v>40.96</v>
      </c>
      <c r="D51" s="96">
        <v>40.46</v>
      </c>
      <c r="E51" s="96">
        <v>42.36</v>
      </c>
      <c r="F51" s="96">
        <v>40.65</v>
      </c>
      <c r="G51" s="96"/>
      <c r="H51" s="208"/>
    </row>
    <row r="52" spans="2:8">
      <c r="B52" s="1">
        <v>32</v>
      </c>
      <c r="C52" s="95">
        <v>41.29</v>
      </c>
      <c r="D52" s="96">
        <v>40.4</v>
      </c>
      <c r="E52" s="96">
        <v>41.5</v>
      </c>
      <c r="F52" s="96">
        <v>41.92</v>
      </c>
      <c r="G52" s="96"/>
      <c r="H52" s="208"/>
    </row>
    <row r="53" spans="2:8">
      <c r="B53" s="1">
        <v>33</v>
      </c>
      <c r="C53" s="95">
        <v>41.06</v>
      </c>
      <c r="D53" s="96">
        <v>40.31</v>
      </c>
      <c r="E53" s="96">
        <v>41.69</v>
      </c>
      <c r="F53" s="96">
        <v>41</v>
      </c>
      <c r="G53" s="96"/>
      <c r="H53" s="208"/>
    </row>
    <row r="54" spans="2:8">
      <c r="B54" s="1">
        <v>34</v>
      </c>
      <c r="C54" s="95">
        <v>41.29</v>
      </c>
      <c r="D54" s="96">
        <v>41.86</v>
      </c>
      <c r="E54" s="96">
        <v>41.49</v>
      </c>
      <c r="F54" s="96">
        <v>40.72</v>
      </c>
      <c r="G54" s="96"/>
      <c r="H54" s="208"/>
    </row>
    <row r="55" spans="2:8">
      <c r="B55" s="1">
        <v>35</v>
      </c>
      <c r="C55" s="95">
        <v>41.86</v>
      </c>
      <c r="D55" s="96">
        <v>41.52</v>
      </c>
      <c r="E55" s="96">
        <v>40.81</v>
      </c>
      <c r="F55" s="96">
        <v>41.01</v>
      </c>
      <c r="G55" s="96"/>
      <c r="H55" s="208"/>
    </row>
    <row r="56" spans="2:8">
      <c r="B56" s="1">
        <v>36</v>
      </c>
      <c r="C56" s="95">
        <v>41.27</v>
      </c>
      <c r="D56" s="96">
        <v>40.75</v>
      </c>
      <c r="E56" s="96">
        <v>41.42</v>
      </c>
      <c r="F56" s="96">
        <v>41.09</v>
      </c>
      <c r="G56" s="96"/>
      <c r="H56" s="208"/>
    </row>
    <row r="57" spans="2:8">
      <c r="B57" s="1">
        <v>37</v>
      </c>
      <c r="C57" s="95">
        <v>41.77</v>
      </c>
      <c r="D57" s="96">
        <v>40.700000000000003</v>
      </c>
      <c r="E57" s="96">
        <v>40.85</v>
      </c>
      <c r="F57" s="96">
        <v>41.18</v>
      </c>
      <c r="G57" s="96"/>
      <c r="H57" s="208"/>
    </row>
    <row r="58" spans="2:8">
      <c r="B58" s="1">
        <v>38</v>
      </c>
      <c r="C58" s="95">
        <v>41.37</v>
      </c>
      <c r="D58" s="96">
        <v>40.24</v>
      </c>
      <c r="E58" s="96">
        <v>41.03</v>
      </c>
      <c r="F58" s="96">
        <v>41.86</v>
      </c>
      <c r="G58" s="138"/>
      <c r="H58" s="139"/>
    </row>
    <row r="59" spans="2:8">
      <c r="B59" s="1">
        <v>39</v>
      </c>
      <c r="C59" s="95">
        <v>43</v>
      </c>
      <c r="D59" s="96">
        <v>40.270000000000003</v>
      </c>
      <c r="E59" s="96">
        <v>40.72</v>
      </c>
      <c r="F59" s="96">
        <v>41.06</v>
      </c>
      <c r="G59" s="138"/>
      <c r="H59" s="139"/>
    </row>
    <row r="60" spans="2:8">
      <c r="B60" s="1">
        <v>40</v>
      </c>
      <c r="C60" s="95">
        <v>42.09</v>
      </c>
      <c r="D60" s="96">
        <v>40.4</v>
      </c>
      <c r="E60" s="96">
        <v>41.34</v>
      </c>
      <c r="F60" s="96">
        <v>41.19</v>
      </c>
      <c r="G60" s="138"/>
      <c r="H60" s="139"/>
    </row>
    <row r="61" spans="2:8">
      <c r="B61" s="1">
        <v>41</v>
      </c>
      <c r="C61" s="95">
        <v>40.869999999999997</v>
      </c>
      <c r="D61" s="96">
        <v>40.6</v>
      </c>
      <c r="E61" s="96">
        <v>41.23</v>
      </c>
      <c r="F61" s="96">
        <v>42.4</v>
      </c>
      <c r="G61" s="138"/>
      <c r="H61" s="139"/>
    </row>
    <row r="62" spans="2:8">
      <c r="B62" s="1">
        <v>42</v>
      </c>
      <c r="C62" s="95">
        <v>40.78</v>
      </c>
      <c r="D62" s="96">
        <v>40.65</v>
      </c>
      <c r="E62" s="96">
        <v>41.12</v>
      </c>
      <c r="F62" s="96">
        <v>41.41</v>
      </c>
      <c r="G62" s="138"/>
      <c r="H62" s="139"/>
    </row>
    <row r="63" spans="2:8">
      <c r="B63" s="1">
        <v>43</v>
      </c>
      <c r="C63" s="95">
        <v>42.92</v>
      </c>
      <c r="D63" s="96">
        <v>40.39</v>
      </c>
      <c r="E63" s="96">
        <v>40.74</v>
      </c>
      <c r="F63" s="96">
        <v>41.47</v>
      </c>
      <c r="G63" s="138"/>
      <c r="H63" s="139"/>
    </row>
    <row r="64" spans="2:8">
      <c r="B64" s="1">
        <v>44</v>
      </c>
      <c r="C64" s="95"/>
      <c r="D64" s="96">
        <v>40.65</v>
      </c>
      <c r="E64" s="96">
        <v>42.34</v>
      </c>
      <c r="F64" s="96"/>
      <c r="G64" s="138"/>
      <c r="H64" s="139"/>
    </row>
    <row r="65" spans="2:8">
      <c r="B65" s="1">
        <v>45</v>
      </c>
      <c r="C65" s="95"/>
      <c r="D65" s="96">
        <v>40.380000000000003</v>
      </c>
      <c r="E65" s="96">
        <v>41.15</v>
      </c>
      <c r="F65" s="96"/>
      <c r="G65" s="138"/>
      <c r="H65" s="139"/>
    </row>
    <row r="66" spans="2:8">
      <c r="B66" s="1">
        <v>46</v>
      </c>
      <c r="C66" s="95"/>
      <c r="D66" s="96">
        <v>40.14</v>
      </c>
      <c r="E66" s="96">
        <v>40.86</v>
      </c>
      <c r="F66" s="96"/>
      <c r="G66" s="138"/>
      <c r="H66" s="139"/>
    </row>
    <row r="67" spans="2:8">
      <c r="B67" s="1">
        <v>47</v>
      </c>
      <c r="C67" s="95"/>
      <c r="D67" s="96">
        <v>40.450000000000003</v>
      </c>
      <c r="E67" s="96">
        <v>41.03</v>
      </c>
      <c r="F67" s="96"/>
      <c r="G67" s="138"/>
      <c r="H67" s="139"/>
    </row>
    <row r="68" spans="2:8">
      <c r="B68" s="1">
        <v>48</v>
      </c>
      <c r="C68" s="95"/>
      <c r="D68" s="96">
        <v>41.12</v>
      </c>
      <c r="E68" s="96">
        <v>40.97</v>
      </c>
      <c r="F68" s="96"/>
      <c r="G68" s="138"/>
      <c r="H68" s="139"/>
    </row>
    <row r="69" spans="2:8">
      <c r="B69" s="1">
        <v>49</v>
      </c>
      <c r="C69" s="95"/>
      <c r="D69" s="96"/>
      <c r="E69" s="96">
        <v>41.16</v>
      </c>
      <c r="F69" s="96"/>
      <c r="G69" s="138"/>
      <c r="H69" s="139"/>
    </row>
    <row r="70" spans="2:8">
      <c r="B70" s="1">
        <v>50</v>
      </c>
      <c r="C70" s="95"/>
      <c r="D70" s="96"/>
      <c r="E70" s="96">
        <v>41.14</v>
      </c>
      <c r="F70" s="96"/>
      <c r="G70" s="138"/>
      <c r="H70" s="139"/>
    </row>
    <row r="71" spans="2:8">
      <c r="B71" s="1">
        <v>51</v>
      </c>
      <c r="C71" s="95"/>
      <c r="D71" s="96"/>
      <c r="E71" s="96">
        <v>40.94</v>
      </c>
      <c r="F71" s="96"/>
      <c r="G71" s="138"/>
      <c r="H71" s="139"/>
    </row>
    <row r="72" spans="2:8">
      <c r="B72" s="1">
        <v>52</v>
      </c>
      <c r="C72" s="95"/>
      <c r="D72" s="96"/>
      <c r="E72" s="96">
        <v>40.72</v>
      </c>
      <c r="F72" s="96"/>
      <c r="G72" s="138"/>
      <c r="H72" s="139"/>
    </row>
    <row r="73" spans="2:8">
      <c r="B73" s="1">
        <v>53</v>
      </c>
      <c r="C73" s="95"/>
      <c r="D73" s="96"/>
      <c r="E73" s="96">
        <v>43.49</v>
      </c>
      <c r="F73" s="96"/>
      <c r="G73" s="138"/>
      <c r="H73" s="139"/>
    </row>
    <row r="74" spans="2:8">
      <c r="B74" s="1">
        <v>54</v>
      </c>
      <c r="C74" s="95"/>
      <c r="D74" s="96"/>
      <c r="E74" s="96">
        <v>43.37</v>
      </c>
      <c r="F74" s="96"/>
      <c r="G74" s="138"/>
      <c r="H74" s="139"/>
    </row>
    <row r="75" spans="2:8">
      <c r="B75" s="1">
        <v>55</v>
      </c>
      <c r="C75" s="95"/>
      <c r="D75" s="96"/>
      <c r="E75" s="96">
        <v>42.02</v>
      </c>
      <c r="F75" s="96"/>
      <c r="G75" s="138"/>
      <c r="H75" s="139"/>
    </row>
    <row r="76" spans="2:8">
      <c r="B76" s="1">
        <v>56</v>
      </c>
      <c r="C76" s="95"/>
      <c r="D76" s="96"/>
      <c r="E76" s="96">
        <v>42</v>
      </c>
      <c r="F76" s="96"/>
      <c r="G76" s="138"/>
      <c r="H76" s="139"/>
    </row>
    <row r="77" spans="2:8">
      <c r="B77" s="1">
        <v>57</v>
      </c>
      <c r="C77" s="95"/>
      <c r="D77" s="96"/>
      <c r="E77" s="96">
        <v>40.92</v>
      </c>
      <c r="F77" s="96"/>
      <c r="G77" s="138"/>
      <c r="H77" s="139"/>
    </row>
    <row r="78" spans="2:8">
      <c r="B78" s="1">
        <v>58</v>
      </c>
      <c r="C78" s="95"/>
      <c r="D78" s="96"/>
      <c r="E78" s="96">
        <v>41.74</v>
      </c>
      <c r="F78" s="96"/>
      <c r="G78" s="138"/>
      <c r="H78" s="139"/>
    </row>
    <row r="79" spans="2:8">
      <c r="B79" s="1">
        <v>59</v>
      </c>
      <c r="C79" s="95"/>
      <c r="D79" s="96"/>
      <c r="E79" s="96">
        <v>41.28</v>
      </c>
      <c r="F79" s="96"/>
      <c r="G79" s="138"/>
      <c r="H79" s="139"/>
    </row>
    <row r="80" spans="2:8">
      <c r="B80" s="1">
        <v>60</v>
      </c>
      <c r="C80" s="95"/>
      <c r="D80" s="96"/>
      <c r="E80" s="96">
        <v>41.49</v>
      </c>
      <c r="F80" s="96"/>
      <c r="G80" s="138"/>
      <c r="H80" s="139"/>
    </row>
    <row r="81" spans="2:8">
      <c r="B81" s="1">
        <v>61</v>
      </c>
      <c r="C81" s="95"/>
      <c r="D81" s="96"/>
      <c r="E81" s="96">
        <v>41.31</v>
      </c>
      <c r="F81" s="96"/>
      <c r="G81" s="138"/>
      <c r="H81" s="139"/>
    </row>
    <row r="82" spans="2:8">
      <c r="B82" s="1">
        <v>62</v>
      </c>
      <c r="C82" s="95"/>
      <c r="D82" s="96"/>
      <c r="E82" s="96">
        <v>41.98</v>
      </c>
      <c r="F82" s="96"/>
      <c r="G82" s="138"/>
      <c r="H82" s="139"/>
    </row>
    <row r="83" spans="2:8">
      <c r="B83" s="1">
        <v>63</v>
      </c>
      <c r="C83" s="95"/>
      <c r="D83" s="96"/>
      <c r="E83" s="96">
        <v>40.69</v>
      </c>
      <c r="F83" s="96"/>
      <c r="G83" s="138"/>
      <c r="H83" s="139"/>
    </row>
    <row r="84" spans="2:8">
      <c r="B84" s="1">
        <v>64</v>
      </c>
      <c r="C84" s="95"/>
      <c r="D84" s="96"/>
      <c r="E84" s="96">
        <v>42.13</v>
      </c>
      <c r="F84" s="96"/>
      <c r="G84" s="138"/>
      <c r="H84" s="139"/>
    </row>
    <row r="85" spans="2:8">
      <c r="B85" s="1">
        <v>65</v>
      </c>
      <c r="C85" s="95"/>
      <c r="D85" s="96"/>
      <c r="E85" s="96"/>
      <c r="F85" s="96"/>
      <c r="G85" s="138"/>
      <c r="H85" s="139"/>
    </row>
    <row r="86" spans="2:8">
      <c r="B86" s="1">
        <v>66</v>
      </c>
      <c r="C86" s="140"/>
      <c r="D86" s="138"/>
      <c r="E86" s="138"/>
      <c r="F86" s="138"/>
      <c r="G86" s="138"/>
      <c r="H86" s="139"/>
    </row>
    <row r="87" spans="2:8">
      <c r="B87" s="1">
        <v>67</v>
      </c>
      <c r="C87" s="140"/>
      <c r="D87" s="138"/>
      <c r="E87" s="138"/>
      <c r="F87" s="138"/>
      <c r="G87" s="138"/>
      <c r="H87" s="139"/>
    </row>
    <row r="88" spans="2:8" ht="15.75" thickBot="1">
      <c r="B88" s="1">
        <v>68</v>
      </c>
      <c r="C88" s="141"/>
      <c r="D88" s="142"/>
      <c r="E88" s="142"/>
      <c r="F88" s="142"/>
      <c r="G88" s="142"/>
      <c r="H88" s="143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AvtoPMR</vt:lpstr>
      <vt:lpstr>Козак и разбойники</vt:lpstr>
      <vt:lpstr>MST</vt:lpstr>
      <vt:lpstr>X Racing Team</vt:lpstr>
      <vt:lpstr>Ne Fart</vt:lpstr>
      <vt:lpstr>Fortuna Racing</vt:lpstr>
      <vt:lpstr>Flash</vt:lpstr>
      <vt:lpstr>NSJ</vt:lpstr>
      <vt:lpstr>dbCAR</vt:lpstr>
      <vt:lpstr>Lotus Ukraine</vt:lpstr>
      <vt:lpstr>Levi 9</vt:lpstr>
      <vt:lpstr>15А18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2018-05-26T21:53:33Z</dcterms:modified>
</cp:coreProperties>
</file>