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 activeTab="1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8" i="2" l="1"/>
  <c r="R27" i="2"/>
  <c r="R31" i="2"/>
  <c r="R18" i="2"/>
  <c r="R10" i="2"/>
  <c r="R22" i="2"/>
  <c r="R30" i="2"/>
  <c r="R39" i="2"/>
  <c r="R21" i="2"/>
  <c r="R17" i="2"/>
  <c r="R23" i="2"/>
  <c r="R20" i="2"/>
  <c r="R36" i="2"/>
  <c r="R19" i="2"/>
  <c r="R14" i="2"/>
  <c r="R16" i="2"/>
  <c r="R32" i="2"/>
  <c r="R29" i="2"/>
  <c r="R12" i="2"/>
  <c r="R37" i="2"/>
  <c r="R40" i="2"/>
  <c r="R26" i="2"/>
  <c r="R35" i="2"/>
  <c r="R28" i="2"/>
  <c r="R38" i="2"/>
  <c r="R9" i="2"/>
  <c r="R11" i="2"/>
  <c r="R15" i="2"/>
  <c r="R13" i="2"/>
  <c r="R33" i="2"/>
  <c r="R34" i="2"/>
  <c r="R25" i="2"/>
  <c r="R7" i="2"/>
  <c r="R6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R24" i="2"/>
  <c r="S15" i="2"/>
  <c r="S14" i="2"/>
  <c r="S13" i="2"/>
  <c r="S12" i="2"/>
  <c r="S10" i="2"/>
  <c r="S9" i="2"/>
  <c r="S8" i="2"/>
  <c r="S7" i="2"/>
  <c r="S6" i="2"/>
  <c r="S11" i="2" l="1"/>
  <c r="R17" i="1"/>
  <c r="R13" i="1"/>
  <c r="R12" i="1"/>
  <c r="R10" i="1"/>
  <c r="R9" i="1"/>
  <c r="R6" i="1"/>
  <c r="R7" i="1"/>
  <c r="R8" i="1"/>
  <c r="R11" i="1" l="1"/>
  <c r="R47" i="1" l="1"/>
  <c r="R49" i="1"/>
  <c r="R59" i="1"/>
  <c r="R28" i="1"/>
  <c r="R52" i="1"/>
  <c r="R37" i="1"/>
  <c r="R48" i="1"/>
  <c r="R46" i="1"/>
  <c r="R63" i="1"/>
  <c r="R58" i="1"/>
  <c r="R14" i="1"/>
  <c r="R18" i="1"/>
  <c r="R21" i="1"/>
  <c r="R40" i="1"/>
  <c r="R31" i="1"/>
  <c r="R35" i="1"/>
  <c r="R36" i="1"/>
  <c r="R20" i="1"/>
  <c r="R64" i="1"/>
  <c r="R32" i="1"/>
  <c r="R22" i="1"/>
  <c r="R61" i="1"/>
  <c r="R19" i="1"/>
  <c r="R44" i="1"/>
  <c r="R57" i="1"/>
  <c r="R45" i="1"/>
  <c r="R27" i="1"/>
  <c r="R29" i="1"/>
  <c r="R15" i="1"/>
  <c r="R38" i="1"/>
  <c r="R41" i="1"/>
  <c r="R62" i="1"/>
  <c r="R33" i="1"/>
  <c r="R34" i="1"/>
  <c r="R53" i="1"/>
  <c r="R43" i="1"/>
  <c r="R39" i="1"/>
  <c r="R25" i="1"/>
  <c r="R50" i="1"/>
  <c r="R23" i="1"/>
  <c r="R54" i="1"/>
  <c r="R26" i="1"/>
  <c r="R24" i="1"/>
  <c r="S55" i="1" l="1"/>
  <c r="S52" i="1"/>
  <c r="S54" i="1"/>
  <c r="S51" i="1"/>
  <c r="S47" i="1"/>
  <c r="S49" i="1" l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3" i="1"/>
  <c r="S50" i="1"/>
  <c r="S48" i="1"/>
  <c r="S38" i="1"/>
  <c r="S37" i="1"/>
  <c r="S46" i="1"/>
  <c r="S45" i="1"/>
  <c r="S44" i="1"/>
  <c r="S31" i="1"/>
  <c r="S43" i="1"/>
  <c r="S42" i="1"/>
  <c r="S41" i="1"/>
  <c r="S40" i="1"/>
  <c r="S39" i="1"/>
  <c r="S36" i="1"/>
  <c r="S35" i="1"/>
  <c r="S34" i="1"/>
  <c r="S26" i="1"/>
  <c r="S33" i="1"/>
  <c r="S32" i="1"/>
  <c r="S22" i="1"/>
  <c r="S30" i="1"/>
  <c r="S25" i="1"/>
  <c r="S29" i="1"/>
  <c r="S27" i="1"/>
  <c r="S28" i="1"/>
  <c r="S21" i="1"/>
  <c r="S24" i="1"/>
  <c r="S23" i="1"/>
  <c r="S20" i="1"/>
  <c r="S19" i="1"/>
  <c r="S18" i="1"/>
  <c r="S17" i="1"/>
  <c r="S15" i="1"/>
  <c r="S16" i="1"/>
  <c r="S14" i="1"/>
  <c r="S12" i="1"/>
  <c r="S13" i="1"/>
  <c r="S11" i="1"/>
  <c r="S9" i="1"/>
  <c r="S10" i="1"/>
  <c r="S7" i="1"/>
  <c r="S8" i="1"/>
  <c r="S6" i="1"/>
  <c r="R71" i="1" l="1"/>
  <c r="R72" i="1"/>
  <c r="R73" i="1"/>
  <c r="R65" i="1" l="1"/>
  <c r="R68" i="1" l="1"/>
  <c r="R51" i="1"/>
  <c r="R67" i="1"/>
  <c r="R69" i="1"/>
  <c r="R70" i="1"/>
  <c r="R42" i="1" l="1"/>
  <c r="R30" i="1"/>
  <c r="R56" i="1"/>
  <c r="R55" i="1"/>
  <c r="R60" i="1" l="1"/>
  <c r="R16" i="1"/>
  <c r="R66" i="1" l="1"/>
</calcChain>
</file>

<file path=xl/sharedStrings.xml><?xml version="1.0" encoding="utf-8"?>
<sst xmlns="http://schemas.openxmlformats.org/spreadsheetml/2006/main" count="138" uniqueCount="118">
  <si>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</si>
  <si>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</si>
  <si>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</si>
  <si>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</si>
  <si>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</si>
  <si>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</si>
  <si>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</si>
  <si>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</si>
  <si>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</si>
  <si>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</si>
  <si>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</si>
  <si>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</si>
  <si>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</si>
  <si>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</si>
  <si>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</si>
  <si>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</si>
  <si>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</si>
  <si>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</si>
  <si>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</si>
  <si>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</si>
  <si>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</si>
  <si>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</si>
  <si>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</si>
  <si>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</si>
  <si>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</si>
  <si>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</si>
  <si>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</si>
  <si>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</si>
  <si>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</si>
  <si>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</si>
  <si>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</si>
  <si>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</si>
  <si>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</si>
  <si>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</si>
  <si>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</si>
  <si>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</si>
  <si>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</si>
  <si>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</si>
  <si>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</si>
  <si>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</si>
  <si>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</si>
  <si>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</si>
  <si>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</si>
  <si>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</si>
  <si>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</si>
  <si>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</si>
  <si>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</si>
  <si>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</si>
  <si>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</si>
  <si>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</si>
  <si>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</si>
  <si>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</si>
  <si>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</si>
  <si>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</si>
  <si>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</si>
  <si>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</si>
  <si>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</si>
  <si>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</si>
  <si>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</si>
  <si>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</si>
  <si>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</si>
  <si>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</si>
  <si>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</si>
  <si>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</si>
  <si>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</si>
  <si>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</si>
  <si>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</si>
  <si>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</si>
  <si>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</si>
  <si>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</si>
  <si>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</si>
  <si>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</si>
  <si>
    <t>Скобликов Влад</t>
  </si>
  <si>
    <t>Гончаров Алексей</t>
  </si>
  <si>
    <t>Ярощенко Дмитрий</t>
  </si>
  <si>
    <t>Петренко Влад</t>
  </si>
  <si>
    <t>Дымко Вячеслав</t>
  </si>
  <si>
    <t>Бойко Николай</t>
  </si>
  <si>
    <t>Кравченок Саша</t>
  </si>
  <si>
    <t>Береза Дмитрий</t>
  </si>
  <si>
    <t>Тофан Евгений</t>
  </si>
  <si>
    <t>Шендрик Влад</t>
  </si>
  <si>
    <t>КОМАНДНЫЙ ЗАЧЕТ</t>
  </si>
  <si>
    <t>Play War</t>
  </si>
  <si>
    <t>Kozak I razboiniki</t>
  </si>
  <si>
    <t>Kozaks</t>
  </si>
  <si>
    <t>Zhazhda 1</t>
  </si>
  <si>
    <t>Fortuna Racing</t>
  </si>
  <si>
    <t>Djem`s Team</t>
  </si>
  <si>
    <t>Jaguar</t>
  </si>
  <si>
    <t>Drive4Fun</t>
  </si>
  <si>
    <t>Levi_9</t>
  </si>
  <si>
    <t>MST</t>
  </si>
  <si>
    <t>dbCar</t>
  </si>
  <si>
    <t>15a18</t>
  </si>
  <si>
    <t>Бамбилы</t>
  </si>
  <si>
    <t>PaSiTeam</t>
  </si>
  <si>
    <t>Shum</t>
  </si>
  <si>
    <t>NeFart</t>
  </si>
  <si>
    <t>Brabus</t>
  </si>
  <si>
    <t>Fast Team</t>
  </si>
  <si>
    <t>FunKart</t>
  </si>
  <si>
    <t>ButtleMaster</t>
  </si>
  <si>
    <t>5-gt</t>
  </si>
  <si>
    <t>Fossa</t>
  </si>
  <si>
    <t>Forsage</t>
  </si>
  <si>
    <t>Mesnyki</t>
  </si>
  <si>
    <t>RocknRolla</t>
  </si>
  <si>
    <t>NSJ</t>
  </si>
  <si>
    <t>Etage</t>
  </si>
  <si>
    <t>Flash</t>
  </si>
  <si>
    <t>Kart Freedom</t>
  </si>
  <si>
    <t>DG</t>
  </si>
  <si>
    <t>kart.in.ua</t>
  </si>
  <si>
    <t>Monako</t>
  </si>
  <si>
    <t>QWEASD</t>
  </si>
  <si>
    <t>Ootryad SS</t>
  </si>
  <si>
    <t>Tofanitskiy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</si>
</sst>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4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4" borderId="2" xfId="1" quotePrefix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5" fillId="0" borderId="3" xfId="0" applyFont="1" applyBorder="1"/>
    <xf numFmtId="0" fontId="3" fillId="4" borderId="4" xfId="1" quotePrefix="1" applyFont="1" applyFill="1" applyBorder="1" applyAlignment="1">
      <alignment horizontal="center"/>
    </xf>
    <xf numFmtId="0" fontId="3" fillId="4" borderId="3" xfId="1" quotePrefix="1" applyFont="1" applyFill="1" applyBorder="1" applyAlignment="1">
      <alignment horizontal="center"/>
    </xf>
    <xf numFmtId="0" fontId="3" fillId="4" borderId="6" xfId="1" quotePrefix="1" applyFont="1" applyFill="1" applyBorder="1" applyAlignment="1">
      <alignment horizontal="center"/>
    </xf>
    <xf numFmtId="0" fontId="3" fillId="4" borderId="7" xfId="1" quotePrefix="1" applyFont="1" applyFill="1" applyBorder="1" applyAlignment="1">
      <alignment horizontal="center"/>
    </xf>
    <xf numFmtId="0" fontId="3" fillId="4" borderId="5" xfId="1" quotePrefix="1" applyFont="1" applyFill="1" applyBorder="1" applyAlignment="1">
      <alignment horizontal="center"/>
    </xf>
    <xf numFmtId="0" fontId="7" fillId="4" borderId="3" xfId="1" quotePrefix="1" applyFont="1" applyFill="1" applyBorder="1" applyAlignment="1">
      <alignment horizontal="center"/>
    </xf>
    <xf numFmtId="0" fontId="7" fillId="4" borderId="4" xfId="1" quotePrefix="1" applyFont="1" applyFill="1" applyBorder="1" applyAlignment="1">
      <alignment horizontal="center"/>
    </xf>
    <xf numFmtId="0" fontId="3" fillId="0" borderId="2" xfId="1" quotePrefix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1" quotePrefix="1" applyFont="1" applyFill="1" applyBorder="1" applyAlignment="1">
      <alignment horizontal="center"/>
    </xf>
    <xf numFmtId="0" fontId="3" fillId="0" borderId="3" xfId="1" quotePrefix="1" applyFont="1" applyFill="1" applyBorder="1" applyAlignment="1">
      <alignment horizontal="center"/>
    </xf>
    <xf numFmtId="0" fontId="3" fillId="0" borderId="6" xfId="1" quotePrefix="1" applyFont="1" applyFill="1" applyBorder="1" applyAlignment="1">
      <alignment horizontal="center"/>
    </xf>
    <xf numFmtId="0" fontId="3" fillId="0" borderId="4" xfId="1" quotePrefix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zoomScale="70" zoomScaleNormal="70" workbookViewId="0">
      <selection sqref="A1:S25"/>
    </sheetView>
  </sheetViews>
  <sheetFormatPr defaultRowHeight="12.75" x14ac:dyDescent="0.2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7.7109375" customWidth="1"/>
    <col min="17" max="18" width="7.5703125" customWidth="1"/>
    <col min="19" max="19" width="11.42578125" customWidth="1"/>
  </cols>
  <sheetData>
    <row r="1" spans="1:21" ht="18" customHeight="1" x14ac:dyDescent="0.2">
      <c r="A1" s="43" t="s">
        <v>39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1" ht="3.75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21" ht="19.5" customHeight="1" x14ac:dyDescent="0.2">
      <c r="A3" s="43" t="s">
        <v>38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21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21" ht="15.75" x14ac:dyDescent="0.25">
      <c r="A6" s="4">
        <v>1</v>
      </c>
      <c r="B6" s="5" t="s">
        <v>8</v>
      </c>
      <c r="C6" s="9">
        <v>17</v>
      </c>
      <c r="D6" s="10">
        <v>20</v>
      </c>
      <c r="E6" s="3"/>
      <c r="F6" s="9">
        <v>13</v>
      </c>
      <c r="G6" s="9">
        <v>13</v>
      </c>
      <c r="H6" s="16">
        <v>24</v>
      </c>
      <c r="I6" s="9">
        <v>11</v>
      </c>
      <c r="J6" s="23">
        <v>15</v>
      </c>
      <c r="K6" s="9">
        <v>12</v>
      </c>
      <c r="L6" s="9">
        <v>17</v>
      </c>
      <c r="M6" s="9">
        <v>11</v>
      </c>
      <c r="N6" s="16">
        <v>24</v>
      </c>
      <c r="O6" s="16">
        <v>20</v>
      </c>
      <c r="P6" s="9"/>
      <c r="Q6" s="9"/>
      <c r="R6" s="4">
        <f>SUM(C6:H6,J6,N6:O6,L6)</f>
        <v>163</v>
      </c>
      <c r="S6" s="13">
        <f t="shared" ref="S6:S37" si="0">AVERAGE(C6:P6)</f>
        <v>16.416666666666668</v>
      </c>
    </row>
    <row r="7" spans="1:21" ht="15.75" x14ac:dyDescent="0.25">
      <c r="A7" s="4">
        <v>2</v>
      </c>
      <c r="B7" s="5" t="s">
        <v>6</v>
      </c>
      <c r="C7" s="3">
        <v>13</v>
      </c>
      <c r="D7" s="9">
        <v>17</v>
      </c>
      <c r="E7" s="3">
        <v>21</v>
      </c>
      <c r="F7" s="9"/>
      <c r="G7" s="9">
        <v>9</v>
      </c>
      <c r="H7" s="9">
        <v>12</v>
      </c>
      <c r="I7" s="3">
        <v>17</v>
      </c>
      <c r="J7" s="10">
        <v>20</v>
      </c>
      <c r="K7" s="3">
        <v>16</v>
      </c>
      <c r="L7" s="10">
        <v>20</v>
      </c>
      <c r="M7" s="16">
        <v>20</v>
      </c>
      <c r="N7" s="9">
        <v>12</v>
      </c>
      <c r="O7" s="9">
        <v>17</v>
      </c>
      <c r="P7" s="9"/>
      <c r="Q7" s="9"/>
      <c r="R7" s="4">
        <f>SUM(C7:E7,I7:M7,O7)</f>
        <v>161</v>
      </c>
      <c r="S7" s="13">
        <f t="shared" si="0"/>
        <v>16.166666666666668</v>
      </c>
    </row>
    <row r="8" spans="1:21" ht="15.75" x14ac:dyDescent="0.25">
      <c r="A8" s="4">
        <v>3</v>
      </c>
      <c r="B8" s="20" t="s">
        <v>34</v>
      </c>
      <c r="C8" s="9"/>
      <c r="D8" s="33">
        <v>20</v>
      </c>
      <c r="E8" s="9"/>
      <c r="F8" s="16">
        <v>20</v>
      </c>
      <c r="G8" s="9">
        <v>17</v>
      </c>
      <c r="H8" s="9">
        <v>14</v>
      </c>
      <c r="I8" s="9">
        <v>13</v>
      </c>
      <c r="J8" s="23"/>
      <c r="K8" s="16">
        <v>24</v>
      </c>
      <c r="L8" s="16">
        <v>20</v>
      </c>
      <c r="M8" s="9">
        <v>15</v>
      </c>
      <c r="N8" s="9">
        <v>16</v>
      </c>
      <c r="O8" s="9">
        <v>7</v>
      </c>
      <c r="P8" s="9"/>
      <c r="Q8" s="9"/>
      <c r="R8" s="4">
        <f>SUM(C8:N8)</f>
        <v>159</v>
      </c>
      <c r="S8" s="13">
        <f t="shared" si="0"/>
        <v>16.600000000000001</v>
      </c>
      <c r="U8" s="22"/>
    </row>
    <row r="9" spans="1:21" ht="15.75" x14ac:dyDescent="0.25">
      <c r="A9" s="4">
        <v>4</v>
      </c>
      <c r="B9" s="5" t="s">
        <v>11</v>
      </c>
      <c r="C9" s="9">
        <v>11</v>
      </c>
      <c r="D9" s="3">
        <v>15</v>
      </c>
      <c r="E9" s="16">
        <v>24</v>
      </c>
      <c r="F9" s="9">
        <v>17</v>
      </c>
      <c r="G9" s="9">
        <v>15</v>
      </c>
      <c r="H9" s="16">
        <v>24</v>
      </c>
      <c r="I9" s="9">
        <v>8</v>
      </c>
      <c r="J9" s="23">
        <v>8</v>
      </c>
      <c r="K9" s="9">
        <v>18</v>
      </c>
      <c r="L9" s="9">
        <v>15</v>
      </c>
      <c r="M9" s="9">
        <v>9</v>
      </c>
      <c r="N9" s="9">
        <v>16</v>
      </c>
      <c r="O9" s="9">
        <v>13</v>
      </c>
      <c r="P9" s="9"/>
      <c r="Q9" s="9"/>
      <c r="R9" s="4">
        <f>SUM(D9:H9,K9:L9,N9:O9)</f>
        <v>157</v>
      </c>
      <c r="S9" s="13">
        <f t="shared" si="0"/>
        <v>14.846153846153847</v>
      </c>
    </row>
    <row r="10" spans="1:21" ht="15.75" x14ac:dyDescent="0.25">
      <c r="A10" s="4">
        <v>5</v>
      </c>
      <c r="B10" s="5" t="s">
        <v>15</v>
      </c>
      <c r="C10" s="3">
        <v>17</v>
      </c>
      <c r="D10" s="3">
        <v>15</v>
      </c>
      <c r="E10" s="3">
        <v>21</v>
      </c>
      <c r="F10" s="9">
        <v>15</v>
      </c>
      <c r="G10" s="16">
        <v>20</v>
      </c>
      <c r="H10" s="9">
        <v>18</v>
      </c>
      <c r="I10" s="16"/>
      <c r="J10" s="23"/>
      <c r="K10" s="9"/>
      <c r="L10" s="9">
        <v>8</v>
      </c>
      <c r="M10" s="9">
        <v>15</v>
      </c>
      <c r="N10" s="9">
        <v>21</v>
      </c>
      <c r="O10" s="9">
        <v>11</v>
      </c>
      <c r="P10" s="9"/>
      <c r="Q10" s="3"/>
      <c r="R10" s="4">
        <f>SUM(C10:H10,M10:O10)</f>
        <v>153</v>
      </c>
      <c r="S10" s="13">
        <f t="shared" si="0"/>
        <v>16.100000000000001</v>
      </c>
    </row>
    <row r="11" spans="1:21" ht="15.75" x14ac:dyDescent="0.25">
      <c r="A11" s="4">
        <v>6</v>
      </c>
      <c r="B11" s="5" t="s">
        <v>10</v>
      </c>
      <c r="C11" s="3">
        <v>15</v>
      </c>
      <c r="D11" s="3"/>
      <c r="E11" s="3"/>
      <c r="F11" s="3"/>
      <c r="G11" s="10">
        <v>20</v>
      </c>
      <c r="H11" s="3">
        <v>21</v>
      </c>
      <c r="I11" s="16">
        <v>20</v>
      </c>
      <c r="J11" s="16">
        <v>20</v>
      </c>
      <c r="K11" s="9"/>
      <c r="L11" s="9"/>
      <c r="M11" s="9">
        <v>17</v>
      </c>
      <c r="N11" s="9">
        <v>18</v>
      </c>
      <c r="O11" s="9">
        <v>15</v>
      </c>
      <c r="P11" s="9"/>
      <c r="Q11" s="9"/>
      <c r="R11" s="4">
        <f>SUM(C11:Q11)</f>
        <v>146</v>
      </c>
      <c r="S11" s="13">
        <f t="shared" si="0"/>
        <v>18.25</v>
      </c>
    </row>
    <row r="12" spans="1:21" ht="15.75" x14ac:dyDescent="0.25">
      <c r="A12" s="4">
        <v>7</v>
      </c>
      <c r="B12" s="5" t="s">
        <v>13</v>
      </c>
      <c r="C12" s="9"/>
      <c r="D12" s="9">
        <v>13</v>
      </c>
      <c r="E12" s="9">
        <v>18</v>
      </c>
      <c r="F12" s="9">
        <v>11</v>
      </c>
      <c r="G12" s="9">
        <v>8</v>
      </c>
      <c r="H12" s="9">
        <v>10</v>
      </c>
      <c r="I12" s="9">
        <v>15</v>
      </c>
      <c r="J12" s="23">
        <v>11</v>
      </c>
      <c r="K12" s="9">
        <v>21</v>
      </c>
      <c r="L12" s="9">
        <v>13</v>
      </c>
      <c r="M12" s="9">
        <v>13</v>
      </c>
      <c r="N12" s="16">
        <v>24</v>
      </c>
      <c r="O12" s="9">
        <v>7</v>
      </c>
      <c r="P12" s="9"/>
      <c r="Q12" s="9"/>
      <c r="R12" s="4">
        <f>SUM(C12:F12,I12:N12)</f>
        <v>139</v>
      </c>
      <c r="S12" s="13">
        <f t="shared" si="0"/>
        <v>13.666666666666666</v>
      </c>
    </row>
    <row r="13" spans="1:21" ht="15" x14ac:dyDescent="0.2">
      <c r="A13" s="4">
        <v>8</v>
      </c>
      <c r="B13" s="5" t="s">
        <v>44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23">
        <v>11</v>
      </c>
      <c r="K13" s="18">
        <v>21</v>
      </c>
      <c r="L13" s="9">
        <v>13</v>
      </c>
      <c r="M13" s="9">
        <v>13</v>
      </c>
      <c r="N13" s="9"/>
      <c r="O13" s="9">
        <v>15</v>
      </c>
      <c r="P13" s="9"/>
      <c r="Q13" s="9"/>
      <c r="R13" s="4">
        <f>SUM(C13:F13,I13:O13)</f>
        <v>130</v>
      </c>
      <c r="S13" s="13">
        <f t="shared" si="0"/>
        <v>13.454545454545455</v>
      </c>
    </row>
    <row r="14" spans="1:21" ht="15.75" x14ac:dyDescent="0.25">
      <c r="A14" s="4">
        <v>9</v>
      </c>
      <c r="B14" s="5" t="s">
        <v>16</v>
      </c>
      <c r="C14" s="9"/>
      <c r="D14" s="9"/>
      <c r="E14" s="9">
        <v>16</v>
      </c>
      <c r="F14" s="9"/>
      <c r="G14" s="14"/>
      <c r="H14" s="14"/>
      <c r="I14" s="9"/>
      <c r="J14" s="26">
        <v>8</v>
      </c>
      <c r="K14" s="16">
        <v>24</v>
      </c>
      <c r="L14" s="9">
        <v>17</v>
      </c>
      <c r="M14" s="9">
        <v>8</v>
      </c>
      <c r="N14" s="9">
        <v>18</v>
      </c>
      <c r="O14" s="9">
        <v>17</v>
      </c>
      <c r="P14" s="9"/>
      <c r="Q14" s="9"/>
      <c r="R14" s="4">
        <f>SUM(C14:Q14)</f>
        <v>108</v>
      </c>
      <c r="S14" s="13">
        <f t="shared" si="0"/>
        <v>15.428571428571429</v>
      </c>
    </row>
    <row r="15" spans="1:21" ht="15.75" x14ac:dyDescent="0.25">
      <c r="A15" s="4">
        <v>10</v>
      </c>
      <c r="B15" s="5" t="s">
        <v>17</v>
      </c>
      <c r="C15" s="3">
        <v>13</v>
      </c>
      <c r="D15" s="3">
        <v>8</v>
      </c>
      <c r="E15" s="9">
        <v>16</v>
      </c>
      <c r="F15" s="9">
        <v>15</v>
      </c>
      <c r="G15" s="9">
        <v>15</v>
      </c>
      <c r="H15" s="9"/>
      <c r="I15" s="16">
        <v>20</v>
      </c>
      <c r="J15" s="23"/>
      <c r="K15" s="9"/>
      <c r="L15" s="9"/>
      <c r="M15" s="3"/>
      <c r="N15" s="3"/>
      <c r="O15" s="3">
        <v>9</v>
      </c>
      <c r="P15" s="9"/>
      <c r="Q15" s="3"/>
      <c r="R15" s="4">
        <f>SUM(C15:Q15)</f>
        <v>96</v>
      </c>
      <c r="S15" s="13">
        <f t="shared" si="0"/>
        <v>13.714285714285714</v>
      </c>
    </row>
    <row r="16" spans="1:21" ht="15" x14ac:dyDescent="0.2">
      <c r="A16" s="4">
        <v>11</v>
      </c>
      <c r="B16" s="5" t="s">
        <v>18</v>
      </c>
      <c r="C16" s="9"/>
      <c r="D16" s="9">
        <v>17</v>
      </c>
      <c r="E16" s="9"/>
      <c r="F16" s="9">
        <v>9</v>
      </c>
      <c r="G16" s="9">
        <v>13</v>
      </c>
      <c r="H16" s="9">
        <v>16</v>
      </c>
      <c r="I16" s="9">
        <v>6</v>
      </c>
      <c r="J16" s="23">
        <v>13</v>
      </c>
      <c r="K16" s="9">
        <v>14</v>
      </c>
      <c r="L16" s="9"/>
      <c r="M16" s="9">
        <v>7</v>
      </c>
      <c r="N16" s="9"/>
      <c r="O16" s="9"/>
      <c r="P16" s="9"/>
      <c r="Q16" s="9"/>
      <c r="R16" s="4">
        <f>SUM(C16:Q16)</f>
        <v>95</v>
      </c>
      <c r="S16" s="13">
        <f t="shared" si="0"/>
        <v>11.875</v>
      </c>
    </row>
    <row r="17" spans="1:19" ht="15" x14ac:dyDescent="0.2">
      <c r="A17" s="4">
        <v>12</v>
      </c>
      <c r="B17" s="5" t="s">
        <v>41</v>
      </c>
      <c r="C17" s="9">
        <v>11</v>
      </c>
      <c r="D17" s="9">
        <v>8</v>
      </c>
      <c r="E17" s="9">
        <v>14</v>
      </c>
      <c r="F17" s="9">
        <v>7</v>
      </c>
      <c r="G17" s="9"/>
      <c r="H17" s="9"/>
      <c r="I17" s="9">
        <v>9</v>
      </c>
      <c r="J17" s="23">
        <v>9</v>
      </c>
      <c r="K17" s="9">
        <v>6</v>
      </c>
      <c r="L17" s="9">
        <v>9</v>
      </c>
      <c r="M17" s="9">
        <v>7</v>
      </c>
      <c r="N17" s="9">
        <v>14</v>
      </c>
      <c r="O17" s="9">
        <v>13</v>
      </c>
      <c r="P17" s="9"/>
      <c r="Q17" s="9"/>
      <c r="R17" s="4">
        <f>SUM(C17:E17,I17:J17,L17:O17)</f>
        <v>94</v>
      </c>
      <c r="S17" s="13">
        <f t="shared" si="0"/>
        <v>9.7272727272727266</v>
      </c>
    </row>
    <row r="18" spans="1:19" ht="15.75" x14ac:dyDescent="0.25">
      <c r="A18" s="4">
        <v>13</v>
      </c>
      <c r="B18" s="5" t="s">
        <v>64</v>
      </c>
      <c r="C18" s="9"/>
      <c r="D18" s="9"/>
      <c r="E18" s="9"/>
      <c r="F18" s="9"/>
      <c r="G18" s="9"/>
      <c r="H18" s="9">
        <v>8</v>
      </c>
      <c r="I18" s="9"/>
      <c r="J18" s="18">
        <v>9</v>
      </c>
      <c r="K18" s="9"/>
      <c r="L18" s="9">
        <v>11</v>
      </c>
      <c r="M18" s="9">
        <v>17</v>
      </c>
      <c r="N18" s="9">
        <v>14</v>
      </c>
      <c r="O18" s="16">
        <v>20</v>
      </c>
      <c r="P18" s="9"/>
      <c r="Q18" s="9"/>
      <c r="R18" s="4">
        <f t="shared" ref="R18:R49" si="1">SUM(C18:Q18)</f>
        <v>79</v>
      </c>
      <c r="S18" s="13">
        <f t="shared" si="0"/>
        <v>13.166666666666666</v>
      </c>
    </row>
    <row r="19" spans="1:19" ht="16.5" thickBot="1" x14ac:dyDescent="0.3">
      <c r="A19" s="4">
        <v>14</v>
      </c>
      <c r="B19" s="20" t="s">
        <v>54</v>
      </c>
      <c r="C19" s="9"/>
      <c r="D19" s="9"/>
      <c r="E19" s="9"/>
      <c r="F19" s="9"/>
      <c r="G19" s="9">
        <v>11</v>
      </c>
      <c r="H19" s="9">
        <v>21</v>
      </c>
      <c r="I19" s="9">
        <v>17</v>
      </c>
      <c r="J19" s="23">
        <v>17</v>
      </c>
      <c r="K19" s="9">
        <v>12</v>
      </c>
      <c r="L19" s="16"/>
      <c r="M19" s="31"/>
      <c r="N19" s="9"/>
      <c r="O19" s="9"/>
      <c r="P19" s="9"/>
      <c r="Q19" s="16"/>
      <c r="R19" s="4">
        <f t="shared" si="1"/>
        <v>78</v>
      </c>
      <c r="S19" s="13">
        <f t="shared" si="0"/>
        <v>15.6</v>
      </c>
    </row>
    <row r="20" spans="1:19" ht="15.75" thickBot="1" x14ac:dyDescent="0.25">
      <c r="A20" s="4">
        <v>15</v>
      </c>
      <c r="B20" s="20" t="s">
        <v>47</v>
      </c>
      <c r="C20" s="9"/>
      <c r="D20" s="9"/>
      <c r="E20" s="9"/>
      <c r="F20" s="9">
        <v>17</v>
      </c>
      <c r="G20" s="9"/>
      <c r="H20" s="9">
        <v>18</v>
      </c>
      <c r="I20" s="9"/>
      <c r="J20" s="23">
        <v>17</v>
      </c>
      <c r="K20" s="9">
        <v>16</v>
      </c>
      <c r="L20" s="29"/>
      <c r="M20" s="32">
        <v>8</v>
      </c>
      <c r="N20" s="30"/>
      <c r="O20" s="9"/>
      <c r="P20" s="9"/>
      <c r="Q20" s="9"/>
      <c r="R20" s="4">
        <f t="shared" si="1"/>
        <v>76</v>
      </c>
      <c r="S20" s="13">
        <f t="shared" si="0"/>
        <v>15.2</v>
      </c>
    </row>
    <row r="21" spans="1:19" ht="15.75" x14ac:dyDescent="0.25">
      <c r="A21" s="4">
        <v>16</v>
      </c>
      <c r="B21" s="5" t="s">
        <v>62</v>
      </c>
      <c r="C21" s="9"/>
      <c r="D21" s="9"/>
      <c r="E21" s="9"/>
      <c r="F21" s="9"/>
      <c r="G21" s="9"/>
      <c r="H21" s="9">
        <v>14</v>
      </c>
      <c r="I21" s="9"/>
      <c r="J21" s="23">
        <v>13</v>
      </c>
      <c r="K21" s="9"/>
      <c r="L21" s="9">
        <v>15</v>
      </c>
      <c r="M21" s="34">
        <v>20</v>
      </c>
      <c r="N21" s="9"/>
      <c r="O21" s="9">
        <v>11</v>
      </c>
      <c r="P21" s="9"/>
      <c r="Q21" s="9"/>
      <c r="R21" s="4">
        <f t="shared" si="1"/>
        <v>73</v>
      </c>
      <c r="S21" s="13">
        <f t="shared" si="0"/>
        <v>14.6</v>
      </c>
    </row>
    <row r="22" spans="1:19" ht="15" x14ac:dyDescent="0.2">
      <c r="A22" s="4">
        <v>17</v>
      </c>
      <c r="B22" s="5" t="s">
        <v>45</v>
      </c>
      <c r="C22" s="9"/>
      <c r="D22" s="9">
        <v>6</v>
      </c>
      <c r="E22" s="9">
        <v>14</v>
      </c>
      <c r="F22" s="9">
        <v>6</v>
      </c>
      <c r="G22" s="9">
        <v>9</v>
      </c>
      <c r="H22" s="9"/>
      <c r="I22" s="9">
        <v>9</v>
      </c>
      <c r="J22" s="23">
        <v>7</v>
      </c>
      <c r="K22" s="9"/>
      <c r="L22" s="9">
        <v>9</v>
      </c>
      <c r="M22" s="9"/>
      <c r="N22" s="9"/>
      <c r="O22" s="9">
        <v>6</v>
      </c>
      <c r="P22" s="9"/>
      <c r="Q22" s="9"/>
      <c r="R22" s="4">
        <f t="shared" si="1"/>
        <v>66</v>
      </c>
      <c r="S22" s="13">
        <f t="shared" si="0"/>
        <v>8.25</v>
      </c>
    </row>
    <row r="23" spans="1:19" ht="15" x14ac:dyDescent="0.2">
      <c r="A23" s="4">
        <v>18</v>
      </c>
      <c r="B23" s="20" t="s">
        <v>61</v>
      </c>
      <c r="C23" s="9"/>
      <c r="D23" s="9"/>
      <c r="E23" s="9"/>
      <c r="F23" s="9"/>
      <c r="G23" s="9"/>
      <c r="H23" s="9">
        <v>16</v>
      </c>
      <c r="I23" s="9"/>
      <c r="J23" s="23"/>
      <c r="K23" s="9">
        <v>18</v>
      </c>
      <c r="L23" s="9"/>
      <c r="M23" s="9"/>
      <c r="N23" s="9">
        <v>21</v>
      </c>
      <c r="O23" s="9">
        <v>9</v>
      </c>
      <c r="P23" s="9"/>
      <c r="Q23" s="3"/>
      <c r="R23" s="4">
        <f t="shared" si="1"/>
        <v>64</v>
      </c>
      <c r="S23" s="13">
        <f t="shared" si="0"/>
        <v>16</v>
      </c>
    </row>
    <row r="24" spans="1:19" ht="15.75" x14ac:dyDescent="0.25">
      <c r="A24" s="4">
        <v>19</v>
      </c>
      <c r="B24" s="5" t="s">
        <v>9</v>
      </c>
      <c r="C24" s="3">
        <v>15</v>
      </c>
      <c r="D24" s="3"/>
      <c r="E24" s="3"/>
      <c r="F24" s="3">
        <v>9</v>
      </c>
      <c r="G24" s="3"/>
      <c r="H24" s="3">
        <v>12</v>
      </c>
      <c r="I24" s="10"/>
      <c r="J24" s="24"/>
      <c r="K24" s="3">
        <v>14</v>
      </c>
      <c r="L24" s="9"/>
      <c r="M24" s="9"/>
      <c r="N24" s="9"/>
      <c r="O24" s="9"/>
      <c r="P24" s="9"/>
      <c r="Q24" s="9"/>
      <c r="R24" s="4">
        <f t="shared" si="1"/>
        <v>50</v>
      </c>
      <c r="S24" s="13">
        <f t="shared" si="0"/>
        <v>12.5</v>
      </c>
    </row>
    <row r="25" spans="1:19" ht="15" x14ac:dyDescent="0.2">
      <c r="A25" s="4">
        <v>20</v>
      </c>
      <c r="B25" s="20" t="s">
        <v>63</v>
      </c>
      <c r="C25" s="9"/>
      <c r="D25" s="9"/>
      <c r="E25" s="9"/>
      <c r="F25" s="9"/>
      <c r="G25" s="9"/>
      <c r="H25" s="9">
        <v>8</v>
      </c>
      <c r="I25" s="9">
        <v>5</v>
      </c>
      <c r="J25" s="9"/>
      <c r="K25" s="9">
        <v>8</v>
      </c>
      <c r="L25" s="9">
        <v>11</v>
      </c>
      <c r="M25" s="9"/>
      <c r="N25" s="9">
        <v>10</v>
      </c>
      <c r="O25" s="9">
        <v>8</v>
      </c>
      <c r="P25" s="9"/>
      <c r="Q25" s="9"/>
      <c r="R25" s="4">
        <f t="shared" si="1"/>
        <v>50</v>
      </c>
      <c r="S25" s="13">
        <f t="shared" si="0"/>
        <v>8.3333333333333339</v>
      </c>
    </row>
    <row r="26" spans="1:19" ht="15.75" x14ac:dyDescent="0.25">
      <c r="A26" s="4">
        <v>21</v>
      </c>
      <c r="B26" s="5" t="s">
        <v>40</v>
      </c>
      <c r="C26" s="10">
        <v>20</v>
      </c>
      <c r="D26" s="3"/>
      <c r="E26" s="10">
        <v>24</v>
      </c>
      <c r="F26" s="3"/>
      <c r="G26" s="3"/>
      <c r="H26" s="9"/>
      <c r="I26" s="9"/>
      <c r="J26" s="25"/>
      <c r="K26" s="9"/>
      <c r="L26" s="9"/>
      <c r="M26" s="9"/>
      <c r="N26" s="9"/>
      <c r="O26" s="9"/>
      <c r="P26" s="9"/>
      <c r="Q26" s="9"/>
      <c r="R26" s="4">
        <f t="shared" si="1"/>
        <v>44</v>
      </c>
      <c r="S26" s="13">
        <f t="shared" si="0"/>
        <v>22</v>
      </c>
    </row>
    <row r="27" spans="1:19" ht="15" x14ac:dyDescent="0.2">
      <c r="A27" s="4">
        <v>22</v>
      </c>
      <c r="B27" s="5" t="s">
        <v>43</v>
      </c>
      <c r="C27" s="3">
        <v>7</v>
      </c>
      <c r="D27" s="3">
        <v>9</v>
      </c>
      <c r="E27" s="3">
        <v>12</v>
      </c>
      <c r="F27" s="3">
        <v>5</v>
      </c>
      <c r="G27" s="9">
        <v>5</v>
      </c>
      <c r="H27" s="9"/>
      <c r="I27" s="9"/>
      <c r="J27" s="23"/>
      <c r="K27" s="9"/>
      <c r="L27" s="9"/>
      <c r="M27" s="9"/>
      <c r="N27" s="9"/>
      <c r="O27" s="9"/>
      <c r="P27" s="9"/>
      <c r="Q27" s="3"/>
      <c r="R27" s="4">
        <f t="shared" si="1"/>
        <v>38</v>
      </c>
      <c r="S27" s="13">
        <f t="shared" si="0"/>
        <v>7.6</v>
      </c>
    </row>
    <row r="28" spans="1:19" ht="15" x14ac:dyDescent="0.2">
      <c r="A28" s="4">
        <v>23</v>
      </c>
      <c r="B28" s="5" t="s">
        <v>27</v>
      </c>
      <c r="C28" s="9">
        <v>7</v>
      </c>
      <c r="D28" s="3">
        <v>9</v>
      </c>
      <c r="E28" s="9">
        <v>12</v>
      </c>
      <c r="F28" s="9">
        <v>5</v>
      </c>
      <c r="G28" s="9">
        <v>5</v>
      </c>
      <c r="H28" s="9"/>
      <c r="I28" s="9"/>
      <c r="J28" s="23"/>
      <c r="K28" s="9"/>
      <c r="L28" s="9"/>
      <c r="M28" s="9"/>
      <c r="N28" s="9"/>
      <c r="O28" s="9"/>
      <c r="P28" s="9"/>
      <c r="Q28" s="9"/>
      <c r="R28" s="4">
        <f t="shared" si="1"/>
        <v>38</v>
      </c>
      <c r="S28" s="13">
        <f t="shared" si="0"/>
        <v>7.6</v>
      </c>
    </row>
    <row r="29" spans="1:19" ht="15" x14ac:dyDescent="0.2">
      <c r="A29" s="4">
        <v>24</v>
      </c>
      <c r="B29" s="27" t="s">
        <v>55</v>
      </c>
      <c r="C29" s="9"/>
      <c r="D29" s="9"/>
      <c r="E29" s="9"/>
      <c r="F29" s="9"/>
      <c r="G29" s="9">
        <v>7</v>
      </c>
      <c r="H29" s="18"/>
      <c r="I29" s="9">
        <v>7</v>
      </c>
      <c r="J29" s="23"/>
      <c r="K29" s="9">
        <v>7</v>
      </c>
      <c r="L29" s="9">
        <v>5</v>
      </c>
      <c r="M29" s="9">
        <v>6</v>
      </c>
      <c r="N29" s="9"/>
      <c r="O29" s="9"/>
      <c r="P29" s="9"/>
      <c r="Q29" s="9"/>
      <c r="R29" s="4">
        <f t="shared" si="1"/>
        <v>32</v>
      </c>
      <c r="S29" s="13">
        <f t="shared" si="0"/>
        <v>6.4</v>
      </c>
    </row>
    <row r="30" spans="1:19" ht="15.75" x14ac:dyDescent="0.25">
      <c r="A30" s="4">
        <v>25</v>
      </c>
      <c r="B30" s="5" t="s">
        <v>23</v>
      </c>
      <c r="C30" s="16">
        <v>20</v>
      </c>
      <c r="D30" s="3"/>
      <c r="E30" s="3"/>
      <c r="F30" s="3"/>
      <c r="G30" s="3"/>
      <c r="H30" s="3"/>
      <c r="I30" s="9">
        <v>11</v>
      </c>
      <c r="J30" s="23"/>
      <c r="K30" s="9"/>
      <c r="L30" s="9"/>
      <c r="M30" s="9"/>
      <c r="N30" s="9"/>
      <c r="O30" s="9"/>
      <c r="P30" s="9"/>
      <c r="Q30" s="9"/>
      <c r="R30" s="4">
        <f t="shared" si="1"/>
        <v>31</v>
      </c>
      <c r="S30" s="13">
        <f t="shared" si="0"/>
        <v>15.5</v>
      </c>
    </row>
    <row r="31" spans="1:19" ht="15.75" x14ac:dyDescent="0.25">
      <c r="A31" s="4">
        <v>26</v>
      </c>
      <c r="B31" s="20" t="s">
        <v>33</v>
      </c>
      <c r="C31" s="9"/>
      <c r="D31" s="9"/>
      <c r="E31" s="9"/>
      <c r="F31" s="16">
        <v>20</v>
      </c>
      <c r="G31" s="9"/>
      <c r="H31" s="9">
        <v>9</v>
      </c>
      <c r="I31" s="9"/>
      <c r="J31" s="23"/>
      <c r="K31" s="9"/>
      <c r="L31" s="9"/>
      <c r="M31" s="9"/>
      <c r="N31" s="9"/>
      <c r="O31" s="9"/>
      <c r="P31" s="9"/>
      <c r="Q31" s="18"/>
      <c r="R31" s="4">
        <f t="shared" si="1"/>
        <v>29</v>
      </c>
      <c r="S31" s="13">
        <f t="shared" si="0"/>
        <v>14.5</v>
      </c>
    </row>
    <row r="32" spans="1:19" ht="15" x14ac:dyDescent="0.2">
      <c r="A32" s="18">
        <v>52</v>
      </c>
      <c r="B32" s="20" t="s">
        <v>58</v>
      </c>
      <c r="C32" s="9"/>
      <c r="D32" s="28"/>
      <c r="E32" s="9"/>
      <c r="F32" s="9"/>
      <c r="G32" s="9">
        <v>5</v>
      </c>
      <c r="H32" s="9">
        <v>7</v>
      </c>
      <c r="I32" s="9">
        <v>5</v>
      </c>
      <c r="J32" s="23"/>
      <c r="K32" s="9">
        <v>6</v>
      </c>
      <c r="L32" s="9">
        <v>6</v>
      </c>
      <c r="M32" s="9"/>
      <c r="N32" s="9"/>
      <c r="O32" s="9">
        <v>5</v>
      </c>
      <c r="P32" s="9"/>
      <c r="Q32" s="9"/>
      <c r="R32" s="4">
        <f t="shared" si="1"/>
        <v>34</v>
      </c>
      <c r="S32" s="13">
        <f t="shared" si="0"/>
        <v>5.666666666666667</v>
      </c>
    </row>
    <row r="33" spans="1:19" ht="15" x14ac:dyDescent="0.2">
      <c r="A33" s="4">
        <v>27</v>
      </c>
      <c r="B33" s="20" t="s">
        <v>57</v>
      </c>
      <c r="C33" s="9"/>
      <c r="D33" s="9"/>
      <c r="E33" s="9"/>
      <c r="F33" s="9"/>
      <c r="G33" s="9">
        <v>6</v>
      </c>
      <c r="H33" s="9">
        <v>7</v>
      </c>
      <c r="I33" s="9"/>
      <c r="J33" s="9"/>
      <c r="K33" s="9">
        <v>10</v>
      </c>
      <c r="L33" s="9"/>
      <c r="M33" s="9">
        <v>6</v>
      </c>
      <c r="N33" s="9"/>
      <c r="O33" s="9"/>
      <c r="P33" s="9"/>
      <c r="Q33" s="9"/>
      <c r="R33" s="4">
        <f t="shared" si="1"/>
        <v>29</v>
      </c>
      <c r="S33" s="13">
        <f t="shared" si="0"/>
        <v>7.25</v>
      </c>
    </row>
    <row r="34" spans="1:19" ht="15.75" x14ac:dyDescent="0.25">
      <c r="A34" s="4">
        <v>28</v>
      </c>
      <c r="B34" s="20" t="s">
        <v>35</v>
      </c>
      <c r="C34" s="9"/>
      <c r="D34" s="9">
        <v>11</v>
      </c>
      <c r="E34" s="9"/>
      <c r="F34" s="9"/>
      <c r="G34" s="9">
        <v>11</v>
      </c>
      <c r="H34" s="9"/>
      <c r="I34" s="9">
        <v>6</v>
      </c>
      <c r="J34" s="23"/>
      <c r="K34" s="9"/>
      <c r="L34" s="9"/>
      <c r="M34" s="16"/>
      <c r="N34" s="9"/>
      <c r="O34" s="9"/>
      <c r="P34" s="9"/>
      <c r="Q34" s="9"/>
      <c r="R34" s="4">
        <f t="shared" si="1"/>
        <v>28</v>
      </c>
      <c r="S34" s="13">
        <f t="shared" si="0"/>
        <v>9.3333333333333339</v>
      </c>
    </row>
    <row r="35" spans="1:19" s="6" customFormat="1" ht="15" x14ac:dyDescent="0.2">
      <c r="A35" s="4">
        <v>29</v>
      </c>
      <c r="B35" s="15" t="s">
        <v>56</v>
      </c>
      <c r="C35" s="3"/>
      <c r="D35" s="3"/>
      <c r="E35" s="9"/>
      <c r="F35" s="9"/>
      <c r="G35" s="9">
        <v>6</v>
      </c>
      <c r="H35" s="9">
        <v>7</v>
      </c>
      <c r="I35" s="9"/>
      <c r="J35" s="9"/>
      <c r="K35" s="9">
        <v>10</v>
      </c>
      <c r="L35" s="9"/>
      <c r="M35" s="9">
        <v>5</v>
      </c>
      <c r="N35" s="9"/>
      <c r="O35" s="9"/>
      <c r="P35" s="9"/>
      <c r="Q35" s="9"/>
      <c r="R35" s="4">
        <f t="shared" si="1"/>
        <v>28</v>
      </c>
      <c r="S35" s="13">
        <f t="shared" si="0"/>
        <v>7</v>
      </c>
    </row>
    <row r="36" spans="1:19" s="6" customFormat="1" ht="15" x14ac:dyDescent="0.2">
      <c r="A36" s="14">
        <v>30</v>
      </c>
      <c r="B36" s="19" t="s">
        <v>53</v>
      </c>
      <c r="C36" s="9"/>
      <c r="D36" s="9"/>
      <c r="E36" s="9"/>
      <c r="F36" s="9"/>
      <c r="G36" s="9">
        <v>17</v>
      </c>
      <c r="H36" s="9">
        <v>9</v>
      </c>
      <c r="I36" s="9"/>
      <c r="J36" s="26"/>
      <c r="K36" s="9"/>
      <c r="L36" s="9"/>
      <c r="M36" s="9"/>
      <c r="N36" s="9"/>
      <c r="O36" s="9"/>
      <c r="P36" s="9"/>
      <c r="Q36" s="9"/>
      <c r="R36" s="4">
        <f t="shared" si="1"/>
        <v>26</v>
      </c>
      <c r="S36" s="13">
        <f t="shared" si="0"/>
        <v>13</v>
      </c>
    </row>
    <row r="37" spans="1:19" ht="15.75" x14ac:dyDescent="0.25">
      <c r="A37" s="18">
        <v>51</v>
      </c>
      <c r="B37" s="19" t="s">
        <v>46</v>
      </c>
      <c r="C37" s="9"/>
      <c r="D37" s="9">
        <v>6</v>
      </c>
      <c r="E37" s="9"/>
      <c r="F37" s="9">
        <v>6</v>
      </c>
      <c r="G37" s="9"/>
      <c r="H37" s="9"/>
      <c r="I37" s="9"/>
      <c r="J37" s="9">
        <v>7</v>
      </c>
      <c r="K37" s="9"/>
      <c r="L37" s="9">
        <v>7</v>
      </c>
      <c r="M37" s="9"/>
      <c r="N37" s="16"/>
      <c r="O37" s="9">
        <v>6</v>
      </c>
      <c r="P37" s="9"/>
      <c r="Q37" s="9"/>
      <c r="R37" s="4">
        <f t="shared" si="1"/>
        <v>32</v>
      </c>
      <c r="S37" s="13">
        <f t="shared" si="0"/>
        <v>6.4</v>
      </c>
    </row>
    <row r="38" spans="1:19" ht="15" x14ac:dyDescent="0.2">
      <c r="A38" s="14">
        <v>31</v>
      </c>
      <c r="B38" s="19" t="s">
        <v>68</v>
      </c>
      <c r="C38" s="9"/>
      <c r="D38" s="9"/>
      <c r="E38" s="9"/>
      <c r="F38" s="9"/>
      <c r="G38" s="9">
        <v>7</v>
      </c>
      <c r="H38" s="9">
        <v>7</v>
      </c>
      <c r="I38" s="9"/>
      <c r="J38" s="9"/>
      <c r="K38" s="9"/>
      <c r="L38" s="9">
        <v>6</v>
      </c>
      <c r="M38" s="9">
        <v>5</v>
      </c>
      <c r="N38" s="9"/>
      <c r="O38" s="9">
        <v>5</v>
      </c>
      <c r="P38" s="9"/>
      <c r="Q38" s="3"/>
      <c r="R38" s="4">
        <f t="shared" si="1"/>
        <v>30</v>
      </c>
      <c r="S38" s="13">
        <f t="shared" ref="S38:S73" si="2">AVERAGE(C38:P38)</f>
        <v>6</v>
      </c>
    </row>
    <row r="39" spans="1:19" ht="15" x14ac:dyDescent="0.2">
      <c r="A39" s="4">
        <v>32</v>
      </c>
      <c r="B39" s="15" t="s">
        <v>14</v>
      </c>
      <c r="C39" s="9">
        <v>8</v>
      </c>
      <c r="D39" s="9">
        <v>7</v>
      </c>
      <c r="E39" s="9"/>
      <c r="F39" s="9">
        <v>7</v>
      </c>
      <c r="G39" s="9"/>
      <c r="H39" s="9"/>
      <c r="I39" s="3"/>
      <c r="J39" s="24"/>
      <c r="K39" s="9"/>
      <c r="L39" s="9"/>
      <c r="M39" s="9"/>
      <c r="N39" s="9"/>
      <c r="O39" s="9"/>
      <c r="P39" s="9"/>
      <c r="Q39" s="9"/>
      <c r="R39" s="4">
        <f t="shared" si="1"/>
        <v>22</v>
      </c>
      <c r="S39" s="13">
        <f t="shared" si="2"/>
        <v>7.333333333333333</v>
      </c>
    </row>
    <row r="40" spans="1:19" ht="15" x14ac:dyDescent="0.2">
      <c r="A40" s="4">
        <v>33</v>
      </c>
      <c r="B40" s="17" t="s">
        <v>50</v>
      </c>
      <c r="C40" s="9"/>
      <c r="D40" s="9"/>
      <c r="E40" s="9"/>
      <c r="F40" s="14">
        <v>8</v>
      </c>
      <c r="G40" s="9"/>
      <c r="H40" s="9"/>
      <c r="I40" s="9">
        <v>13</v>
      </c>
      <c r="J40" s="23"/>
      <c r="K40" s="9"/>
      <c r="L40" s="9"/>
      <c r="M40" s="9"/>
      <c r="N40" s="9"/>
      <c r="O40" s="9"/>
      <c r="P40" s="9"/>
      <c r="Q40" s="3"/>
      <c r="R40" s="4">
        <f t="shared" si="1"/>
        <v>21</v>
      </c>
      <c r="S40" s="13">
        <f t="shared" si="2"/>
        <v>10.5</v>
      </c>
    </row>
    <row r="41" spans="1:19" ht="15" x14ac:dyDescent="0.2">
      <c r="A41" s="18">
        <v>34</v>
      </c>
      <c r="B41" s="15" t="s">
        <v>70</v>
      </c>
      <c r="C41" s="9"/>
      <c r="D41" s="9"/>
      <c r="E41" s="9"/>
      <c r="F41" s="9"/>
      <c r="G41" s="9"/>
      <c r="H41" s="9"/>
      <c r="I41" s="9">
        <v>7</v>
      </c>
      <c r="J41" s="9"/>
      <c r="K41" s="9">
        <v>7</v>
      </c>
      <c r="L41" s="9">
        <v>5</v>
      </c>
      <c r="M41" s="9"/>
      <c r="N41" s="9"/>
      <c r="O41" s="9"/>
      <c r="P41" s="9"/>
      <c r="Q41" s="9"/>
      <c r="R41" s="4">
        <f t="shared" si="1"/>
        <v>19</v>
      </c>
      <c r="S41" s="13">
        <f t="shared" si="2"/>
        <v>6.333333333333333</v>
      </c>
    </row>
    <row r="42" spans="1:19" ht="15" x14ac:dyDescent="0.2">
      <c r="A42" s="18">
        <v>35</v>
      </c>
      <c r="B42" s="19" t="s">
        <v>75</v>
      </c>
      <c r="C42" s="9"/>
      <c r="D42" s="9"/>
      <c r="E42" s="9"/>
      <c r="F42" s="9"/>
      <c r="G42" s="9"/>
      <c r="H42" s="9"/>
      <c r="I42" s="9"/>
      <c r="J42" s="18"/>
      <c r="K42" s="9"/>
      <c r="L42" s="9">
        <v>8</v>
      </c>
      <c r="M42" s="9"/>
      <c r="N42" s="9">
        <v>10</v>
      </c>
      <c r="O42" s="9">
        <v>8</v>
      </c>
      <c r="P42" s="9"/>
      <c r="Q42" s="9"/>
      <c r="R42" s="4">
        <f t="shared" si="1"/>
        <v>26</v>
      </c>
      <c r="S42" s="13">
        <f t="shared" si="2"/>
        <v>8.6666666666666661</v>
      </c>
    </row>
    <row r="43" spans="1:19" ht="15" x14ac:dyDescent="0.2">
      <c r="A43" s="18">
        <v>36</v>
      </c>
      <c r="B43" s="15" t="s">
        <v>20</v>
      </c>
      <c r="C43" s="9">
        <v>9</v>
      </c>
      <c r="D43" s="9"/>
      <c r="E43" s="9"/>
      <c r="F43" s="9"/>
      <c r="G43" s="9"/>
      <c r="H43" s="9"/>
      <c r="I43" s="9"/>
      <c r="J43" s="9"/>
      <c r="K43" s="9">
        <v>8</v>
      </c>
      <c r="L43" s="9"/>
      <c r="M43" s="9"/>
      <c r="N43" s="9"/>
      <c r="O43" s="9"/>
      <c r="P43" s="9"/>
      <c r="Q43" s="9"/>
      <c r="R43" s="4">
        <f t="shared" si="1"/>
        <v>17</v>
      </c>
      <c r="S43" s="13">
        <f t="shared" si="2"/>
        <v>8.5</v>
      </c>
    </row>
    <row r="44" spans="1:19" ht="15" x14ac:dyDescent="0.2">
      <c r="A44" s="18">
        <v>37</v>
      </c>
      <c r="B44" s="15" t="s">
        <v>77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>
        <v>11</v>
      </c>
      <c r="N44" s="9"/>
      <c r="O44" s="9"/>
      <c r="P44" s="9"/>
      <c r="Q44" s="9"/>
      <c r="R44" s="4">
        <f t="shared" si="1"/>
        <v>11</v>
      </c>
      <c r="S44" s="13">
        <f t="shared" si="2"/>
        <v>11</v>
      </c>
    </row>
    <row r="45" spans="1:19" ht="15.75" x14ac:dyDescent="0.25">
      <c r="A45" s="18">
        <v>38</v>
      </c>
      <c r="B45" s="15" t="s">
        <v>42</v>
      </c>
      <c r="C45" s="3">
        <v>9</v>
      </c>
      <c r="D45" s="3">
        <v>7</v>
      </c>
      <c r="E45" s="3"/>
      <c r="F45" s="3"/>
      <c r="G45" s="3"/>
      <c r="H45" s="9"/>
      <c r="I45" s="9"/>
      <c r="J45" s="23"/>
      <c r="K45" s="9"/>
      <c r="L45" s="9"/>
      <c r="M45" s="9"/>
      <c r="N45" s="9"/>
      <c r="O45" s="9"/>
      <c r="P45" s="9"/>
      <c r="Q45" s="16"/>
      <c r="R45" s="4">
        <f t="shared" si="1"/>
        <v>16</v>
      </c>
      <c r="S45" s="13">
        <f t="shared" si="2"/>
        <v>8</v>
      </c>
    </row>
    <row r="46" spans="1:19" ht="15" x14ac:dyDescent="0.2">
      <c r="A46" s="18">
        <v>39</v>
      </c>
      <c r="B46" s="19" t="s">
        <v>72</v>
      </c>
      <c r="C46" s="9"/>
      <c r="D46" s="9"/>
      <c r="E46" s="9"/>
      <c r="F46" s="9"/>
      <c r="G46" s="9"/>
      <c r="H46" s="9"/>
      <c r="I46" s="18"/>
      <c r="J46" s="9">
        <v>15</v>
      </c>
      <c r="K46" s="9"/>
      <c r="L46" s="9"/>
      <c r="M46" s="9"/>
      <c r="N46" s="9"/>
      <c r="O46" s="9"/>
      <c r="P46" s="9"/>
      <c r="Q46" s="9"/>
      <c r="R46" s="4">
        <f t="shared" si="1"/>
        <v>15</v>
      </c>
      <c r="S46" s="13">
        <f t="shared" si="2"/>
        <v>15</v>
      </c>
    </row>
    <row r="47" spans="1:19" ht="15.75" x14ac:dyDescent="0.25">
      <c r="A47" s="18">
        <v>40</v>
      </c>
      <c r="B47" s="15" t="s">
        <v>48</v>
      </c>
      <c r="C47" s="9"/>
      <c r="D47" s="9"/>
      <c r="E47" s="9"/>
      <c r="F47" s="9">
        <v>13</v>
      </c>
      <c r="G47" s="9"/>
      <c r="H47" s="9"/>
      <c r="I47" s="18"/>
      <c r="J47" s="26"/>
      <c r="K47" s="21"/>
      <c r="L47" s="21"/>
      <c r="M47" s="9"/>
      <c r="N47" s="9"/>
      <c r="O47" s="16"/>
      <c r="P47" s="16"/>
      <c r="Q47" s="3"/>
      <c r="R47" s="4">
        <f t="shared" si="1"/>
        <v>13</v>
      </c>
      <c r="S47" s="13">
        <f t="shared" si="2"/>
        <v>13</v>
      </c>
    </row>
    <row r="48" spans="1:19" ht="15.75" x14ac:dyDescent="0.25">
      <c r="A48" s="18">
        <v>41</v>
      </c>
      <c r="B48" s="19" t="s">
        <v>65</v>
      </c>
      <c r="C48" s="9"/>
      <c r="D48" s="9"/>
      <c r="E48" s="9"/>
      <c r="F48" s="9"/>
      <c r="G48" s="9"/>
      <c r="H48" s="9">
        <v>8</v>
      </c>
      <c r="I48" s="9">
        <v>5</v>
      </c>
      <c r="J48" s="23"/>
      <c r="K48" s="9"/>
      <c r="L48" s="9"/>
      <c r="M48" s="9"/>
      <c r="N48" s="16"/>
      <c r="O48" s="9"/>
      <c r="P48" s="9"/>
      <c r="Q48" s="9"/>
      <c r="R48" s="4">
        <f t="shared" si="1"/>
        <v>13</v>
      </c>
      <c r="S48" s="13">
        <f t="shared" si="2"/>
        <v>6.5</v>
      </c>
    </row>
    <row r="49" spans="1:19" ht="15" x14ac:dyDescent="0.2">
      <c r="A49" s="18">
        <v>42</v>
      </c>
      <c r="B49" s="19" t="s">
        <v>66</v>
      </c>
      <c r="C49" s="9"/>
      <c r="D49" s="9"/>
      <c r="E49" s="9"/>
      <c r="F49" s="9"/>
      <c r="G49" s="9"/>
      <c r="H49" s="9">
        <v>7</v>
      </c>
      <c r="I49" s="9">
        <v>5</v>
      </c>
      <c r="J49" s="9"/>
      <c r="K49" s="9"/>
      <c r="L49" s="9"/>
      <c r="M49" s="9"/>
      <c r="N49" s="9"/>
      <c r="O49" s="9"/>
      <c r="P49" s="9"/>
      <c r="Q49" s="18"/>
      <c r="R49" s="4">
        <f t="shared" si="1"/>
        <v>12</v>
      </c>
      <c r="S49" s="13">
        <f t="shared" si="2"/>
        <v>6</v>
      </c>
    </row>
    <row r="50" spans="1:19" ht="15" x14ac:dyDescent="0.2">
      <c r="A50" s="18">
        <v>43</v>
      </c>
      <c r="B50" s="19" t="s">
        <v>67</v>
      </c>
      <c r="C50" s="9"/>
      <c r="D50" s="9"/>
      <c r="E50" s="9"/>
      <c r="F50" s="9"/>
      <c r="G50" s="9"/>
      <c r="H50" s="9">
        <v>7</v>
      </c>
      <c r="I50" s="18"/>
      <c r="J50" s="9"/>
      <c r="K50" s="9"/>
      <c r="L50" s="9"/>
      <c r="M50" s="9">
        <v>5</v>
      </c>
      <c r="N50" s="9"/>
      <c r="O50" s="9"/>
      <c r="P50" s="9"/>
      <c r="Q50" s="3"/>
      <c r="R50" s="4">
        <f t="shared" ref="R50:R66" si="3">SUM(C50:Q50)</f>
        <v>12</v>
      </c>
      <c r="S50" s="13">
        <f t="shared" si="2"/>
        <v>6</v>
      </c>
    </row>
    <row r="51" spans="1:19" ht="15" x14ac:dyDescent="0.2">
      <c r="A51" s="18">
        <v>44</v>
      </c>
      <c r="B51" s="19" t="s">
        <v>81</v>
      </c>
      <c r="C51" s="9"/>
      <c r="D51" s="9"/>
      <c r="E51" s="9"/>
      <c r="F51" s="9"/>
      <c r="G51" s="9"/>
      <c r="H51" s="9"/>
      <c r="I51" s="9"/>
      <c r="J51" s="18"/>
      <c r="K51" s="9"/>
      <c r="L51" s="9"/>
      <c r="M51" s="9"/>
      <c r="N51" s="9">
        <v>12</v>
      </c>
      <c r="O51" s="9"/>
      <c r="P51" s="9"/>
      <c r="Q51" s="9"/>
      <c r="R51" s="4">
        <f t="shared" si="3"/>
        <v>12</v>
      </c>
      <c r="S51" s="13">
        <f t="shared" si="2"/>
        <v>12</v>
      </c>
    </row>
    <row r="52" spans="1:19" ht="15" x14ac:dyDescent="0.2">
      <c r="A52" s="18">
        <v>45</v>
      </c>
      <c r="B52" s="15" t="s">
        <v>12</v>
      </c>
      <c r="C52" s="9"/>
      <c r="D52" s="9">
        <v>11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4">
        <f t="shared" si="3"/>
        <v>11</v>
      </c>
      <c r="S52" s="13">
        <f t="shared" si="2"/>
        <v>11</v>
      </c>
    </row>
    <row r="53" spans="1:19" ht="15.75" x14ac:dyDescent="0.25">
      <c r="A53" s="18">
        <v>46</v>
      </c>
      <c r="B53" s="19" t="s">
        <v>73</v>
      </c>
      <c r="C53" s="9"/>
      <c r="D53" s="9"/>
      <c r="E53" s="9"/>
      <c r="F53" s="9"/>
      <c r="G53" s="9"/>
      <c r="H53" s="9"/>
      <c r="I53" s="18"/>
      <c r="J53" s="9">
        <v>6</v>
      </c>
      <c r="K53" s="9"/>
      <c r="L53" s="9"/>
      <c r="M53" s="9">
        <v>5</v>
      </c>
      <c r="N53" s="9"/>
      <c r="O53" s="9"/>
      <c r="P53" s="16"/>
      <c r="Q53" s="3"/>
      <c r="R53" s="4">
        <f t="shared" si="3"/>
        <v>11</v>
      </c>
      <c r="S53" s="13">
        <f t="shared" si="2"/>
        <v>5.5</v>
      </c>
    </row>
    <row r="54" spans="1:19" ht="15" x14ac:dyDescent="0.2">
      <c r="A54" s="18">
        <v>47</v>
      </c>
      <c r="B54" s="19" t="s">
        <v>52</v>
      </c>
      <c r="C54" s="9"/>
      <c r="D54" s="9"/>
      <c r="E54" s="9"/>
      <c r="F54" s="9">
        <v>5</v>
      </c>
      <c r="G54" s="9">
        <v>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4">
        <f t="shared" si="3"/>
        <v>10</v>
      </c>
      <c r="S54" s="13">
        <f t="shared" si="2"/>
        <v>5</v>
      </c>
    </row>
    <row r="55" spans="1:19" ht="15" x14ac:dyDescent="0.2">
      <c r="A55" s="18">
        <v>48</v>
      </c>
      <c r="B55" s="17" t="s">
        <v>51</v>
      </c>
      <c r="C55" s="9"/>
      <c r="D55" s="9"/>
      <c r="E55" s="9"/>
      <c r="F55" s="14">
        <v>5</v>
      </c>
      <c r="G55" s="9"/>
      <c r="H55" s="9"/>
      <c r="I55" s="9">
        <v>5</v>
      </c>
      <c r="J55" s="9"/>
      <c r="K55" s="9"/>
      <c r="L55" s="9"/>
      <c r="M55" s="9"/>
      <c r="N55" s="9"/>
      <c r="O55" s="9"/>
      <c r="P55" s="9"/>
      <c r="Q55" s="9"/>
      <c r="R55" s="4">
        <f t="shared" si="3"/>
        <v>10</v>
      </c>
      <c r="S55" s="13">
        <f t="shared" si="2"/>
        <v>5</v>
      </c>
    </row>
    <row r="56" spans="1:19" ht="15" x14ac:dyDescent="0.2">
      <c r="A56" s="18">
        <v>49</v>
      </c>
      <c r="B56" s="19" t="s">
        <v>78</v>
      </c>
      <c r="C56" s="9"/>
      <c r="D56" s="9"/>
      <c r="E56" s="9"/>
      <c r="F56" s="9"/>
      <c r="G56" s="9"/>
      <c r="H56" s="9"/>
      <c r="I56" s="18"/>
      <c r="J56" s="9"/>
      <c r="K56" s="9"/>
      <c r="L56" s="9"/>
      <c r="M56" s="9">
        <v>9</v>
      </c>
      <c r="N56" s="9"/>
      <c r="O56" s="9"/>
      <c r="P56" s="9"/>
      <c r="Q56" s="9"/>
      <c r="R56" s="4">
        <f t="shared" si="3"/>
        <v>9</v>
      </c>
      <c r="S56" s="13">
        <f t="shared" si="2"/>
        <v>9</v>
      </c>
    </row>
    <row r="57" spans="1:19" ht="15" x14ac:dyDescent="0.2">
      <c r="A57" s="18">
        <v>50</v>
      </c>
      <c r="B57" s="15" t="s">
        <v>29</v>
      </c>
      <c r="C57" s="3">
        <v>8</v>
      </c>
      <c r="D57" s="3"/>
      <c r="E57" s="9"/>
      <c r="F57" s="9"/>
      <c r="G57" s="9"/>
      <c r="H57" s="9"/>
      <c r="I57" s="9"/>
      <c r="J57" s="9"/>
      <c r="K57" s="9"/>
      <c r="L57" s="9"/>
      <c r="M57" s="18"/>
      <c r="N57" s="9"/>
      <c r="O57" s="18"/>
      <c r="P57" s="18"/>
      <c r="Q57" s="9"/>
      <c r="R57" s="4">
        <f t="shared" si="3"/>
        <v>8</v>
      </c>
      <c r="S57" s="13">
        <f t="shared" si="2"/>
        <v>8</v>
      </c>
    </row>
    <row r="58" spans="1:19" ht="15.75" x14ac:dyDescent="0.25">
      <c r="A58" s="18">
        <v>53</v>
      </c>
      <c r="B58" s="15" t="s">
        <v>49</v>
      </c>
      <c r="C58" s="9"/>
      <c r="D58" s="9"/>
      <c r="E58" s="9"/>
      <c r="F58" s="9">
        <v>8</v>
      </c>
      <c r="G58" s="9"/>
      <c r="H58" s="9"/>
      <c r="I58" s="18"/>
      <c r="J58" s="9"/>
      <c r="K58" s="9"/>
      <c r="L58" s="9"/>
      <c r="M58" s="16"/>
      <c r="N58" s="9"/>
      <c r="O58" s="9"/>
      <c r="P58" s="9"/>
      <c r="Q58" s="16"/>
      <c r="R58" s="4">
        <f t="shared" si="3"/>
        <v>8</v>
      </c>
      <c r="S58" s="13">
        <f t="shared" si="2"/>
        <v>8</v>
      </c>
    </row>
    <row r="59" spans="1:19" ht="15" x14ac:dyDescent="0.2">
      <c r="A59" s="18">
        <v>54</v>
      </c>
      <c r="B59" s="19" t="s">
        <v>69</v>
      </c>
      <c r="C59" s="9"/>
      <c r="D59" s="9"/>
      <c r="E59" s="9"/>
      <c r="F59" s="9"/>
      <c r="G59" s="9"/>
      <c r="H59" s="9"/>
      <c r="I59" s="9">
        <v>8</v>
      </c>
      <c r="J59" s="9"/>
      <c r="K59" s="9"/>
      <c r="L59" s="9"/>
      <c r="M59" s="9"/>
      <c r="N59" s="9"/>
      <c r="O59" s="9"/>
      <c r="P59" s="9"/>
      <c r="Q59" s="9"/>
      <c r="R59" s="4">
        <f t="shared" si="3"/>
        <v>8</v>
      </c>
      <c r="S59" s="13">
        <f t="shared" si="2"/>
        <v>8</v>
      </c>
    </row>
    <row r="60" spans="1:19" ht="15" x14ac:dyDescent="0.2">
      <c r="A60" s="18">
        <v>55</v>
      </c>
      <c r="B60" s="19" t="s">
        <v>76</v>
      </c>
      <c r="C60" s="9"/>
      <c r="D60" s="9"/>
      <c r="E60" s="9"/>
      <c r="F60" s="9"/>
      <c r="G60" s="9"/>
      <c r="H60" s="18"/>
      <c r="I60" s="9"/>
      <c r="J60" s="9"/>
      <c r="K60" s="9"/>
      <c r="L60" s="9">
        <v>7</v>
      </c>
      <c r="M60" s="9"/>
      <c r="N60" s="9"/>
      <c r="O60" s="9"/>
      <c r="P60" s="9"/>
      <c r="Q60" s="9"/>
      <c r="R60" s="4">
        <f t="shared" si="3"/>
        <v>7</v>
      </c>
      <c r="S60" s="13">
        <f t="shared" si="2"/>
        <v>7</v>
      </c>
    </row>
    <row r="61" spans="1:19" ht="15" x14ac:dyDescent="0.2">
      <c r="A61" s="18">
        <v>56</v>
      </c>
      <c r="B61" s="19" t="s">
        <v>74</v>
      </c>
      <c r="C61" s="9"/>
      <c r="D61" s="9"/>
      <c r="E61" s="9"/>
      <c r="F61" s="9"/>
      <c r="G61" s="9"/>
      <c r="H61" s="9"/>
      <c r="I61" s="18"/>
      <c r="J61" s="9">
        <v>6</v>
      </c>
      <c r="K61" s="9"/>
      <c r="L61" s="9"/>
      <c r="M61" s="18"/>
      <c r="N61" s="9"/>
      <c r="O61" s="9"/>
      <c r="P61" s="9"/>
      <c r="Q61" s="9"/>
      <c r="R61" s="4">
        <f t="shared" si="3"/>
        <v>6</v>
      </c>
      <c r="S61" s="13">
        <f t="shared" si="2"/>
        <v>6</v>
      </c>
    </row>
    <row r="62" spans="1:19" ht="15" x14ac:dyDescent="0.2">
      <c r="A62" s="18">
        <v>57</v>
      </c>
      <c r="B62" s="19" t="s">
        <v>59</v>
      </c>
      <c r="C62" s="9"/>
      <c r="D62" s="9"/>
      <c r="E62" s="9"/>
      <c r="F62" s="9"/>
      <c r="G62" s="9">
        <v>5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4">
        <f t="shared" si="3"/>
        <v>5</v>
      </c>
      <c r="S62" s="13">
        <f t="shared" si="2"/>
        <v>5</v>
      </c>
    </row>
    <row r="63" spans="1:19" ht="15" x14ac:dyDescent="0.2">
      <c r="A63" s="18">
        <v>58</v>
      </c>
      <c r="B63" s="15" t="s">
        <v>60</v>
      </c>
      <c r="C63" s="9"/>
      <c r="D63" s="9"/>
      <c r="E63" s="9"/>
      <c r="F63" s="9"/>
      <c r="G63" s="9">
        <v>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4">
        <f t="shared" si="3"/>
        <v>5</v>
      </c>
      <c r="S63" s="13">
        <f t="shared" si="2"/>
        <v>5</v>
      </c>
    </row>
    <row r="64" spans="1:19" ht="15" x14ac:dyDescent="0.2">
      <c r="A64" s="18">
        <v>59</v>
      </c>
      <c r="B64" s="19" t="s">
        <v>71</v>
      </c>
      <c r="C64" s="9"/>
      <c r="D64" s="9"/>
      <c r="E64" s="9"/>
      <c r="F64" s="9"/>
      <c r="G64" s="9"/>
      <c r="H64" s="9"/>
      <c r="I64" s="9">
        <v>5</v>
      </c>
      <c r="J64" s="9"/>
      <c r="K64" s="18"/>
      <c r="L64" s="9"/>
      <c r="M64" s="9"/>
      <c r="N64" s="9"/>
      <c r="O64" s="9"/>
      <c r="P64" s="9"/>
      <c r="Q64" s="9"/>
      <c r="R64" s="4">
        <f t="shared" si="3"/>
        <v>5</v>
      </c>
      <c r="S64" s="13">
        <f t="shared" si="2"/>
        <v>5</v>
      </c>
    </row>
    <row r="65" spans="1:19" ht="15" x14ac:dyDescent="0.2">
      <c r="A65" s="18">
        <v>60</v>
      </c>
      <c r="B65" s="19" t="s">
        <v>79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>
        <v>5</v>
      </c>
      <c r="N65" s="9"/>
      <c r="O65" s="9"/>
      <c r="P65" s="9"/>
      <c r="Q65" s="9"/>
      <c r="R65" s="4">
        <f t="shared" si="3"/>
        <v>5</v>
      </c>
      <c r="S65" s="13">
        <f t="shared" si="2"/>
        <v>5</v>
      </c>
    </row>
    <row r="66" spans="1:19" ht="15" x14ac:dyDescent="0.2">
      <c r="A66" s="18">
        <v>61</v>
      </c>
      <c r="B66" s="17" t="s">
        <v>80</v>
      </c>
      <c r="C66" s="9"/>
      <c r="D66" s="9"/>
      <c r="E66" s="9"/>
      <c r="F66" s="9"/>
      <c r="G66" s="3"/>
      <c r="H66" s="9"/>
      <c r="I66" s="9"/>
      <c r="J66" s="9"/>
      <c r="K66" s="9"/>
      <c r="L66" s="9"/>
      <c r="M66" s="9">
        <v>5</v>
      </c>
      <c r="N66" s="9"/>
      <c r="O66" s="9"/>
      <c r="P66" s="9"/>
      <c r="Q66" s="9"/>
      <c r="R66" s="4">
        <f t="shared" si="3"/>
        <v>5</v>
      </c>
      <c r="S66" s="13">
        <f t="shared" si="2"/>
        <v>5</v>
      </c>
    </row>
    <row r="67" spans="1:19" ht="15" x14ac:dyDescent="0.2">
      <c r="A67" s="18">
        <v>62</v>
      </c>
      <c r="B67" s="19"/>
      <c r="C67" s="9"/>
      <c r="D67" s="9"/>
      <c r="E67" s="9"/>
      <c r="F67" s="9"/>
      <c r="G67" s="9"/>
      <c r="H67" s="9"/>
      <c r="I67" s="9"/>
      <c r="J67" s="18"/>
      <c r="K67" s="9"/>
      <c r="L67" s="9"/>
      <c r="M67" s="9"/>
      <c r="N67" s="9"/>
      <c r="O67" s="9"/>
      <c r="P67" s="9"/>
      <c r="Q67" s="9"/>
      <c r="R67" s="4">
        <f t="shared" ref="R67:R73" si="4">SUM(C67:Q67)</f>
        <v>0</v>
      </c>
      <c r="S67" s="13" t="e">
        <f t="shared" si="2"/>
        <v>#DIV/0!</v>
      </c>
    </row>
    <row r="68" spans="1:19" ht="15" x14ac:dyDescent="0.2">
      <c r="A68" s="18">
        <v>63</v>
      </c>
      <c r="B68" s="19"/>
      <c r="C68" s="9"/>
      <c r="D68" s="9"/>
      <c r="E68" s="9"/>
      <c r="F68" s="9"/>
      <c r="G68" s="9"/>
      <c r="H68" s="9"/>
      <c r="I68" s="9"/>
      <c r="J68" s="9"/>
      <c r="K68" s="18"/>
      <c r="L68" s="9"/>
      <c r="M68" s="9"/>
      <c r="N68" s="9"/>
      <c r="O68" s="9"/>
      <c r="P68" s="9"/>
      <c r="Q68" s="9"/>
      <c r="R68" s="4">
        <f t="shared" si="4"/>
        <v>0</v>
      </c>
      <c r="S68" s="13" t="e">
        <f t="shared" si="2"/>
        <v>#DIV/0!</v>
      </c>
    </row>
    <row r="69" spans="1:19" ht="15" x14ac:dyDescent="0.2">
      <c r="A69" s="18">
        <v>64</v>
      </c>
      <c r="B69" s="19"/>
      <c r="C69" s="9"/>
      <c r="D69" s="9"/>
      <c r="E69" s="9"/>
      <c r="F69" s="9"/>
      <c r="G69" s="9"/>
      <c r="H69" s="9"/>
      <c r="I69" s="9"/>
      <c r="J69" s="18"/>
      <c r="K69" s="9"/>
      <c r="L69" s="9"/>
      <c r="M69" s="9"/>
      <c r="N69" s="9"/>
      <c r="O69" s="9"/>
      <c r="P69" s="9"/>
      <c r="Q69" s="9"/>
      <c r="R69" s="4">
        <f t="shared" si="4"/>
        <v>0</v>
      </c>
      <c r="S69" s="13" t="e">
        <f t="shared" si="2"/>
        <v>#DIV/0!</v>
      </c>
    </row>
    <row r="70" spans="1:19" ht="15" x14ac:dyDescent="0.2">
      <c r="A70" s="18">
        <v>65</v>
      </c>
      <c r="B70" s="19"/>
      <c r="C70" s="9"/>
      <c r="D70" s="9"/>
      <c r="E70" s="9"/>
      <c r="F70" s="9"/>
      <c r="G70" s="9"/>
      <c r="H70" s="9"/>
      <c r="I70" s="9"/>
      <c r="J70" s="18"/>
      <c r="K70" s="9"/>
      <c r="L70" s="9"/>
      <c r="M70" s="9"/>
      <c r="N70" s="9"/>
      <c r="O70" s="9"/>
      <c r="P70" s="9"/>
      <c r="Q70" s="9"/>
      <c r="R70" s="4">
        <f t="shared" si="4"/>
        <v>0</v>
      </c>
      <c r="S70" s="13" t="e">
        <f t="shared" si="2"/>
        <v>#DIV/0!</v>
      </c>
    </row>
    <row r="71" spans="1:19" ht="15" x14ac:dyDescent="0.2">
      <c r="A71" s="18">
        <v>66</v>
      </c>
      <c r="B71" s="1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4">
        <f t="shared" si="4"/>
        <v>0</v>
      </c>
      <c r="S71" s="13" t="e">
        <f t="shared" si="2"/>
        <v>#DIV/0!</v>
      </c>
    </row>
    <row r="72" spans="1:19" ht="15" x14ac:dyDescent="0.2">
      <c r="A72" s="18">
        <v>67</v>
      </c>
      <c r="B72" s="1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4">
        <f t="shared" si="4"/>
        <v>0</v>
      </c>
      <c r="S72" s="13" t="e">
        <f t="shared" si="2"/>
        <v>#DIV/0!</v>
      </c>
    </row>
    <row r="73" spans="1:19" ht="15" x14ac:dyDescent="0.2">
      <c r="A73" s="18">
        <v>68</v>
      </c>
      <c r="B73" s="1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4">
        <f t="shared" si="4"/>
        <v>0</v>
      </c>
      <c r="S73" s="13" t="e">
        <f t="shared" si="2"/>
        <v>#DIV/0!</v>
      </c>
    </row>
  </sheetData>
  <sortState ref="B6:R28">
    <sortCondition descending="1" ref="R6:R28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A5" zoomScale="70" zoomScaleNormal="70" workbookViewId="0">
      <selection activeCell="R8" sqref="R8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43" t="s">
        <v>39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ht="20.25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ht="20.25" x14ac:dyDescent="0.2">
      <c r="A3" s="43" t="s">
        <v>82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8" t="s">
        <v>36</v>
      </c>
      <c r="R5" s="1" t="s">
        <v>5</v>
      </c>
      <c r="S5" s="8" t="s">
        <v>19</v>
      </c>
    </row>
    <row r="6" spans="1:19" ht="15" x14ac:dyDescent="0.2">
      <c r="A6" s="4">
        <v>1</v>
      </c>
      <c r="B6" s="5" t="s">
        <v>83</v>
      </c>
      <c r="C6" s="35">
        <v>865</v>
      </c>
      <c r="D6" s="36">
        <v>1009</v>
      </c>
      <c r="E6" s="36"/>
      <c r="F6" s="35">
        <v>711</v>
      </c>
      <c r="G6" s="35">
        <v>739</v>
      </c>
      <c r="H6" s="35">
        <v>1012</v>
      </c>
      <c r="I6" s="35">
        <v>648</v>
      </c>
      <c r="J6" s="35">
        <v>759</v>
      </c>
      <c r="K6" s="35">
        <v>454</v>
      </c>
      <c r="L6" s="35">
        <v>899</v>
      </c>
      <c r="M6" s="35">
        <v>648</v>
      </c>
      <c r="N6" s="35">
        <v>1007</v>
      </c>
      <c r="O6" s="35">
        <v>1010</v>
      </c>
      <c r="P6" s="35"/>
      <c r="Q6" s="35"/>
      <c r="R6" s="4">
        <f>SUM(D6,H6,N6,O6,L6,C6,J6,G6)</f>
        <v>7300</v>
      </c>
      <c r="S6" s="13">
        <f t="shared" ref="S6:S25" si="0">AVERAGE(C6:P6)</f>
        <v>813.41666666666663</v>
      </c>
    </row>
    <row r="7" spans="1:19" ht="15" x14ac:dyDescent="0.2">
      <c r="A7" s="4">
        <v>2</v>
      </c>
      <c r="B7" s="20" t="s">
        <v>85</v>
      </c>
      <c r="C7" s="35">
        <v>722</v>
      </c>
      <c r="D7" s="35"/>
      <c r="E7" s="35"/>
      <c r="F7" s="35"/>
      <c r="G7" s="35">
        <v>1012</v>
      </c>
      <c r="H7" s="35">
        <v>921</v>
      </c>
      <c r="I7" s="35">
        <v>1012</v>
      </c>
      <c r="J7" s="35">
        <v>1009</v>
      </c>
      <c r="K7" s="35"/>
      <c r="L7" s="35"/>
      <c r="M7" s="35">
        <v>921</v>
      </c>
      <c r="N7" s="35">
        <v>674</v>
      </c>
      <c r="O7" s="35">
        <v>788</v>
      </c>
      <c r="P7" s="35"/>
      <c r="Q7" s="35"/>
      <c r="R7" s="4">
        <f>SUM(C7:O7)</f>
        <v>7059</v>
      </c>
      <c r="S7" s="13">
        <f t="shared" si="0"/>
        <v>882.375</v>
      </c>
    </row>
    <row r="8" spans="1:19" ht="15" x14ac:dyDescent="0.2">
      <c r="A8" s="4">
        <v>3</v>
      </c>
      <c r="B8" s="5" t="s">
        <v>84</v>
      </c>
      <c r="C8" s="36">
        <v>579</v>
      </c>
      <c r="D8" s="40">
        <v>884</v>
      </c>
      <c r="E8" s="36">
        <v>806</v>
      </c>
      <c r="F8" s="35"/>
      <c r="G8" s="35">
        <v>557</v>
      </c>
      <c r="H8" s="35">
        <v>557</v>
      </c>
      <c r="I8" s="36">
        <v>921</v>
      </c>
      <c r="J8" s="36"/>
      <c r="K8" s="36">
        <v>677</v>
      </c>
      <c r="L8" s="36">
        <v>1010</v>
      </c>
      <c r="M8" s="35">
        <v>1012</v>
      </c>
      <c r="N8" s="35">
        <v>174</v>
      </c>
      <c r="O8" s="35">
        <v>899</v>
      </c>
      <c r="P8" s="35"/>
      <c r="Q8" s="35"/>
      <c r="R8" s="4">
        <f>SUM(L8,M8,O8,I8,E8,D8,K8,C8)</f>
        <v>6788</v>
      </c>
      <c r="S8" s="13">
        <f t="shared" si="0"/>
        <v>734.18181818181813</v>
      </c>
    </row>
    <row r="9" spans="1:19" ht="15" x14ac:dyDescent="0.2">
      <c r="A9" s="4">
        <v>4</v>
      </c>
      <c r="B9" s="5" t="s">
        <v>92</v>
      </c>
      <c r="C9" s="36"/>
      <c r="D9" s="36">
        <v>634</v>
      </c>
      <c r="E9" s="35">
        <v>606</v>
      </c>
      <c r="F9" s="35">
        <v>611</v>
      </c>
      <c r="G9" s="35">
        <v>467</v>
      </c>
      <c r="H9" s="35">
        <v>467</v>
      </c>
      <c r="I9" s="35">
        <v>830</v>
      </c>
      <c r="J9" s="35">
        <v>509</v>
      </c>
      <c r="K9" s="35">
        <v>899</v>
      </c>
      <c r="L9" s="35">
        <v>677</v>
      </c>
      <c r="M9" s="36">
        <v>739</v>
      </c>
      <c r="N9" s="36"/>
      <c r="O9" s="36">
        <v>232</v>
      </c>
      <c r="P9" s="35"/>
      <c r="Q9" s="36"/>
      <c r="R9" s="4">
        <f>SUM(D9,E9,F9,I9,K9,L9,M9,J9)</f>
        <v>5505</v>
      </c>
      <c r="S9" s="13">
        <f t="shared" si="0"/>
        <v>606.4545454545455</v>
      </c>
    </row>
    <row r="10" spans="1:19" ht="15" x14ac:dyDescent="0.2">
      <c r="A10" s="4">
        <v>5</v>
      </c>
      <c r="B10" s="20" t="s">
        <v>97</v>
      </c>
      <c r="C10" s="35"/>
      <c r="D10" s="35"/>
      <c r="E10" s="35"/>
      <c r="F10" s="35">
        <v>911</v>
      </c>
      <c r="G10" s="35">
        <v>830</v>
      </c>
      <c r="H10" s="35"/>
      <c r="I10" s="35">
        <v>467</v>
      </c>
      <c r="J10" s="35">
        <v>259</v>
      </c>
      <c r="K10" s="35">
        <v>788</v>
      </c>
      <c r="L10" s="35"/>
      <c r="M10" s="35">
        <v>557</v>
      </c>
      <c r="N10" s="35"/>
      <c r="O10" s="35">
        <v>677</v>
      </c>
      <c r="P10" s="35"/>
      <c r="Q10" s="35"/>
      <c r="R10" s="4">
        <f>SUM(C10:Q10)</f>
        <v>4489</v>
      </c>
      <c r="S10" s="13">
        <f t="shared" si="0"/>
        <v>641.28571428571433</v>
      </c>
    </row>
    <row r="11" spans="1:19" ht="15" x14ac:dyDescent="0.2">
      <c r="A11" s="4">
        <v>6</v>
      </c>
      <c r="B11" s="5" t="s">
        <v>91</v>
      </c>
      <c r="C11" s="35"/>
      <c r="D11" s="35">
        <v>759</v>
      </c>
      <c r="E11" s="35"/>
      <c r="F11" s="35">
        <v>811</v>
      </c>
      <c r="G11" s="38"/>
      <c r="H11" s="38">
        <v>830</v>
      </c>
      <c r="I11" s="35"/>
      <c r="J11" s="37"/>
      <c r="K11" s="35"/>
      <c r="L11" s="35">
        <v>343</v>
      </c>
      <c r="M11" s="35"/>
      <c r="N11" s="35">
        <v>840</v>
      </c>
      <c r="O11" s="35">
        <v>566</v>
      </c>
      <c r="P11" s="35"/>
      <c r="Q11" s="35"/>
      <c r="R11" s="4">
        <f>SUM(C11:O11)</f>
        <v>4149</v>
      </c>
      <c r="S11" s="13">
        <f t="shared" si="0"/>
        <v>691.5</v>
      </c>
    </row>
    <row r="12" spans="1:19" ht="15" x14ac:dyDescent="0.2">
      <c r="A12" s="4">
        <v>7</v>
      </c>
      <c r="B12" s="20" t="s">
        <v>111</v>
      </c>
      <c r="C12" s="35"/>
      <c r="D12" s="35"/>
      <c r="E12" s="35"/>
      <c r="F12" s="35"/>
      <c r="G12" s="35"/>
      <c r="H12" s="35"/>
      <c r="I12" s="35">
        <v>739</v>
      </c>
      <c r="J12" s="35"/>
      <c r="K12" s="35">
        <v>1010</v>
      </c>
      <c r="L12" s="35"/>
      <c r="M12" s="35">
        <v>830</v>
      </c>
      <c r="N12" s="35">
        <v>507</v>
      </c>
      <c r="O12" s="35"/>
      <c r="P12" s="35"/>
      <c r="Q12" s="35"/>
      <c r="R12" s="4">
        <f>SUM(C12:Q12)</f>
        <v>3086</v>
      </c>
      <c r="S12" s="13">
        <f t="shared" si="0"/>
        <v>771.5</v>
      </c>
    </row>
    <row r="13" spans="1:19" ht="15" x14ac:dyDescent="0.2">
      <c r="A13" s="4">
        <v>8</v>
      </c>
      <c r="B13" s="5" t="s">
        <v>87</v>
      </c>
      <c r="C13" s="36">
        <v>437</v>
      </c>
      <c r="D13" s="36">
        <v>259</v>
      </c>
      <c r="E13" s="36">
        <v>206</v>
      </c>
      <c r="F13" s="35">
        <v>311</v>
      </c>
      <c r="G13" s="35"/>
      <c r="H13" s="35"/>
      <c r="I13" s="35">
        <v>557</v>
      </c>
      <c r="J13" s="35"/>
      <c r="K13" s="35">
        <v>10</v>
      </c>
      <c r="L13" s="35">
        <v>454</v>
      </c>
      <c r="M13" s="35"/>
      <c r="N13" s="35">
        <v>340</v>
      </c>
      <c r="O13" s="35"/>
      <c r="P13" s="35"/>
      <c r="Q13" s="36"/>
      <c r="R13" s="4">
        <f>SUM(C13:O13)</f>
        <v>2574</v>
      </c>
      <c r="S13" s="13">
        <f t="shared" si="0"/>
        <v>321.75</v>
      </c>
    </row>
    <row r="14" spans="1:19" ht="15" x14ac:dyDescent="0.2">
      <c r="A14" s="4">
        <v>9</v>
      </c>
      <c r="B14" s="20" t="s">
        <v>107</v>
      </c>
      <c r="C14" s="35"/>
      <c r="D14" s="35"/>
      <c r="E14" s="35"/>
      <c r="F14" s="35"/>
      <c r="G14" s="35"/>
      <c r="H14" s="35">
        <v>848</v>
      </c>
      <c r="I14" s="35"/>
      <c r="J14" s="35">
        <v>634</v>
      </c>
      <c r="K14" s="35"/>
      <c r="L14" s="35">
        <v>788</v>
      </c>
      <c r="M14" s="35"/>
      <c r="N14" s="35"/>
      <c r="O14" s="35"/>
      <c r="P14" s="35"/>
      <c r="Q14" s="35"/>
      <c r="R14" s="4">
        <f>SUM(C14:Q14)</f>
        <v>2270</v>
      </c>
      <c r="S14" s="13">
        <f t="shared" si="0"/>
        <v>756.66666666666663</v>
      </c>
    </row>
    <row r="15" spans="1:19" ht="15" x14ac:dyDescent="0.2">
      <c r="A15" s="4">
        <v>10</v>
      </c>
      <c r="B15" s="5" t="s">
        <v>86</v>
      </c>
      <c r="C15" s="35">
        <v>1008</v>
      </c>
      <c r="D15" s="36"/>
      <c r="E15" s="35">
        <v>1006</v>
      </c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4">
        <f>SUM(C15:O15)</f>
        <v>2014</v>
      </c>
      <c r="S15" s="13">
        <f t="shared" si="0"/>
        <v>1007</v>
      </c>
    </row>
    <row r="16" spans="1:19" ht="15" x14ac:dyDescent="0.2">
      <c r="A16" s="4">
        <v>11</v>
      </c>
      <c r="B16" s="20" t="s">
        <v>108</v>
      </c>
      <c r="C16" s="35"/>
      <c r="D16" s="35"/>
      <c r="E16" s="35"/>
      <c r="F16" s="35"/>
      <c r="G16" s="35"/>
      <c r="H16" s="35">
        <v>285</v>
      </c>
      <c r="I16" s="35">
        <v>12</v>
      </c>
      <c r="J16" s="35">
        <v>384</v>
      </c>
      <c r="K16" s="35"/>
      <c r="L16" s="35">
        <v>566</v>
      </c>
      <c r="M16" s="35"/>
      <c r="N16" s="35">
        <v>7</v>
      </c>
      <c r="O16" s="35">
        <v>343</v>
      </c>
      <c r="P16" s="35"/>
      <c r="Q16" s="35"/>
      <c r="R16" s="4">
        <f t="shared" ref="R16:R24" si="1">SUM(C16:Q16)</f>
        <v>1597</v>
      </c>
      <c r="S16" s="13">
        <f t="shared" si="0"/>
        <v>266.16666666666669</v>
      </c>
    </row>
    <row r="17" spans="1:19" ht="15" x14ac:dyDescent="0.2">
      <c r="A17" s="4">
        <v>12</v>
      </c>
      <c r="B17" s="20" t="s">
        <v>102</v>
      </c>
      <c r="C17" s="35"/>
      <c r="D17" s="35"/>
      <c r="E17" s="35"/>
      <c r="F17" s="35"/>
      <c r="G17" s="35">
        <v>648</v>
      </c>
      <c r="H17" s="35"/>
      <c r="I17" s="35"/>
      <c r="J17" s="35">
        <v>884</v>
      </c>
      <c r="K17" s="35"/>
      <c r="L17" s="35"/>
      <c r="M17" s="35"/>
      <c r="N17" s="35"/>
      <c r="O17" s="35"/>
      <c r="P17" s="35"/>
      <c r="Q17" s="35"/>
      <c r="R17" s="4">
        <f t="shared" si="1"/>
        <v>1532</v>
      </c>
      <c r="S17" s="13">
        <f t="shared" si="0"/>
        <v>766</v>
      </c>
    </row>
    <row r="18" spans="1:19" ht="15" x14ac:dyDescent="0.2">
      <c r="A18" s="4">
        <v>13</v>
      </c>
      <c r="B18" s="20" t="s">
        <v>96</v>
      </c>
      <c r="C18" s="35"/>
      <c r="D18" s="35"/>
      <c r="E18" s="35"/>
      <c r="F18" s="35">
        <v>1011</v>
      </c>
      <c r="G18" s="35"/>
      <c r="H18" s="35">
        <v>376</v>
      </c>
      <c r="I18" s="35"/>
      <c r="J18" s="35"/>
      <c r="K18" s="35"/>
      <c r="L18" s="35"/>
      <c r="M18" s="35"/>
      <c r="N18" s="35"/>
      <c r="O18" s="35"/>
      <c r="P18" s="35"/>
      <c r="Q18" s="35"/>
      <c r="R18" s="4">
        <f t="shared" si="1"/>
        <v>1387</v>
      </c>
      <c r="S18" s="13">
        <f t="shared" si="0"/>
        <v>693.5</v>
      </c>
    </row>
    <row r="19" spans="1:19" ht="15" x14ac:dyDescent="0.2">
      <c r="A19" s="4">
        <v>14</v>
      </c>
      <c r="B19" s="20" t="s">
        <v>106</v>
      </c>
      <c r="C19" s="35"/>
      <c r="D19" s="35"/>
      <c r="E19" s="35"/>
      <c r="F19" s="35"/>
      <c r="G19" s="35"/>
      <c r="H19" s="35">
        <v>739</v>
      </c>
      <c r="I19" s="35"/>
      <c r="J19" s="35"/>
      <c r="K19" s="35"/>
      <c r="L19" s="35"/>
      <c r="M19" s="39"/>
      <c r="N19" s="35"/>
      <c r="O19" s="35">
        <v>454</v>
      </c>
      <c r="P19" s="35"/>
      <c r="Q19" s="35"/>
      <c r="R19" s="4">
        <f t="shared" si="1"/>
        <v>1193</v>
      </c>
      <c r="S19" s="13">
        <f t="shared" si="0"/>
        <v>596.5</v>
      </c>
    </row>
    <row r="20" spans="1:19" ht="15" x14ac:dyDescent="0.2">
      <c r="A20" s="4">
        <v>15</v>
      </c>
      <c r="B20" s="20" t="s">
        <v>104</v>
      </c>
      <c r="C20" s="35"/>
      <c r="D20" s="35"/>
      <c r="E20" s="35"/>
      <c r="F20" s="35"/>
      <c r="G20" s="35">
        <v>285</v>
      </c>
      <c r="H20" s="35">
        <v>194</v>
      </c>
      <c r="I20" s="35"/>
      <c r="J20" s="35"/>
      <c r="K20" s="35">
        <v>343</v>
      </c>
      <c r="L20" s="40"/>
      <c r="M20" s="35">
        <v>285</v>
      </c>
      <c r="N20" s="41"/>
      <c r="O20" s="35"/>
      <c r="P20" s="35"/>
      <c r="Q20" s="35"/>
      <c r="R20" s="4">
        <f t="shared" si="1"/>
        <v>1107</v>
      </c>
      <c r="S20" s="13">
        <f t="shared" si="0"/>
        <v>276.75</v>
      </c>
    </row>
    <row r="21" spans="1:19" ht="15" x14ac:dyDescent="0.2">
      <c r="A21" s="4">
        <v>16</v>
      </c>
      <c r="B21" s="5" t="s">
        <v>101</v>
      </c>
      <c r="C21" s="36"/>
      <c r="D21" s="36"/>
      <c r="E21" s="36"/>
      <c r="F21" s="36"/>
      <c r="G21" s="36">
        <v>921</v>
      </c>
      <c r="H21" s="36"/>
      <c r="I21" s="36"/>
      <c r="J21" s="36"/>
      <c r="K21" s="36"/>
      <c r="L21" s="35"/>
      <c r="M21" s="42"/>
      <c r="N21" s="35"/>
      <c r="O21" s="35"/>
      <c r="P21" s="35"/>
      <c r="Q21" s="35"/>
      <c r="R21" s="4">
        <f t="shared" si="1"/>
        <v>921</v>
      </c>
      <c r="S21" s="13">
        <f t="shared" si="0"/>
        <v>921</v>
      </c>
    </row>
    <row r="22" spans="1:19" ht="15" x14ac:dyDescent="0.2">
      <c r="A22" s="4">
        <v>17</v>
      </c>
      <c r="B22" s="5" t="s">
        <v>98</v>
      </c>
      <c r="C22" s="35"/>
      <c r="D22" s="35"/>
      <c r="E22" s="35"/>
      <c r="F22" s="35">
        <v>511</v>
      </c>
      <c r="G22" s="35"/>
      <c r="H22" s="35"/>
      <c r="I22" s="35"/>
      <c r="J22" s="35"/>
      <c r="K22" s="35"/>
      <c r="L22" s="35"/>
      <c r="M22" s="35">
        <v>376</v>
      </c>
      <c r="N22" s="35"/>
      <c r="O22" s="35"/>
      <c r="P22" s="35"/>
      <c r="Q22" s="35"/>
      <c r="R22" s="4">
        <f t="shared" si="1"/>
        <v>887</v>
      </c>
      <c r="S22" s="13">
        <f t="shared" si="0"/>
        <v>443.5</v>
      </c>
    </row>
    <row r="23" spans="1:19" ht="15" x14ac:dyDescent="0.2">
      <c r="A23" s="4">
        <v>18</v>
      </c>
      <c r="B23" s="20" t="s">
        <v>103</v>
      </c>
      <c r="C23" s="35"/>
      <c r="D23" s="35"/>
      <c r="E23" s="35"/>
      <c r="F23" s="35"/>
      <c r="G23" s="35">
        <v>376</v>
      </c>
      <c r="H23" s="35"/>
      <c r="I23" s="35">
        <v>376</v>
      </c>
      <c r="J23" s="35"/>
      <c r="K23" s="35">
        <v>121</v>
      </c>
      <c r="L23" s="35">
        <v>10</v>
      </c>
      <c r="M23" s="35"/>
      <c r="N23" s="35"/>
      <c r="O23" s="35"/>
      <c r="P23" s="35"/>
      <c r="Q23" s="35"/>
      <c r="R23" s="4">
        <f t="shared" si="1"/>
        <v>883</v>
      </c>
      <c r="S23" s="13">
        <f t="shared" si="0"/>
        <v>220.75</v>
      </c>
    </row>
    <row r="24" spans="1:19" ht="15" x14ac:dyDescent="0.2">
      <c r="A24" s="4">
        <v>19</v>
      </c>
      <c r="B24" s="5" t="s">
        <v>93</v>
      </c>
      <c r="C24" s="35"/>
      <c r="D24" s="35">
        <v>509</v>
      </c>
      <c r="E24" s="35"/>
      <c r="F24" s="35"/>
      <c r="G24" s="35"/>
      <c r="H24" s="35"/>
      <c r="I24" s="35">
        <v>285</v>
      </c>
      <c r="J24" s="35"/>
      <c r="K24" s="35"/>
      <c r="L24" s="35"/>
      <c r="M24" s="35"/>
      <c r="N24" s="35"/>
      <c r="O24" s="35"/>
      <c r="P24" s="35"/>
      <c r="Q24" s="35"/>
      <c r="R24" s="4">
        <f t="shared" si="1"/>
        <v>794</v>
      </c>
      <c r="S24" s="13">
        <f t="shared" si="0"/>
        <v>397</v>
      </c>
    </row>
    <row r="25" spans="1:19" ht="15" x14ac:dyDescent="0.2">
      <c r="A25" s="4">
        <v>20</v>
      </c>
      <c r="B25" s="5" t="s">
        <v>90</v>
      </c>
      <c r="C25" s="35">
        <v>8</v>
      </c>
      <c r="D25" s="35">
        <v>384</v>
      </c>
      <c r="E25" s="35">
        <v>6</v>
      </c>
      <c r="F25" s="35">
        <v>111</v>
      </c>
      <c r="G25" s="35">
        <v>194</v>
      </c>
      <c r="H25" s="35"/>
      <c r="I25" s="35"/>
      <c r="J25" s="35"/>
      <c r="K25" s="37"/>
      <c r="L25" s="35"/>
      <c r="M25" s="35"/>
      <c r="N25" s="35"/>
      <c r="O25" s="35"/>
      <c r="P25" s="35"/>
      <c r="Q25" s="35"/>
      <c r="R25" s="4">
        <f>SUM(C25:O25)</f>
        <v>703</v>
      </c>
      <c r="S25" s="13">
        <f t="shared" si="0"/>
        <v>140.6</v>
      </c>
    </row>
    <row r="26" spans="1:19" ht="15" x14ac:dyDescent="0.2">
      <c r="A26" s="4">
        <v>21</v>
      </c>
      <c r="B26" s="20" t="s">
        <v>114</v>
      </c>
      <c r="C26" s="35"/>
      <c r="D26" s="35"/>
      <c r="E26" s="35"/>
      <c r="F26" s="35"/>
      <c r="G26" s="35"/>
      <c r="H26" s="35"/>
      <c r="I26" s="35"/>
      <c r="J26" s="35"/>
      <c r="K26" s="35">
        <v>566</v>
      </c>
      <c r="L26" s="35"/>
      <c r="M26" s="35"/>
      <c r="N26" s="35"/>
      <c r="O26" s="35"/>
      <c r="P26" s="35"/>
      <c r="Q26" s="35"/>
      <c r="R26" s="4">
        <f t="shared" ref="R26:R32" si="2">SUM(C26:Q26)</f>
        <v>566</v>
      </c>
      <c r="S26" s="13">
        <f t="shared" ref="S26:S29" si="3">AVERAGE(C26:P26)</f>
        <v>566</v>
      </c>
    </row>
    <row r="27" spans="1:19" ht="15" x14ac:dyDescent="0.2">
      <c r="A27" s="4">
        <v>22</v>
      </c>
      <c r="B27" s="5" t="s">
        <v>94</v>
      </c>
      <c r="C27" s="35"/>
      <c r="D27" s="35">
        <v>9</v>
      </c>
      <c r="E27" s="35"/>
      <c r="F27" s="35">
        <v>211</v>
      </c>
      <c r="G27" s="35"/>
      <c r="H27" s="35"/>
      <c r="I27" s="35"/>
      <c r="J27" s="35">
        <v>134</v>
      </c>
      <c r="K27" s="35"/>
      <c r="L27" s="35"/>
      <c r="M27" s="35"/>
      <c r="N27" s="35"/>
      <c r="O27" s="35">
        <v>121</v>
      </c>
      <c r="P27" s="35"/>
      <c r="Q27" s="35"/>
      <c r="R27" s="4">
        <f t="shared" si="2"/>
        <v>475</v>
      </c>
      <c r="S27" s="13">
        <f t="shared" si="3"/>
        <v>118.75</v>
      </c>
    </row>
    <row r="28" spans="1:19" ht="15" x14ac:dyDescent="0.2">
      <c r="A28" s="4">
        <v>23</v>
      </c>
      <c r="B28" s="20" t="s">
        <v>116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>
        <v>467</v>
      </c>
      <c r="N28" s="35"/>
      <c r="O28" s="35"/>
      <c r="P28" s="35"/>
      <c r="Q28" s="35"/>
      <c r="R28" s="4">
        <f t="shared" si="2"/>
        <v>467</v>
      </c>
      <c r="S28" s="13">
        <f t="shared" si="3"/>
        <v>467</v>
      </c>
    </row>
    <row r="29" spans="1:19" ht="15" x14ac:dyDescent="0.2">
      <c r="A29" s="4">
        <v>24</v>
      </c>
      <c r="B29" s="20" t="s">
        <v>110</v>
      </c>
      <c r="C29" s="35"/>
      <c r="D29" s="35"/>
      <c r="E29" s="35"/>
      <c r="F29" s="35"/>
      <c r="G29" s="35"/>
      <c r="H29" s="35">
        <v>12</v>
      </c>
      <c r="I29" s="35"/>
      <c r="J29" s="35"/>
      <c r="K29" s="35"/>
      <c r="L29" s="35">
        <v>232</v>
      </c>
      <c r="M29" s="35">
        <v>194</v>
      </c>
      <c r="N29" s="35"/>
      <c r="O29" s="35">
        <v>10</v>
      </c>
      <c r="P29" s="35"/>
      <c r="Q29" s="35"/>
      <c r="R29" s="4">
        <f t="shared" si="2"/>
        <v>448</v>
      </c>
      <c r="S29" s="13">
        <f t="shared" si="3"/>
        <v>112</v>
      </c>
    </row>
    <row r="30" spans="1:19" ht="15" x14ac:dyDescent="0.2">
      <c r="A30" s="4">
        <v>25</v>
      </c>
      <c r="B30" s="5" t="s">
        <v>99</v>
      </c>
      <c r="C30" s="35"/>
      <c r="D30" s="35"/>
      <c r="E30" s="35"/>
      <c r="F30" s="35">
        <v>411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4">
        <f t="shared" si="2"/>
        <v>411</v>
      </c>
      <c r="S30" s="13">
        <f t="shared" ref="S30:S40" si="4">AVERAGE(C30:P30)</f>
        <v>411</v>
      </c>
    </row>
    <row r="31" spans="1:19" ht="15" x14ac:dyDescent="0.2">
      <c r="A31" s="4">
        <v>26</v>
      </c>
      <c r="B31" s="5" t="s">
        <v>95</v>
      </c>
      <c r="C31" s="35"/>
      <c r="D31" s="35"/>
      <c r="E31" s="35">
        <v>406</v>
      </c>
      <c r="F31" s="35"/>
      <c r="G31" s="35"/>
      <c r="H31" s="35"/>
      <c r="I31" s="35"/>
      <c r="J31" s="37"/>
      <c r="K31" s="35"/>
      <c r="L31" s="35"/>
      <c r="M31" s="35"/>
      <c r="N31" s="35"/>
      <c r="O31" s="35"/>
      <c r="P31" s="35"/>
      <c r="Q31" s="35"/>
      <c r="R31" s="4">
        <f t="shared" si="2"/>
        <v>406</v>
      </c>
      <c r="S31" s="13">
        <f t="shared" si="4"/>
        <v>406</v>
      </c>
    </row>
    <row r="32" spans="1:19" ht="15" x14ac:dyDescent="0.2">
      <c r="A32" s="4">
        <v>27</v>
      </c>
      <c r="B32" s="20" t="s">
        <v>109</v>
      </c>
      <c r="C32" s="35"/>
      <c r="D32" s="35"/>
      <c r="E32" s="35"/>
      <c r="F32" s="35"/>
      <c r="G32" s="35"/>
      <c r="H32" s="35">
        <v>103</v>
      </c>
      <c r="I32" s="35">
        <v>194</v>
      </c>
      <c r="J32" s="35"/>
      <c r="K32" s="35"/>
      <c r="L32" s="35"/>
      <c r="M32" s="35"/>
      <c r="N32" s="35"/>
      <c r="O32" s="35"/>
      <c r="P32" s="35"/>
      <c r="Q32" s="35"/>
      <c r="R32" s="4">
        <f t="shared" si="2"/>
        <v>297</v>
      </c>
      <c r="S32" s="13">
        <f t="shared" si="4"/>
        <v>148.5</v>
      </c>
    </row>
    <row r="33" spans="1:19" ht="15" x14ac:dyDescent="0.2">
      <c r="A33" s="4">
        <v>28</v>
      </c>
      <c r="B33" s="5" t="s">
        <v>88</v>
      </c>
      <c r="C33" s="36">
        <v>294</v>
      </c>
      <c r="D33" s="36"/>
      <c r="E33" s="36"/>
      <c r="F33" s="36"/>
      <c r="G33" s="36"/>
      <c r="H33" s="36"/>
      <c r="I33" s="35"/>
      <c r="J33" s="35"/>
      <c r="K33" s="35"/>
      <c r="L33" s="35"/>
      <c r="M33" s="35"/>
      <c r="N33" s="35"/>
      <c r="O33" s="35"/>
      <c r="P33" s="35"/>
      <c r="Q33" s="35"/>
      <c r="R33" s="4">
        <f>SUM(C33:O33)</f>
        <v>294</v>
      </c>
      <c r="S33" s="13">
        <f t="shared" si="4"/>
        <v>294</v>
      </c>
    </row>
    <row r="34" spans="1:19" ht="15" x14ac:dyDescent="0.2">
      <c r="A34" s="4">
        <v>29</v>
      </c>
      <c r="B34" s="5" t="s">
        <v>89</v>
      </c>
      <c r="C34" s="35">
        <v>151</v>
      </c>
      <c r="D34" s="35">
        <v>134</v>
      </c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4">
        <f>SUM(C34:O34)</f>
        <v>285</v>
      </c>
      <c r="S34" s="13">
        <f t="shared" si="4"/>
        <v>142.5</v>
      </c>
    </row>
    <row r="35" spans="1:19" ht="15" x14ac:dyDescent="0.2">
      <c r="A35" s="4">
        <v>30</v>
      </c>
      <c r="B35" s="20" t="s">
        <v>115</v>
      </c>
      <c r="C35" s="35"/>
      <c r="D35" s="35"/>
      <c r="E35" s="35"/>
      <c r="F35" s="35"/>
      <c r="G35" s="35"/>
      <c r="H35" s="35"/>
      <c r="I35" s="35"/>
      <c r="J35" s="35"/>
      <c r="K35" s="35"/>
      <c r="L35" s="35">
        <v>121</v>
      </c>
      <c r="M35" s="35"/>
      <c r="N35" s="35"/>
      <c r="O35" s="35"/>
      <c r="P35" s="35"/>
      <c r="Q35" s="35"/>
      <c r="R35" s="4">
        <f t="shared" ref="R35:R40" si="5">SUM(C35:Q35)</f>
        <v>121</v>
      </c>
      <c r="S35" s="13">
        <f t="shared" si="4"/>
        <v>121</v>
      </c>
    </row>
    <row r="36" spans="1:19" ht="15" x14ac:dyDescent="0.2">
      <c r="A36" s="4">
        <v>31</v>
      </c>
      <c r="B36" s="20" t="s">
        <v>105</v>
      </c>
      <c r="C36" s="35"/>
      <c r="D36" s="35"/>
      <c r="E36" s="35"/>
      <c r="F36" s="35"/>
      <c r="G36" s="35">
        <v>103</v>
      </c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4">
        <f t="shared" si="5"/>
        <v>103</v>
      </c>
      <c r="S36" s="13">
        <f t="shared" si="4"/>
        <v>103</v>
      </c>
    </row>
    <row r="37" spans="1:19" ht="15" x14ac:dyDescent="0.2">
      <c r="A37" s="4">
        <v>32</v>
      </c>
      <c r="B37" s="20" t="s">
        <v>112</v>
      </c>
      <c r="C37" s="35"/>
      <c r="D37" s="35"/>
      <c r="E37" s="35"/>
      <c r="F37" s="35"/>
      <c r="G37" s="35"/>
      <c r="H37" s="35"/>
      <c r="I37" s="35">
        <v>103</v>
      </c>
      <c r="J37" s="35"/>
      <c r="K37" s="35"/>
      <c r="L37" s="35"/>
      <c r="M37" s="35"/>
      <c r="N37" s="35"/>
      <c r="O37" s="35"/>
      <c r="P37" s="35"/>
      <c r="Q37" s="35"/>
      <c r="R37" s="4">
        <f t="shared" si="5"/>
        <v>103</v>
      </c>
      <c r="S37" s="13">
        <f t="shared" si="4"/>
        <v>103</v>
      </c>
    </row>
    <row r="38" spans="1:19" ht="15" x14ac:dyDescent="0.2">
      <c r="A38" s="4">
        <v>33</v>
      </c>
      <c r="B38" s="20" t="s">
        <v>117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>
        <v>103</v>
      </c>
      <c r="N38" s="35"/>
      <c r="O38" s="35"/>
      <c r="P38" s="35"/>
      <c r="Q38" s="35"/>
      <c r="R38" s="4">
        <f t="shared" si="5"/>
        <v>103</v>
      </c>
      <c r="S38" s="13">
        <f t="shared" si="4"/>
        <v>103</v>
      </c>
    </row>
    <row r="39" spans="1:19" ht="15" x14ac:dyDescent="0.2">
      <c r="A39" s="4">
        <v>34</v>
      </c>
      <c r="B39" s="20" t="s">
        <v>100</v>
      </c>
      <c r="C39" s="35"/>
      <c r="D39" s="35"/>
      <c r="E39" s="35"/>
      <c r="F39" s="35">
        <v>11</v>
      </c>
      <c r="G39" s="35">
        <v>12</v>
      </c>
      <c r="H39" s="35"/>
      <c r="I39" s="35"/>
      <c r="J39" s="35"/>
      <c r="K39" s="35"/>
      <c r="L39" s="35"/>
      <c r="M39" s="35"/>
      <c r="N39" s="35"/>
      <c r="O39" s="35"/>
      <c r="P39" s="35"/>
      <c r="Q39" s="36"/>
      <c r="R39" s="4">
        <f t="shared" si="5"/>
        <v>23</v>
      </c>
      <c r="S39" s="13">
        <f t="shared" si="4"/>
        <v>11.5</v>
      </c>
    </row>
    <row r="40" spans="1:19" ht="15" x14ac:dyDescent="0.2">
      <c r="A40" s="4">
        <v>35</v>
      </c>
      <c r="B40" s="20" t="s">
        <v>113</v>
      </c>
      <c r="C40" s="35"/>
      <c r="D40" s="35"/>
      <c r="E40" s="35"/>
      <c r="F40" s="35"/>
      <c r="G40" s="35"/>
      <c r="H40" s="35"/>
      <c r="I40" s="35"/>
      <c r="J40" s="35">
        <v>9</v>
      </c>
      <c r="K40" s="35"/>
      <c r="L40" s="35"/>
      <c r="M40" s="35">
        <v>12</v>
      </c>
      <c r="N40" s="35"/>
      <c r="O40" s="35"/>
      <c r="P40" s="35"/>
      <c r="Q40" s="35"/>
      <c r="R40" s="4">
        <f t="shared" si="5"/>
        <v>21</v>
      </c>
      <c r="S40" s="13">
        <f t="shared" si="4"/>
        <v>10.5</v>
      </c>
    </row>
  </sheetData>
  <sortState ref="B6:R40">
    <sortCondition descending="1" ref="R6:R40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2017-10-12T15:16:20Z</dcterms:modified>
</cp:coreProperties>
</file>