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ЭтаКнига" defaultThemeVersion="124226"/>
  <bookViews>
    <workbookView xWindow="0" yWindow="0" windowWidth="15360" windowHeight="7650" tabRatio="851" activeTab="3"/>
  </bookViews>
  <sheets>
    <sheet name="Общие результаты" sheetId="4" r:id="rId1"/>
    <sheet name="Регистрация" sheetId="5" r:id="rId2"/>
    <sheet name="Kozaks" sheetId="91" r:id="rId3"/>
    <sheet name="PlayWar" sheetId="98" r:id="rId4"/>
    <sheet name="Kozak i razboiniki" sheetId="96" r:id="rId5"/>
    <sheet name="Kart Freedom" sheetId="89" r:id="rId6"/>
    <sheet name="MST" sheetId="93" r:id="rId7"/>
    <sheet name="Shum" sheetId="92" r:id="rId8"/>
    <sheet name="Otryad SS" sheetId="90" r:id="rId9"/>
    <sheet name="Ne Fart" sheetId="95" r:id="rId10"/>
    <sheet name="Fossa" sheetId="82" r:id="rId11"/>
    <sheet name="Flash" sheetId="88" r:id="rId12"/>
    <sheet name="Tofanitsky" sheetId="97" r:id="rId13"/>
    <sheet name="Kart.in.ua" sheetId="94" r:id="rId14"/>
  </sheets>
  <calcPr calcId="145621"/>
</workbook>
</file>

<file path=xl/calcChain.xml><?xml version="1.0" encoding="utf-8"?>
<calcChain xmlns="http://schemas.openxmlformats.org/spreadsheetml/2006/main">
  <c r="F12" i="98" l="1"/>
  <c r="I12" i="97" l="1"/>
  <c r="I13" i="97"/>
  <c r="G13" i="97"/>
  <c r="G12" i="97"/>
  <c r="F13" i="97"/>
  <c r="F12" i="97"/>
  <c r="F13" i="98"/>
  <c r="G13" i="98"/>
  <c r="G12" i="98"/>
  <c r="E12" i="98"/>
  <c r="L12" i="93"/>
  <c r="L13" i="93"/>
  <c r="L13" i="90"/>
  <c r="L12" i="90"/>
  <c r="H12" i="4"/>
  <c r="H11" i="4"/>
  <c r="H10" i="4"/>
  <c r="H9" i="4"/>
  <c r="H8" i="4"/>
  <c r="H7" i="4"/>
  <c r="Q12" i="94"/>
  <c r="F19" i="98"/>
  <c r="E19" i="98"/>
  <c r="D19" i="98"/>
  <c r="C19" i="98"/>
  <c r="G17" i="98"/>
  <c r="K14" i="98"/>
  <c r="G14" i="98"/>
  <c r="F14" i="98"/>
  <c r="E14" i="98"/>
  <c r="K12" i="98"/>
  <c r="I13" i="98"/>
  <c r="K11" i="98"/>
  <c r="L11" i="98" s="1"/>
  <c r="G11" i="98"/>
  <c r="F11" i="98"/>
  <c r="E11" i="98"/>
  <c r="K10" i="98"/>
  <c r="L10" i="98" s="1"/>
  <c r="G10" i="98"/>
  <c r="F10" i="98"/>
  <c r="E10" i="98"/>
  <c r="F19" i="97"/>
  <c r="E19" i="97"/>
  <c r="D19" i="97"/>
  <c r="C19" i="97"/>
  <c r="G17" i="97"/>
  <c r="K14" i="97"/>
  <c r="G14" i="97"/>
  <c r="I14" i="97" s="1"/>
  <c r="F14" i="97"/>
  <c r="E14" i="97"/>
  <c r="K12" i="97"/>
  <c r="E12" i="97"/>
  <c r="K11" i="97"/>
  <c r="L11" i="97" s="1"/>
  <c r="G11" i="97"/>
  <c r="G16" i="97" s="1"/>
  <c r="F11" i="97"/>
  <c r="F16" i="97" s="1"/>
  <c r="E11" i="97"/>
  <c r="K10" i="97"/>
  <c r="L10" i="97" s="1"/>
  <c r="G10" i="97"/>
  <c r="G15" i="97" s="1"/>
  <c r="F10" i="97"/>
  <c r="E10" i="97"/>
  <c r="F18" i="96"/>
  <c r="E18" i="96"/>
  <c r="D18" i="96"/>
  <c r="C18" i="96"/>
  <c r="G16" i="96"/>
  <c r="K13" i="96"/>
  <c r="G13" i="96"/>
  <c r="F13" i="96"/>
  <c r="E13" i="96"/>
  <c r="K12" i="96"/>
  <c r="G12" i="96"/>
  <c r="F12" i="96"/>
  <c r="E12" i="96"/>
  <c r="K11" i="96"/>
  <c r="L13" i="96" s="1"/>
  <c r="G11" i="96"/>
  <c r="G15" i="96" s="1"/>
  <c r="F11" i="96"/>
  <c r="E11" i="96"/>
  <c r="K10" i="96"/>
  <c r="L10" i="96" s="1"/>
  <c r="L12" i="96" s="1"/>
  <c r="G10" i="96"/>
  <c r="G14" i="96" s="1"/>
  <c r="F10" i="96"/>
  <c r="E10" i="96"/>
  <c r="F18" i="95"/>
  <c r="E18" i="95"/>
  <c r="D18" i="95"/>
  <c r="C18" i="95"/>
  <c r="G16" i="95"/>
  <c r="K13" i="95"/>
  <c r="G13" i="95"/>
  <c r="F13" i="95"/>
  <c r="E13" i="95"/>
  <c r="K12" i="95"/>
  <c r="G12" i="95"/>
  <c r="F12" i="95"/>
  <c r="E12" i="95"/>
  <c r="K11" i="95"/>
  <c r="L11" i="95" s="1"/>
  <c r="G11" i="95"/>
  <c r="G15" i="95" s="1"/>
  <c r="F11" i="95"/>
  <c r="E11" i="95"/>
  <c r="K10" i="95"/>
  <c r="L10" i="95" s="1"/>
  <c r="G10" i="95"/>
  <c r="F10" i="95"/>
  <c r="E10" i="95"/>
  <c r="F18" i="94"/>
  <c r="E18" i="94"/>
  <c r="D18" i="94"/>
  <c r="C18" i="94"/>
  <c r="G16" i="94"/>
  <c r="K13" i="94"/>
  <c r="G13" i="94"/>
  <c r="F13" i="94"/>
  <c r="E13" i="94"/>
  <c r="K12" i="94"/>
  <c r="G12" i="94"/>
  <c r="F12" i="94"/>
  <c r="E12" i="94"/>
  <c r="K11" i="94"/>
  <c r="L11" i="94" s="1"/>
  <c r="G11" i="94"/>
  <c r="F11" i="94"/>
  <c r="F15" i="94" s="1"/>
  <c r="E11" i="94"/>
  <c r="K10" i="94"/>
  <c r="L10" i="94" s="1"/>
  <c r="G10" i="94"/>
  <c r="G14" i="94" s="1"/>
  <c r="F10" i="94"/>
  <c r="E10" i="94"/>
  <c r="F18" i="93"/>
  <c r="E18" i="93"/>
  <c r="D18" i="93"/>
  <c r="C18" i="93"/>
  <c r="G16" i="93"/>
  <c r="K13" i="93"/>
  <c r="G13" i="93"/>
  <c r="F13" i="93"/>
  <c r="E13" i="93"/>
  <c r="K12" i="93"/>
  <c r="G12" i="93"/>
  <c r="F12" i="93"/>
  <c r="E12" i="93"/>
  <c r="K11" i="93"/>
  <c r="L11" i="93" s="1"/>
  <c r="G11" i="93"/>
  <c r="G15" i="93" s="1"/>
  <c r="F11" i="93"/>
  <c r="E11" i="93"/>
  <c r="K10" i="93"/>
  <c r="L10" i="93" s="1"/>
  <c r="G10" i="93"/>
  <c r="G14" i="93" s="1"/>
  <c r="F10" i="93"/>
  <c r="E10" i="93"/>
  <c r="F18" i="92"/>
  <c r="E18" i="92"/>
  <c r="D18" i="92"/>
  <c r="C18" i="92"/>
  <c r="G16" i="92"/>
  <c r="K13" i="92"/>
  <c r="G13" i="92"/>
  <c r="F13" i="92"/>
  <c r="E13" i="92"/>
  <c r="K12" i="92"/>
  <c r="G12" i="92"/>
  <c r="F12" i="92"/>
  <c r="E12" i="92"/>
  <c r="K11" i="92"/>
  <c r="L11" i="92" s="1"/>
  <c r="G11" i="92"/>
  <c r="F11" i="92"/>
  <c r="F15" i="92" s="1"/>
  <c r="E11" i="92"/>
  <c r="K10" i="92"/>
  <c r="L10" i="92" s="1"/>
  <c r="G10" i="92"/>
  <c r="F10" i="92"/>
  <c r="F16" i="92" s="1"/>
  <c r="E10" i="92"/>
  <c r="F18" i="91"/>
  <c r="E18" i="91"/>
  <c r="D18" i="91"/>
  <c r="C18" i="91"/>
  <c r="G16" i="91"/>
  <c r="K13" i="91"/>
  <c r="G13" i="91"/>
  <c r="F13" i="91"/>
  <c r="E13" i="91"/>
  <c r="K12" i="91"/>
  <c r="G12" i="91"/>
  <c r="F12" i="91"/>
  <c r="E12" i="91"/>
  <c r="K11" i="91"/>
  <c r="L13" i="91" s="1"/>
  <c r="G11" i="91"/>
  <c r="F11" i="91"/>
  <c r="F15" i="91" s="1"/>
  <c r="E11" i="91"/>
  <c r="K10" i="91"/>
  <c r="L10" i="91" s="1"/>
  <c r="L12" i="91" s="1"/>
  <c r="G10" i="91"/>
  <c r="G14" i="91" s="1"/>
  <c r="F10" i="91"/>
  <c r="F16" i="91" s="1"/>
  <c r="E10" i="91"/>
  <c r="F18" i="90"/>
  <c r="E18" i="90"/>
  <c r="D18" i="90"/>
  <c r="C18" i="90"/>
  <c r="G16" i="90"/>
  <c r="K13" i="90"/>
  <c r="G13" i="90"/>
  <c r="F13" i="90"/>
  <c r="F14" i="90" s="1"/>
  <c r="E13" i="90"/>
  <c r="K12" i="90"/>
  <c r="G12" i="90"/>
  <c r="F12" i="90"/>
  <c r="E12" i="90"/>
  <c r="K11" i="90"/>
  <c r="L11" i="90" s="1"/>
  <c r="G11" i="90"/>
  <c r="G15" i="90" s="1"/>
  <c r="F11" i="90"/>
  <c r="E11" i="90"/>
  <c r="K10" i="90"/>
  <c r="L10" i="90" s="1"/>
  <c r="G10" i="90"/>
  <c r="F10" i="90"/>
  <c r="E10" i="90"/>
  <c r="F18" i="89"/>
  <c r="E18" i="89"/>
  <c r="D18" i="89"/>
  <c r="C18" i="89"/>
  <c r="G16" i="89"/>
  <c r="K13" i="89"/>
  <c r="G13" i="89"/>
  <c r="F13" i="89"/>
  <c r="E13" i="89"/>
  <c r="K12" i="89"/>
  <c r="G12" i="89"/>
  <c r="F12" i="89"/>
  <c r="E12" i="89"/>
  <c r="K11" i="89"/>
  <c r="L11" i="89" s="1"/>
  <c r="G11" i="89"/>
  <c r="F11" i="89"/>
  <c r="E11" i="89"/>
  <c r="K10" i="89"/>
  <c r="L10" i="89" s="1"/>
  <c r="G10" i="89"/>
  <c r="G14" i="89" s="1"/>
  <c r="F10" i="89"/>
  <c r="E10" i="89"/>
  <c r="F18" i="88"/>
  <c r="E18" i="88"/>
  <c r="D18" i="88"/>
  <c r="C18" i="88"/>
  <c r="G16" i="88"/>
  <c r="K13" i="88"/>
  <c r="G13" i="88"/>
  <c r="F13" i="88"/>
  <c r="E13" i="88"/>
  <c r="K12" i="88"/>
  <c r="G12" i="88"/>
  <c r="G14" i="88" s="1"/>
  <c r="F12" i="88"/>
  <c r="E12" i="88"/>
  <c r="L11" i="88"/>
  <c r="K11" i="88"/>
  <c r="G11" i="88"/>
  <c r="F11" i="88"/>
  <c r="E11" i="88"/>
  <c r="K10" i="88"/>
  <c r="L10" i="88" s="1"/>
  <c r="G10" i="88"/>
  <c r="F10" i="88"/>
  <c r="E10" i="88"/>
  <c r="F15" i="95" l="1"/>
  <c r="I13" i="95"/>
  <c r="I12" i="95"/>
  <c r="G14" i="95"/>
  <c r="F16" i="95"/>
  <c r="F14" i="95"/>
  <c r="F15" i="96"/>
  <c r="I13" i="96"/>
  <c r="I12" i="96"/>
  <c r="F16" i="96"/>
  <c r="F17" i="97"/>
  <c r="F15" i="97"/>
  <c r="F16" i="98"/>
  <c r="I14" i="98"/>
  <c r="G16" i="98"/>
  <c r="G15" i="98"/>
  <c r="I12" i="98"/>
  <c r="F17" i="98"/>
  <c r="F15" i="98"/>
  <c r="I13" i="92"/>
  <c r="G15" i="92"/>
  <c r="G14" i="92"/>
  <c r="I12" i="92"/>
  <c r="F14" i="92"/>
  <c r="G15" i="91"/>
  <c r="I13" i="91"/>
  <c r="I12" i="91"/>
  <c r="I13" i="94"/>
  <c r="G15" i="94"/>
  <c r="F16" i="94"/>
  <c r="I12" i="94"/>
  <c r="F16" i="93"/>
  <c r="I13" i="93"/>
  <c r="F15" i="93"/>
  <c r="I12" i="93"/>
  <c r="F14" i="93"/>
  <c r="I13" i="90"/>
  <c r="I14" i="90" s="1"/>
  <c r="G14" i="90"/>
  <c r="F15" i="90"/>
  <c r="I12" i="90"/>
  <c r="F16" i="90"/>
  <c r="F15" i="89"/>
  <c r="I13" i="89"/>
  <c r="I12" i="89"/>
  <c r="F16" i="89"/>
  <c r="I11" i="89"/>
  <c r="F15" i="88"/>
  <c r="G15" i="88"/>
  <c r="I13" i="88"/>
  <c r="I12" i="88"/>
  <c r="F16" i="88"/>
  <c r="L13" i="95"/>
  <c r="L11" i="96"/>
  <c r="L14" i="97"/>
  <c r="L14" i="98"/>
  <c r="L13" i="92"/>
  <c r="L11" i="91"/>
  <c r="L13" i="94"/>
  <c r="L13" i="88"/>
  <c r="L12" i="88"/>
  <c r="F14" i="89"/>
  <c r="L13" i="89"/>
  <c r="L12" i="98"/>
  <c r="I10" i="98"/>
  <c r="I11" i="98"/>
  <c r="L12" i="97"/>
  <c r="I10" i="97"/>
  <c r="I11" i="97"/>
  <c r="I16" i="97" s="1"/>
  <c r="I10" i="96"/>
  <c r="I11" i="96"/>
  <c r="I15" i="96" s="1"/>
  <c r="F14" i="96"/>
  <c r="L12" i="95"/>
  <c r="I10" i="95"/>
  <c r="I11" i="95"/>
  <c r="I15" i="95" s="1"/>
  <c r="L12" i="94"/>
  <c r="I10" i="94"/>
  <c r="I11" i="94"/>
  <c r="F14" i="94"/>
  <c r="I10" i="93"/>
  <c r="I14" i="93" s="1"/>
  <c r="I11" i="93"/>
  <c r="L12" i="92"/>
  <c r="I10" i="92"/>
  <c r="I11" i="92"/>
  <c r="I10" i="91"/>
  <c r="I11" i="91"/>
  <c r="F14" i="91"/>
  <c r="I10" i="90"/>
  <c r="I11" i="90"/>
  <c r="L12" i="89"/>
  <c r="G15" i="89"/>
  <c r="I10" i="89"/>
  <c r="I10" i="88"/>
  <c r="I11" i="88"/>
  <c r="I15" i="88" s="1"/>
  <c r="F14" i="88"/>
  <c r="F18" i="82"/>
  <c r="E18" i="82"/>
  <c r="D18" i="82"/>
  <c r="C18" i="82"/>
  <c r="G16" i="82"/>
  <c r="K13" i="82"/>
  <c r="G13" i="82"/>
  <c r="F13" i="82"/>
  <c r="E13" i="82"/>
  <c r="K12" i="82"/>
  <c r="G12" i="82"/>
  <c r="F12" i="82"/>
  <c r="E12" i="82"/>
  <c r="K11" i="82"/>
  <c r="L11" i="82" s="1"/>
  <c r="G11" i="82"/>
  <c r="F11" i="82"/>
  <c r="E11" i="82"/>
  <c r="K10" i="82"/>
  <c r="L10" i="82" s="1"/>
  <c r="G10" i="82"/>
  <c r="G14" i="82" s="1"/>
  <c r="F10" i="82"/>
  <c r="E10" i="82"/>
  <c r="I16" i="98" l="1"/>
  <c r="I15" i="92"/>
  <c r="I15" i="91"/>
  <c r="I15" i="94"/>
  <c r="I15" i="93"/>
  <c r="I15" i="90"/>
  <c r="I15" i="89"/>
  <c r="I17" i="98"/>
  <c r="I15" i="98"/>
  <c r="I17" i="97"/>
  <c r="I15" i="97"/>
  <c r="I16" i="96"/>
  <c r="I14" i="96"/>
  <c r="I16" i="95"/>
  <c r="I14" i="95"/>
  <c r="I16" i="94"/>
  <c r="I14" i="94"/>
  <c r="I16" i="93"/>
  <c r="I16" i="92"/>
  <c r="I14" i="92"/>
  <c r="I16" i="91"/>
  <c r="I14" i="91"/>
  <c r="I16" i="90"/>
  <c r="I16" i="89"/>
  <c r="I14" i="89"/>
  <c r="I16" i="88"/>
  <c r="I14" i="88"/>
  <c r="F15" i="82"/>
  <c r="I13" i="82"/>
  <c r="F14" i="82"/>
  <c r="I12" i="82"/>
  <c r="I11" i="82"/>
  <c r="F16" i="82"/>
  <c r="L13" i="82"/>
  <c r="L12" i="82"/>
  <c r="G15" i="82"/>
  <c r="I10" i="82"/>
  <c r="I15" i="82" l="1"/>
  <c r="I16" i="82"/>
  <c r="I14" i="82"/>
  <c r="J13" i="5" l="1"/>
  <c r="I34" i="5" l="1"/>
  <c r="J34" i="5" s="1"/>
  <c r="I33" i="5"/>
  <c r="J33" i="5" s="1"/>
  <c r="J32" i="5"/>
  <c r="J31" i="5"/>
  <c r="J30" i="5"/>
  <c r="J29" i="5"/>
  <c r="K29" i="5" l="1"/>
  <c r="K31" i="5"/>
  <c r="K33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2" i="5"/>
  <c r="J11" i="5"/>
  <c r="J10" i="5"/>
  <c r="J9" i="5"/>
  <c r="J8" i="5"/>
  <c r="J7" i="5"/>
  <c r="K23" i="5" l="1"/>
  <c r="K27" i="5"/>
  <c r="K9" i="5"/>
  <c r="K17" i="5"/>
  <c r="K13" i="5"/>
  <c r="K21" i="5"/>
  <c r="K25" i="5"/>
  <c r="K7" i="5"/>
  <c r="K11" i="5"/>
  <c r="K15" i="5"/>
  <c r="K19" i="5"/>
  <c r="L17" i="5" l="1"/>
  <c r="L11" i="5"/>
  <c r="L15" i="5"/>
  <c r="L19" i="5"/>
  <c r="L23" i="5"/>
  <c r="L27" i="5"/>
  <c r="L31" i="5"/>
  <c r="L7" i="5"/>
  <c r="L9" i="5"/>
  <c r="L13" i="5"/>
  <c r="L21" i="5"/>
  <c r="L25" i="5"/>
  <c r="L29" i="5"/>
  <c r="L33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<sst xmlns="http://schemas.openxmlformats.org/spreadsheetml/2006/main" count="505" uniqueCount="209">
  <si>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</si>
  <si>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</si>
  <si>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</si>
  <si>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</si>
  <si>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</si>
  <si>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</si>
  <si>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</si>
  <si>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</si>
  <si>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</si>
  <si>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</si>
  <si>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</si>
  <si>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</si>
  <si>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</si>
  <si>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</si>
  <si>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</si>
  <si>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</si>
  <si>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</si>
  <si>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</si>
  <si>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</si>
  <si>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</si>
  <si>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</si>
  <si>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</si>
  <si>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</si>
  <si>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</si>
  <si>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</si>
  <si>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</si>
  <si>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</si>
  <si>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</si>
  <si>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</si>
  <si>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</si>
  <si>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</si>
  <si>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</si>
  <si>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</si>
  <si>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</si>
  <si>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</si>
  <si>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</si>
  <si>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</si>
  <si>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</si>
  <si>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</si>
  <si>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</si>
  <si>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</si>
  <si>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</si>
  <si>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</si>
  <si>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</si>
  <si>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</si>
  <si>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</si>
  <si>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</si>
  <si>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</si>
  <si>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</si>
  <si>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</si>
  <si>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</si>
  <si>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</si>
  <si>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</si>
  <si>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</si>
  <si>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</si>
  <si>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</si>
  <si>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</si>
  <si>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</si>
  <si>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</si>
  <si>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</si>
  <si>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</si>
  <si>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</si>
  <si>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13-1</t>
  </si>
  <si>
    <t>13-2</t>
  </si>
  <si>
    <t>кв</t>
  </si>
  <si>
    <t>MST</t>
  </si>
  <si>
    <t>NSJ</t>
  </si>
  <si>
    <t>PlayWar</t>
  </si>
  <si>
    <t>1 круг</t>
  </si>
  <si>
    <t>-</t>
  </si>
  <si>
    <t>2 круга</t>
  </si>
  <si>
    <t>Kozak I razboiniki</t>
  </si>
  <si>
    <t>Манило Денис</t>
  </si>
  <si>
    <t>Терещенко Андрей</t>
  </si>
  <si>
    <t>Flash</t>
  </si>
  <si>
    <t>Загорулько Иван</t>
  </si>
  <si>
    <t>Звягин Григорий</t>
  </si>
  <si>
    <t>Петушков Андрей</t>
  </si>
  <si>
    <t>Тыщенко Миша</t>
  </si>
  <si>
    <t>Фортуна Таня</t>
  </si>
  <si>
    <t>Таволжан Виталий</t>
  </si>
  <si>
    <t>Пикулин Паша</t>
  </si>
  <si>
    <t>Стецык Сергей</t>
  </si>
  <si>
    <t>Шутка Виталий</t>
  </si>
  <si>
    <t>Ткаченко Антон</t>
  </si>
  <si>
    <t>88,3</t>
  </si>
  <si>
    <t>Лабинский Николай</t>
  </si>
  <si>
    <t>Петренко Влад</t>
  </si>
  <si>
    <t>Стоцкий Андрей</t>
  </si>
  <si>
    <t>Прокопенко Костя</t>
  </si>
  <si>
    <t>Лабинский Коля</t>
  </si>
  <si>
    <t>Иван</t>
  </si>
  <si>
    <t>Денис</t>
  </si>
  <si>
    <t>Андрей</t>
  </si>
  <si>
    <t>Миша</t>
  </si>
  <si>
    <t>Сергей</t>
  </si>
  <si>
    <t>Антон</t>
  </si>
  <si>
    <t>Таня</t>
  </si>
  <si>
    <t>бонус за вес</t>
  </si>
  <si>
    <t>линия пит</t>
  </si>
  <si>
    <t>Чемпионат мини марафон "Большие Гонки", 11-й этап</t>
  </si>
  <si>
    <t>Серия мини марафонов "Большие Гонки 2017", 11-й этап, 02.09.17</t>
  </si>
  <si>
    <t>Конфигурация №5</t>
  </si>
  <si>
    <r>
      <t>Серия мини марафонов "Большие Гонки", 02.09.2017, Конфигурация</t>
    </r>
    <r>
      <rPr>
        <b/>
        <i/>
        <sz val="18"/>
        <color indexed="8"/>
        <rFont val="Calibri"/>
        <family val="2"/>
        <charset val="204"/>
      </rPr>
      <t xml:space="preserve"> №5</t>
    </r>
  </si>
  <si>
    <t>Kart.in.ua</t>
  </si>
  <si>
    <t>Гончаров Алексей</t>
  </si>
  <si>
    <t>Фалько Константин</t>
  </si>
  <si>
    <t>91,4</t>
  </si>
  <si>
    <t>Бойко Коля</t>
  </si>
  <si>
    <t>72,5</t>
  </si>
  <si>
    <t>74,4</t>
  </si>
  <si>
    <t>Бахмацкий Олег</t>
  </si>
  <si>
    <t>52</t>
  </si>
  <si>
    <t>Kart Freedom</t>
  </si>
  <si>
    <t>78,4</t>
  </si>
  <si>
    <t>87,1</t>
  </si>
  <si>
    <t>Береза Дмитрий</t>
  </si>
  <si>
    <t>Tofanitsky</t>
  </si>
  <si>
    <t>Тофан Евгений</t>
  </si>
  <si>
    <t>Литвиненко Олег</t>
  </si>
  <si>
    <t>59,3</t>
  </si>
  <si>
    <t>64,8</t>
  </si>
  <si>
    <t>15A18</t>
  </si>
  <si>
    <t>70,4</t>
  </si>
  <si>
    <t>Мифтахутлинов Ильяс</t>
  </si>
  <si>
    <t>Кравченок Александр</t>
  </si>
  <si>
    <t>70,1</t>
  </si>
  <si>
    <t>Хавило Дима</t>
  </si>
  <si>
    <t>Fossa</t>
  </si>
  <si>
    <t>Кртутоголов Павел</t>
  </si>
  <si>
    <t>kozak I razboiniki</t>
  </si>
  <si>
    <t>Kozaks</t>
  </si>
  <si>
    <t>80,6</t>
  </si>
  <si>
    <t>84</t>
  </si>
  <si>
    <t>Shum</t>
  </si>
  <si>
    <t>Ne fart</t>
  </si>
  <si>
    <t>Хлопонин Андрей</t>
  </si>
  <si>
    <t>14-2</t>
  </si>
  <si>
    <t>14-1</t>
  </si>
  <si>
    <t>71,1</t>
  </si>
  <si>
    <t>Otryad SS</t>
  </si>
  <si>
    <t>81,4</t>
  </si>
  <si>
    <t>Kozak i razboiniki</t>
  </si>
  <si>
    <t>Ne Fart</t>
  </si>
  <si>
    <t>Крутоголов Павел</t>
  </si>
  <si>
    <t>2:18.42</t>
  </si>
  <si>
    <t>2:02.86</t>
  </si>
  <si>
    <t>2:07.69</t>
  </si>
  <si>
    <t>2:17.59</t>
  </si>
  <si>
    <t>Кравченок Саша</t>
  </si>
  <si>
    <t>Бойко Николай</t>
  </si>
  <si>
    <t>2:00:41.14</t>
  </si>
  <si>
    <t>5 кругов</t>
  </si>
  <si>
    <t>6 кругов</t>
  </si>
  <si>
    <t>3 круга</t>
  </si>
  <si>
    <t>2:19.23</t>
  </si>
  <si>
    <t>2:17.90</t>
  </si>
  <si>
    <t>Григорий</t>
  </si>
  <si>
    <t>Павнл</t>
  </si>
  <si>
    <t>2:19.80</t>
  </si>
  <si>
    <t>2:18.93</t>
  </si>
  <si>
    <t>Дмитрий</t>
  </si>
  <si>
    <t>временные рамки</t>
  </si>
  <si>
    <t>2:13.71</t>
  </si>
  <si>
    <t>2:18.16</t>
  </si>
  <si>
    <t>боеус за вес (отдали за 2 раза)</t>
  </si>
  <si>
    <t>Николай</t>
  </si>
  <si>
    <t>Дима</t>
  </si>
  <si>
    <t>1:44.57</t>
  </si>
  <si>
    <t>2:32.55</t>
  </si>
  <si>
    <t>2:19.44</t>
  </si>
  <si>
    <t>2:13.00</t>
  </si>
  <si>
    <t>2:17.89</t>
  </si>
  <si>
    <t xml:space="preserve">компенсация </t>
  </si>
  <si>
    <t>5+15</t>
  </si>
  <si>
    <t>линия пит+недодержали на 2 пите</t>
  </si>
  <si>
    <t>2:12.59</t>
  </si>
  <si>
    <t>2:18.81</t>
  </si>
  <si>
    <t>2:19.67</t>
  </si>
  <si>
    <t>Константин</t>
  </si>
  <si>
    <t>Алексей</t>
  </si>
  <si>
    <t>за разворот 13</t>
  </si>
  <si>
    <t xml:space="preserve">бонус за вес </t>
  </si>
  <si>
    <t>2:17.21</t>
  </si>
  <si>
    <t>2:21.66</t>
  </si>
  <si>
    <t>2:22.15</t>
  </si>
  <si>
    <t>Олег</t>
  </si>
  <si>
    <t>Виталий</t>
  </si>
  <si>
    <t>Саша</t>
  </si>
  <si>
    <t>2:21.02</t>
  </si>
  <si>
    <t>2:07.61</t>
  </si>
  <si>
    <t>2:15.69</t>
  </si>
  <si>
    <t>передержали на 1 пите (отдали за 2 раза)</t>
  </si>
  <si>
    <t>Павел</t>
  </si>
  <si>
    <t>2:18.41</t>
  </si>
  <si>
    <t>2:20.30</t>
  </si>
  <si>
    <t>1:41.40</t>
  </si>
  <si>
    <t>компенсация за машину и передержали на пите</t>
  </si>
  <si>
    <t>2:26.62</t>
  </si>
  <si>
    <t>2:11.30</t>
  </si>
  <si>
    <t>1:31.57</t>
  </si>
  <si>
    <t>Евгений</t>
  </si>
  <si>
    <t>2:17.48</t>
  </si>
  <si>
    <t>2:18.63</t>
  </si>
  <si>
    <t>2:16.64</t>
  </si>
  <si>
    <t>передержали на пите</t>
  </si>
  <si>
    <t>2:32.13</t>
  </si>
  <si>
    <t>2:03.40</t>
  </si>
  <si>
    <t>-32-4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</si>
</sst>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Calibri"/>
      <family val="2"/>
      <charset val="204"/>
      <scheme val="minor"/>
    </font>
    <font>
      <sz val="12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/>
    <xf numFmtId="0" fontId="26" fillId="0" borderId="0"/>
    <xf numFmtId="0" fontId="27" fillId="0" borderId="0"/>
  </cellStyleXfs>
  <cellXfs count="287">
    <xf numFmtId="0" fontId="0" fillId="0" borderId="0" xfId="0"/>
    <xf numFmtId="0" fontId="6" fillId="0" borderId="0" xfId="1"/>
    <xf numFmtId="0" fontId="6" fillId="0" borderId="0" xfId="1" applyAlignment="1">
      <alignment horizontal="center"/>
    </xf>
    <xf numFmtId="0" fontId="6" fillId="0" borderId="0" xfId="1" applyAlignment="1">
      <alignment vertical="center"/>
    </xf>
    <xf numFmtId="0" fontId="6" fillId="0" borderId="11" xfId="1" applyBorder="1" applyAlignment="1">
      <alignment horizontal="center" vertical="center"/>
    </xf>
    <xf numFmtId="0" fontId="6" fillId="0" borderId="12" xfId="1" applyBorder="1" applyAlignment="1">
      <alignment horizontal="center" vertical="center"/>
    </xf>
    <xf numFmtId="0" fontId="6" fillId="0" borderId="13" xfId="1" applyBorder="1" applyAlignment="1">
      <alignment horizontal="center" vertical="center"/>
    </xf>
    <xf numFmtId="0" fontId="6" fillId="0" borderId="9" xfId="1" applyBorder="1" applyAlignment="1">
      <alignment horizontal="center" vertical="center"/>
    </xf>
    <xf numFmtId="0" fontId="6" fillId="0" borderId="0" xfId="1" applyAlignment="1">
      <alignment horizontal="center" vertical="center"/>
    </xf>
    <xf numFmtId="0" fontId="6" fillId="0" borderId="14" xfId="1" applyBorder="1" applyAlignment="1">
      <alignment horizontal="center" vertical="center"/>
    </xf>
    <xf numFmtId="0" fontId="6" fillId="0" borderId="7" xfId="1" applyFill="1" applyBorder="1" applyAlignment="1">
      <alignment horizontal="center" vertical="center"/>
    </xf>
    <xf numFmtId="0" fontId="6" fillId="0" borderId="5" xfId="1" applyFill="1" applyBorder="1" applyAlignment="1">
      <alignment horizontal="center" vertical="center"/>
    </xf>
    <xf numFmtId="2" fontId="6" fillId="0" borderId="4" xfId="1" applyNumberFormat="1" applyFill="1" applyBorder="1" applyAlignment="1">
      <alignment horizontal="center" vertical="center"/>
    </xf>
    <xf numFmtId="0" fontId="6" fillId="0" borderId="17" xfId="1" applyBorder="1" applyAlignment="1">
      <alignment horizontal="center" vertical="center"/>
    </xf>
    <xf numFmtId="0" fontId="6" fillId="0" borderId="19" xfId="1" applyFill="1" applyBorder="1" applyAlignment="1">
      <alignment horizontal="center" vertical="center"/>
    </xf>
    <xf numFmtId="164" fontId="6" fillId="0" borderId="20" xfId="1" applyNumberFormat="1" applyFill="1" applyBorder="1" applyAlignment="1">
      <alignment horizontal="center" vertical="center"/>
    </xf>
    <xf numFmtId="0" fontId="6" fillId="0" borderId="21" xfId="1" applyFill="1" applyBorder="1" applyAlignment="1">
      <alignment horizontal="center" vertical="center"/>
    </xf>
    <xf numFmtId="0" fontId="6" fillId="0" borderId="20" xfId="1" applyFill="1" applyBorder="1" applyAlignment="1">
      <alignment horizontal="center" vertical="center"/>
    </xf>
    <xf numFmtId="2" fontId="6" fillId="0" borderId="23" xfId="1" applyNumberFormat="1" applyFill="1" applyBorder="1" applyAlignment="1">
      <alignment horizontal="center" vertical="center"/>
    </xf>
    <xf numFmtId="2" fontId="6" fillId="0" borderId="20" xfId="1" applyNumberForma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20" xfId="1" applyFont="1" applyFill="1" applyBorder="1" applyAlignment="1">
      <alignment horizontal="center" vertical="center"/>
    </xf>
    <xf numFmtId="0" fontId="6" fillId="0" borderId="19" xfId="1" applyBorder="1" applyAlignment="1">
      <alignment horizontal="center" vertical="center"/>
    </xf>
    <xf numFmtId="164" fontId="6" fillId="0" borderId="20" xfId="1" applyNumberFormat="1" applyBorder="1" applyAlignment="1">
      <alignment horizontal="center" vertical="center"/>
    </xf>
    <xf numFmtId="0" fontId="6" fillId="0" borderId="21" xfId="1" applyBorder="1" applyAlignment="1">
      <alignment horizontal="center" vertical="center"/>
    </xf>
    <xf numFmtId="0" fontId="6" fillId="0" borderId="20" xfId="1" applyBorder="1" applyAlignment="1">
      <alignment horizontal="center" vertical="center"/>
    </xf>
    <xf numFmtId="2" fontId="6" fillId="0" borderId="23" xfId="1" applyNumberFormat="1" applyFont="1" applyFill="1" applyBorder="1" applyAlignment="1">
      <alignment horizontal="center" vertical="center"/>
    </xf>
    <xf numFmtId="164" fontId="6" fillId="0" borderId="20" xfId="1" applyNumberFormat="1" applyFont="1" applyFill="1" applyBorder="1" applyAlignment="1">
      <alignment horizontal="center" vertical="center"/>
    </xf>
    <xf numFmtId="0" fontId="6" fillId="0" borderId="31" xfId="1" applyBorder="1" applyAlignment="1">
      <alignment horizontal="center" vertical="center"/>
    </xf>
    <xf numFmtId="0" fontId="6" fillId="0" borderId="0" xfId="1" applyAlignment="1"/>
    <xf numFmtId="0" fontId="6" fillId="0" borderId="0" xfId="1" applyFill="1" applyBorder="1" applyAlignment="1"/>
    <xf numFmtId="0" fontId="11" fillId="0" borderId="0" xfId="1" applyFont="1" applyBorder="1" applyAlignment="1">
      <alignment horizontal="center"/>
    </xf>
    <xf numFmtId="0" fontId="7" fillId="0" borderId="27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/>
    </xf>
    <xf numFmtId="49" fontId="13" fillId="0" borderId="4" xfId="1" applyNumberFormat="1" applyFont="1" applyFill="1" applyBorder="1" applyAlignment="1">
      <alignment horizontal="center" vertical="center"/>
    </xf>
    <xf numFmtId="0" fontId="13" fillId="0" borderId="16" xfId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2" fontId="16" fillId="0" borderId="6" xfId="1" applyNumberFormat="1" applyFont="1" applyFill="1" applyBorder="1" applyAlignment="1">
      <alignment horizontal="center" vertical="center"/>
    </xf>
    <xf numFmtId="0" fontId="16" fillId="0" borderId="16" xfId="1" applyFont="1" applyFill="1" applyBorder="1" applyAlignment="1">
      <alignment horizontal="center" vertical="center"/>
    </xf>
    <xf numFmtId="49" fontId="13" fillId="0" borderId="20" xfId="1" applyNumberFormat="1" applyFont="1" applyFill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/>
    </xf>
    <xf numFmtId="0" fontId="16" fillId="0" borderId="21" xfId="1" applyFont="1" applyFill="1" applyBorder="1" applyAlignment="1">
      <alignment horizontal="center" vertical="center"/>
    </xf>
    <xf numFmtId="0" fontId="16" fillId="0" borderId="38" xfId="1" applyFont="1" applyFill="1" applyBorder="1" applyAlignment="1">
      <alignment horizontal="center" vertical="center"/>
    </xf>
    <xf numFmtId="2" fontId="16" fillId="0" borderId="38" xfId="1" applyNumberFormat="1" applyFont="1" applyFill="1" applyBorder="1" applyAlignment="1">
      <alignment horizontal="center" vertical="center"/>
    </xf>
    <xf numFmtId="0" fontId="16" fillId="0" borderId="39" xfId="1" applyFont="1" applyFill="1" applyBorder="1" applyAlignment="1">
      <alignment horizontal="center" vertical="center"/>
    </xf>
    <xf numFmtId="0" fontId="15" fillId="0" borderId="42" xfId="1" applyFont="1" applyFill="1" applyBorder="1" applyAlignment="1">
      <alignment vertical="center"/>
    </xf>
    <xf numFmtId="49" fontId="13" fillId="0" borderId="43" xfId="1" applyNumberFormat="1" applyFont="1" applyFill="1" applyBorder="1" applyAlignment="1">
      <alignment horizontal="center" vertical="center"/>
    </xf>
    <xf numFmtId="165" fontId="16" fillId="0" borderId="23" xfId="1" applyNumberFormat="1" applyFont="1" applyFill="1" applyBorder="1" applyAlignment="1">
      <alignment horizontal="center" vertical="center"/>
    </xf>
    <xf numFmtId="165" fontId="16" fillId="0" borderId="44" xfId="1" applyNumberFormat="1" applyFont="1" applyFill="1" applyBorder="1" applyAlignment="1">
      <alignment horizontal="center" vertical="center"/>
    </xf>
    <xf numFmtId="49" fontId="13" fillId="0" borderId="38" xfId="1" applyNumberFormat="1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13" fillId="0" borderId="38" xfId="1" applyFont="1" applyFill="1" applyBorder="1" applyAlignment="1">
      <alignment horizontal="center" vertical="center"/>
    </xf>
    <xf numFmtId="2" fontId="13" fillId="0" borderId="38" xfId="1" applyNumberFormat="1" applyFont="1" applyFill="1" applyBorder="1" applyAlignment="1">
      <alignment horizontal="center" vertical="center"/>
    </xf>
    <xf numFmtId="49" fontId="13" fillId="0" borderId="45" xfId="1" applyNumberFormat="1" applyFont="1" applyFill="1" applyBorder="1" applyAlignment="1">
      <alignment horizontal="center" vertical="center"/>
    </xf>
    <xf numFmtId="0" fontId="13" fillId="0" borderId="0" xfId="1" applyFont="1"/>
    <xf numFmtId="49" fontId="13" fillId="0" borderId="11" xfId="1" applyNumberFormat="1" applyFont="1" applyFill="1" applyBorder="1" applyAlignment="1">
      <alignment horizontal="center" vertical="center"/>
    </xf>
    <xf numFmtId="49" fontId="13" fillId="0" borderId="13" xfId="1" applyNumberFormat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2" fontId="13" fillId="0" borderId="13" xfId="1" applyNumberFormat="1" applyFont="1" applyFill="1" applyBorder="1" applyAlignment="1">
      <alignment horizontal="center" vertical="center"/>
    </xf>
    <xf numFmtId="0" fontId="16" fillId="0" borderId="49" xfId="1" applyFont="1" applyFill="1" applyBorder="1" applyAlignment="1">
      <alignment horizontal="center" vertical="center"/>
    </xf>
    <xf numFmtId="0" fontId="16" fillId="0" borderId="22" xfId="1" applyFont="1" applyFill="1" applyBorder="1" applyAlignment="1">
      <alignment horizontal="center" vertical="center"/>
    </xf>
    <xf numFmtId="0" fontId="15" fillId="0" borderId="26" xfId="1" applyFont="1" applyFill="1" applyBorder="1" applyAlignment="1">
      <alignment vertical="center"/>
    </xf>
    <xf numFmtId="49" fontId="13" fillId="0" borderId="27" xfId="1" applyNumberFormat="1" applyFont="1" applyFill="1" applyBorder="1" applyAlignment="1">
      <alignment horizontal="center" vertical="center"/>
    </xf>
    <xf numFmtId="49" fontId="13" fillId="0" borderId="37" xfId="1" applyNumberFormat="1" applyFont="1" applyFill="1" applyBorder="1" applyAlignment="1">
      <alignment horizontal="center" vertical="center"/>
    </xf>
    <xf numFmtId="0" fontId="13" fillId="0" borderId="35" xfId="1" applyFont="1" applyFill="1" applyBorder="1" applyAlignment="1">
      <alignment horizontal="center" vertical="center"/>
    </xf>
    <xf numFmtId="0" fontId="13" fillId="0" borderId="37" xfId="1" applyFont="1" applyFill="1" applyBorder="1" applyAlignment="1">
      <alignment horizontal="center" vertical="center"/>
    </xf>
    <xf numFmtId="2" fontId="13" fillId="0" borderId="37" xfId="1" applyNumberFormat="1" applyFont="1" applyFill="1" applyBorder="1" applyAlignment="1">
      <alignment horizontal="center" vertical="center"/>
    </xf>
    <xf numFmtId="165" fontId="13" fillId="0" borderId="39" xfId="1" applyNumberFormat="1" applyFont="1" applyBorder="1" applyAlignment="1">
      <alignment horizontal="center" vertical="center"/>
    </xf>
    <xf numFmtId="0" fontId="13" fillId="0" borderId="45" xfId="1" applyFont="1" applyBorder="1" applyAlignment="1">
      <alignment horizontal="center" vertical="center"/>
    </xf>
    <xf numFmtId="0" fontId="13" fillId="0" borderId="39" xfId="1" applyFont="1" applyBorder="1" applyAlignment="1">
      <alignment horizontal="center" vertical="center"/>
    </xf>
    <xf numFmtId="0" fontId="16" fillId="0" borderId="45" xfId="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5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wrapText="1"/>
    </xf>
    <xf numFmtId="0" fontId="18" fillId="0" borderId="22" xfId="1" applyFont="1" applyBorder="1" applyAlignment="1">
      <alignment horizontal="center" vertical="center"/>
    </xf>
    <xf numFmtId="164" fontId="19" fillId="0" borderId="38" xfId="1" applyNumberFormat="1" applyFont="1" applyFill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6" fontId="20" fillId="0" borderId="22" xfId="1" applyNumberFormat="1" applyFont="1" applyBorder="1" applyAlignment="1">
      <alignment horizontal="center" vertical="center"/>
    </xf>
    <xf numFmtId="167" fontId="18" fillId="0" borderId="22" xfId="1" applyNumberFormat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 wrapText="1"/>
    </xf>
    <xf numFmtId="0" fontId="6" fillId="0" borderId="53" xfId="1" applyFont="1" applyBorder="1" applyAlignment="1">
      <alignment vertical="center"/>
    </xf>
    <xf numFmtId="0" fontId="18" fillId="0" borderId="52" xfId="1" applyFont="1" applyBorder="1" applyAlignment="1">
      <alignment horizontal="center" vertical="center"/>
    </xf>
    <xf numFmtId="164" fontId="19" fillId="0" borderId="13" xfId="1" applyNumberFormat="1" applyFont="1" applyFill="1" applyBorder="1" applyAlignment="1">
      <alignment horizontal="center" vertical="center"/>
    </xf>
    <xf numFmtId="166" fontId="19" fillId="0" borderId="52" xfId="1" applyNumberFormat="1" applyFont="1" applyBorder="1" applyAlignment="1">
      <alignment horizontal="center" vertical="center"/>
    </xf>
    <xf numFmtId="166" fontId="19" fillId="0" borderId="52" xfId="1" applyNumberFormat="1" applyFont="1" applyFill="1" applyBorder="1" applyAlignment="1">
      <alignment horizontal="center" vertical="center"/>
    </xf>
    <xf numFmtId="0" fontId="18" fillId="0" borderId="48" xfId="1" applyFont="1" applyBorder="1" applyAlignment="1">
      <alignment horizontal="center" vertical="center"/>
    </xf>
    <xf numFmtId="0" fontId="19" fillId="0" borderId="48" xfId="1" applyFont="1" applyBorder="1" applyAlignment="1">
      <alignment horizontal="center" vertical="center"/>
    </xf>
    <xf numFmtId="164" fontId="18" fillId="0" borderId="5" xfId="1" applyNumberFormat="1" applyFont="1" applyBorder="1" applyAlignment="1">
      <alignment horizontal="center" vertical="center"/>
    </xf>
    <xf numFmtId="0" fontId="18" fillId="0" borderId="0" xfId="1" applyFont="1" applyAlignment="1">
      <alignment vertical="center"/>
    </xf>
    <xf numFmtId="0" fontId="18" fillId="0" borderId="0" xfId="1" applyFont="1" applyBorder="1"/>
    <xf numFmtId="0" fontId="18" fillId="0" borderId="0" xfId="1" applyFont="1" applyBorder="1" applyAlignment="1">
      <alignment horizontal="center"/>
    </xf>
    <xf numFmtId="0" fontId="18" fillId="0" borderId="0" xfId="1" applyFont="1" applyAlignment="1">
      <alignment horizontal="center"/>
    </xf>
    <xf numFmtId="164" fontId="18" fillId="0" borderId="20" xfId="1" applyNumberFormat="1" applyFont="1" applyBorder="1" applyAlignment="1">
      <alignment horizontal="center" vertical="center"/>
    </xf>
    <xf numFmtId="164" fontId="18" fillId="0" borderId="22" xfId="1" applyNumberFormat="1" applyFont="1" applyBorder="1" applyAlignment="1">
      <alignment horizontal="center" vertical="center"/>
    </xf>
    <xf numFmtId="164" fontId="18" fillId="0" borderId="21" xfId="1" applyNumberFormat="1" applyFont="1" applyBorder="1" applyAlignment="1">
      <alignment horizontal="center" vertical="center"/>
    </xf>
    <xf numFmtId="0" fontId="18" fillId="0" borderId="0" xfId="1" applyFont="1"/>
    <xf numFmtId="164" fontId="18" fillId="2" borderId="27" xfId="1" applyNumberFormat="1" applyFont="1" applyFill="1" applyBorder="1" applyAlignment="1">
      <alignment horizontal="center" vertical="center"/>
    </xf>
    <xf numFmtId="164" fontId="18" fillId="2" borderId="29" xfId="1" applyNumberFormat="1" applyFont="1" applyFill="1" applyBorder="1" applyAlignment="1">
      <alignment horizontal="center" vertical="center"/>
    </xf>
    <xf numFmtId="164" fontId="18" fillId="0" borderId="29" xfId="1" applyNumberFormat="1" applyFont="1" applyBorder="1" applyAlignment="1">
      <alignment horizontal="center" vertical="center"/>
    </xf>
    <xf numFmtId="164" fontId="18" fillId="2" borderId="28" xfId="1" applyNumberFormat="1" applyFont="1" applyFill="1" applyBorder="1" applyAlignment="1">
      <alignment horizontal="center" vertical="center"/>
    </xf>
    <xf numFmtId="0" fontId="6" fillId="0" borderId="0" xfId="1" applyAlignment="1">
      <alignment horizontal="left"/>
    </xf>
    <xf numFmtId="2" fontId="6" fillId="0" borderId="54" xfId="1" applyNumberFormat="1" applyBorder="1" applyAlignment="1">
      <alignment horizontal="center"/>
    </xf>
    <xf numFmtId="2" fontId="6" fillId="0" borderId="55" xfId="1" applyNumberFormat="1" applyBorder="1" applyAlignment="1">
      <alignment horizontal="center"/>
    </xf>
    <xf numFmtId="2" fontId="6" fillId="0" borderId="56" xfId="1" applyNumberFormat="1" applyBorder="1" applyAlignment="1">
      <alignment horizontal="center"/>
    </xf>
    <xf numFmtId="2" fontId="6" fillId="0" borderId="50" xfId="1" applyNumberFormat="1" applyBorder="1" applyAlignment="1">
      <alignment horizontal="center"/>
    </xf>
    <xf numFmtId="2" fontId="6" fillId="0" borderId="0" xfId="1" applyNumberFormat="1" applyBorder="1" applyAlignment="1">
      <alignment horizontal="center"/>
    </xf>
    <xf numFmtId="2" fontId="6" fillId="0" borderId="57" xfId="1" applyNumberFormat="1" applyBorder="1" applyAlignment="1">
      <alignment horizontal="center"/>
    </xf>
    <xf numFmtId="2" fontId="6" fillId="0" borderId="31" xfId="1" applyNumberFormat="1" applyBorder="1" applyAlignment="1">
      <alignment horizontal="center"/>
    </xf>
    <xf numFmtId="2" fontId="6" fillId="0" borderId="33" xfId="1" applyNumberFormat="1" applyBorder="1" applyAlignment="1">
      <alignment horizontal="center"/>
    </xf>
    <xf numFmtId="2" fontId="6" fillId="0" borderId="58" xfId="1" applyNumberFormat="1" applyBorder="1" applyAlignment="1">
      <alignment horizontal="center"/>
    </xf>
    <xf numFmtId="0" fontId="13" fillId="0" borderId="52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3" fillId="0" borderId="51" xfId="1" applyFont="1" applyFill="1" applyBorder="1" applyAlignment="1">
      <alignment horizontal="center" vertical="center"/>
    </xf>
    <xf numFmtId="0" fontId="13" fillId="0" borderId="45" xfId="1" applyFont="1" applyFill="1" applyBorder="1" applyAlignment="1">
      <alignment horizontal="center" vertical="center"/>
    </xf>
    <xf numFmtId="2" fontId="13" fillId="0" borderId="45" xfId="1" applyNumberFormat="1" applyFont="1" applyFill="1" applyBorder="1" applyAlignment="1">
      <alignment horizontal="center" vertical="center"/>
    </xf>
    <xf numFmtId="0" fontId="6" fillId="0" borderId="33" xfId="1" applyFill="1" applyBorder="1" applyAlignment="1">
      <alignment horizontal="center" vertical="center"/>
    </xf>
    <xf numFmtId="164" fontId="6" fillId="0" borderId="4" xfId="1" applyNumberFormat="1" applyFont="1" applyFill="1" applyBorder="1" applyAlignment="1">
      <alignment horizontal="center" vertical="center"/>
    </xf>
    <xf numFmtId="164" fontId="6" fillId="0" borderId="34" xfId="1" applyNumberFormat="1" applyFill="1" applyBorder="1" applyAlignment="1">
      <alignment horizontal="center" vertical="center"/>
    </xf>
    <xf numFmtId="0" fontId="6" fillId="0" borderId="35" xfId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36" xfId="1" applyFill="1" applyBorder="1" applyAlignment="1">
      <alignment horizontal="center" vertical="center"/>
    </xf>
    <xf numFmtId="2" fontId="6" fillId="0" borderId="34" xfId="1" applyNumberFormat="1" applyFill="1" applyBorder="1" applyAlignment="1">
      <alignment horizontal="center" vertical="center"/>
    </xf>
    <xf numFmtId="2" fontId="5" fillId="0" borderId="50" xfId="1" applyNumberFormat="1" applyFont="1" applyBorder="1" applyAlignment="1">
      <alignment horizontal="center"/>
    </xf>
    <xf numFmtId="0" fontId="23" fillId="0" borderId="0" xfId="1" applyFont="1" applyAlignment="1">
      <alignment vertical="center"/>
    </xf>
    <xf numFmtId="0" fontId="15" fillId="0" borderId="22" xfId="1" applyFont="1" applyBorder="1" applyAlignment="1">
      <alignment horizontal="center" vertical="center"/>
    </xf>
    <xf numFmtId="0" fontId="15" fillId="0" borderId="0" xfId="1" applyFont="1" applyAlignment="1">
      <alignment horizontal="center"/>
    </xf>
    <xf numFmtId="0" fontId="4" fillId="0" borderId="0" xfId="1" applyFont="1"/>
    <xf numFmtId="0" fontId="24" fillId="0" borderId="7" xfId="1" applyFont="1" applyFill="1" applyBorder="1" applyAlignment="1">
      <alignment vertical="center"/>
    </xf>
    <xf numFmtId="0" fontId="24" fillId="0" borderId="19" xfId="1" applyFont="1" applyFill="1" applyBorder="1" applyAlignment="1">
      <alignment vertical="center"/>
    </xf>
    <xf numFmtId="0" fontId="24" fillId="0" borderId="42" xfId="1" applyFont="1" applyFill="1" applyBorder="1" applyAlignment="1">
      <alignment vertical="center"/>
    </xf>
    <xf numFmtId="0" fontId="24" fillId="0" borderId="48" xfId="1" applyFont="1" applyFill="1" applyBorder="1" applyAlignment="1">
      <alignment vertical="center"/>
    </xf>
    <xf numFmtId="49" fontId="24" fillId="0" borderId="20" xfId="1" applyNumberFormat="1" applyFont="1" applyFill="1" applyBorder="1" applyAlignment="1">
      <alignment horizontal="center" vertical="center"/>
    </xf>
    <xf numFmtId="49" fontId="24" fillId="0" borderId="38" xfId="1" applyNumberFormat="1" applyFont="1" applyFill="1" applyBorder="1" applyAlignment="1">
      <alignment horizontal="center" vertical="center"/>
    </xf>
    <xf numFmtId="2" fontId="6" fillId="0" borderId="22" xfId="1" applyNumberFormat="1" applyFont="1" applyFill="1" applyBorder="1" applyAlignment="1">
      <alignment horizontal="center" vertical="center"/>
    </xf>
    <xf numFmtId="2" fontId="4" fillId="0" borderId="23" xfId="1" applyNumberFormat="1" applyFont="1" applyBorder="1" applyAlignment="1">
      <alignment horizontal="center" vertical="center"/>
    </xf>
    <xf numFmtId="2" fontId="4" fillId="0" borderId="23" xfId="1" applyNumberFormat="1" applyFont="1" applyFill="1" applyBorder="1" applyAlignment="1">
      <alignment horizontal="center" vertical="center"/>
    </xf>
    <xf numFmtId="0" fontId="4" fillId="0" borderId="53" xfId="1" applyFont="1" applyBorder="1" applyAlignment="1">
      <alignment vertical="center"/>
    </xf>
    <xf numFmtId="164" fontId="18" fillId="0" borderId="43" xfId="1" applyNumberFormat="1" applyFont="1" applyBorder="1" applyAlignment="1">
      <alignment horizontal="center" vertical="center"/>
    </xf>
    <xf numFmtId="0" fontId="19" fillId="0" borderId="0" xfId="1" applyFont="1" applyBorder="1" applyAlignment="1">
      <alignment vertical="center"/>
    </xf>
    <xf numFmtId="0" fontId="19" fillId="0" borderId="0" xfId="1" applyFont="1" applyBorder="1" applyAlignment="1">
      <alignment horizontal="center" vertical="center"/>
    </xf>
    <xf numFmtId="164" fontId="18" fillId="0" borderId="39" xfId="1" applyNumberFormat="1" applyFont="1" applyBorder="1" applyAlignment="1">
      <alignment horizontal="center" vertical="center"/>
    </xf>
    <xf numFmtId="0" fontId="25" fillId="0" borderId="22" xfId="1" applyFont="1" applyFill="1" applyBorder="1" applyAlignment="1">
      <alignment vertical="center"/>
    </xf>
    <xf numFmtId="0" fontId="25" fillId="0" borderId="22" xfId="1" applyFont="1" applyFill="1" applyBorder="1" applyAlignment="1">
      <alignment horizontal="center" vertical="center"/>
    </xf>
    <xf numFmtId="1" fontId="25" fillId="0" borderId="22" xfId="1" applyNumberFormat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2" fontId="3" fillId="0" borderId="0" xfId="1" applyNumberFormat="1" applyFont="1" applyBorder="1" applyAlignment="1">
      <alignment horizontal="center"/>
    </xf>
    <xf numFmtId="0" fontId="25" fillId="0" borderId="23" xfId="1" applyFont="1" applyFill="1" applyBorder="1" applyAlignment="1">
      <alignment horizontal="center" vertical="center"/>
    </xf>
    <xf numFmtId="164" fontId="25" fillId="0" borderId="38" xfId="1" applyNumberFormat="1" applyFont="1" applyFill="1" applyBorder="1" applyAlignment="1">
      <alignment horizontal="center" vertical="center"/>
    </xf>
    <xf numFmtId="164" fontId="18" fillId="0" borderId="38" xfId="1" applyNumberFormat="1" applyFont="1" applyFill="1" applyBorder="1" applyAlignment="1">
      <alignment horizontal="center" vertical="center"/>
    </xf>
    <xf numFmtId="2" fontId="3" fillId="0" borderId="23" xfId="1" applyNumberFormat="1" applyFont="1" applyFill="1" applyBorder="1" applyAlignment="1">
      <alignment horizontal="center" vertical="center"/>
    </xf>
    <xf numFmtId="0" fontId="26" fillId="0" borderId="0" xfId="2" applyFont="1" applyAlignment="1"/>
    <xf numFmtId="0" fontId="17" fillId="0" borderId="22" xfId="1" applyFont="1" applyBorder="1" applyAlignment="1">
      <alignment horizontal="center" vertical="center" wrapText="1"/>
    </xf>
    <xf numFmtId="2" fontId="29" fillId="0" borderId="22" xfId="1" applyNumberFormat="1" applyFont="1" applyFill="1" applyBorder="1" applyAlignment="1">
      <alignment horizontal="center" vertical="center"/>
    </xf>
    <xf numFmtId="2" fontId="28" fillId="0" borderId="22" xfId="1" applyNumberFormat="1" applyFont="1" applyFill="1" applyBorder="1" applyAlignment="1">
      <alignment horizontal="center" vertical="center"/>
    </xf>
    <xf numFmtId="0" fontId="24" fillId="0" borderId="42" xfId="1" applyFont="1" applyBorder="1" applyAlignment="1">
      <alignment vertical="center"/>
    </xf>
    <xf numFmtId="0" fontId="24" fillId="0" borderId="48" xfId="1" applyFont="1" applyBorder="1" applyAlignment="1">
      <alignment vertical="center"/>
    </xf>
    <xf numFmtId="166" fontId="19" fillId="3" borderId="22" xfId="1" applyNumberFormat="1" applyFont="1" applyFill="1" applyBorder="1" applyAlignment="1">
      <alignment horizontal="center" vertical="center"/>
    </xf>
    <xf numFmtId="166" fontId="19" fillId="3" borderId="52" xfId="1" applyNumberFormat="1" applyFon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2" fontId="29" fillId="0" borderId="39" xfId="1" applyNumberFormat="1" applyFont="1" applyFill="1" applyBorder="1" applyAlignment="1">
      <alignment horizontal="center" vertical="center"/>
    </xf>
    <xf numFmtId="2" fontId="30" fillId="0" borderId="59" xfId="1" applyNumberFormat="1" applyFont="1" applyFill="1" applyBorder="1" applyAlignment="1">
      <alignment horizontal="center" vertical="center"/>
    </xf>
    <xf numFmtId="2" fontId="31" fillId="0" borderId="59" xfId="1" applyNumberFormat="1" applyFont="1" applyFill="1" applyBorder="1" applyAlignment="1">
      <alignment horizontal="center" vertical="center"/>
    </xf>
    <xf numFmtId="2" fontId="31" fillId="4" borderId="59" xfId="1" applyNumberFormat="1" applyFont="1" applyFill="1" applyBorder="1" applyAlignment="1">
      <alignment horizontal="center" vertical="center"/>
    </xf>
    <xf numFmtId="2" fontId="29" fillId="0" borderId="52" xfId="1" applyNumberFormat="1" applyFont="1" applyFill="1" applyBorder="1" applyAlignment="1">
      <alignment horizontal="center" vertical="center"/>
    </xf>
    <xf numFmtId="2" fontId="29" fillId="0" borderId="49" xfId="1" applyNumberFormat="1" applyFont="1" applyFill="1" applyBorder="1" applyAlignment="1">
      <alignment horizontal="center" vertical="center"/>
    </xf>
    <xf numFmtId="2" fontId="2" fillId="0" borderId="23" xfId="1" applyNumberFormat="1" applyFont="1" applyBorder="1" applyAlignment="1">
      <alignment horizontal="center" vertical="center"/>
    </xf>
    <xf numFmtId="0" fontId="13" fillId="0" borderId="12" xfId="1" applyFont="1" applyBorder="1" applyAlignment="1">
      <alignment horizontal="center" vertical="center"/>
    </xf>
    <xf numFmtId="0" fontId="13" fillId="0" borderId="51" xfId="1" applyFont="1" applyBorder="1" applyAlignment="1">
      <alignment horizontal="center" vertical="center"/>
    </xf>
    <xf numFmtId="0" fontId="26" fillId="0" borderId="0" xfId="2" applyFont="1" applyAlignment="1"/>
    <xf numFmtId="0" fontId="17" fillId="0" borderId="22" xfId="1" applyFont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1" xfId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  <xf numFmtId="0" fontId="6" fillId="0" borderId="2" xfId="1" applyBorder="1" applyAlignment="1">
      <alignment horizontal="center" vertical="center"/>
    </xf>
    <xf numFmtId="0" fontId="6" fillId="0" borderId="9" xfId="1" applyBorder="1" applyAlignment="1">
      <alignment horizontal="center" vertical="center"/>
    </xf>
    <xf numFmtId="0" fontId="6" fillId="0" borderId="3" xfId="1" applyBorder="1" applyAlignment="1">
      <alignment horizontal="center" vertical="center" wrapText="1"/>
    </xf>
    <xf numFmtId="0" fontId="6" fillId="0" borderId="10" xfId="1" applyBorder="1" applyAlignment="1">
      <alignment horizontal="center" vertical="center" wrapText="1"/>
    </xf>
    <xf numFmtId="0" fontId="6" fillId="0" borderId="4" xfId="1" applyBorder="1" applyAlignment="1">
      <alignment horizontal="center" vertical="center"/>
    </xf>
    <xf numFmtId="0" fontId="6" fillId="0" borderId="5" xfId="1" applyBorder="1" applyAlignment="1">
      <alignment horizontal="center" vertical="center"/>
    </xf>
    <xf numFmtId="0" fontId="6" fillId="0" borderId="6" xfId="1" applyBorder="1" applyAlignment="1">
      <alignment horizontal="center" vertical="center"/>
    </xf>
    <xf numFmtId="0" fontId="6" fillId="0" borderId="7" xfId="1" applyBorder="1" applyAlignment="1">
      <alignment horizontal="center" vertical="center"/>
    </xf>
    <xf numFmtId="0" fontId="14" fillId="0" borderId="40" xfId="1" applyFont="1" applyFill="1" applyBorder="1" applyAlignment="1">
      <alignment horizontal="center" vertical="center"/>
    </xf>
    <xf numFmtId="0" fontId="14" fillId="0" borderId="24" xfId="1" applyFont="1" applyFill="1" applyBorder="1" applyAlignment="1">
      <alignment horizontal="center" vertical="center"/>
    </xf>
    <xf numFmtId="0" fontId="14" fillId="0" borderId="41" xfId="1" applyFont="1" applyFill="1" applyBorder="1" applyAlignment="1">
      <alignment horizontal="center" vertical="center"/>
    </xf>
    <xf numFmtId="0" fontId="14" fillId="0" borderId="25" xfId="1" applyFont="1" applyFill="1" applyBorder="1" applyAlignment="1">
      <alignment horizontal="center" vertical="center"/>
    </xf>
    <xf numFmtId="164" fontId="13" fillId="0" borderId="22" xfId="1" applyNumberFormat="1" applyFont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/>
    </xf>
    <xf numFmtId="0" fontId="24" fillId="0" borderId="18" xfId="1" applyFont="1" applyFill="1" applyBorder="1" applyAlignment="1">
      <alignment horizontal="center" vertical="center"/>
    </xf>
    <xf numFmtId="0" fontId="14" fillId="0" borderId="50" xfId="1" applyFont="1" applyBorder="1" applyAlignment="1">
      <alignment horizontal="center" vertical="center"/>
    </xf>
    <xf numFmtId="0" fontId="14" fillId="0" borderId="41" xfId="1" applyFont="1" applyBorder="1" applyAlignment="1">
      <alignment horizontal="center" vertical="center"/>
    </xf>
    <xf numFmtId="0" fontId="14" fillId="0" borderId="47" xfId="1" applyFont="1" applyBorder="1" applyAlignment="1">
      <alignment horizontal="center" vertical="center"/>
    </xf>
    <xf numFmtId="0" fontId="14" fillId="0" borderId="46" xfId="1" applyFont="1" applyFill="1" applyBorder="1" applyAlignment="1">
      <alignment horizontal="center" vertical="center"/>
    </xf>
    <xf numFmtId="0" fontId="14" fillId="0" borderId="47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5" xfId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0" fillId="0" borderId="0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34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/>
    </xf>
    <xf numFmtId="0" fontId="12" fillId="0" borderId="28" xfId="1" applyFont="1" applyFill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0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26" fillId="0" borderId="0" xfId="2" applyFont="1" applyAlignment="1"/>
    <xf numFmtId="0" fontId="11" fillId="0" borderId="0" xfId="1" applyFont="1" applyAlignment="1">
      <alignment horizontal="center"/>
    </xf>
    <xf numFmtId="0" fontId="17" fillId="0" borderId="22" xfId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/>
    </xf>
    <xf numFmtId="0" fontId="17" fillId="0" borderId="52" xfId="1" applyFont="1" applyBorder="1" applyAlignment="1">
      <alignment horizontal="center" vertical="center"/>
    </xf>
    <xf numFmtId="0" fontId="17" fillId="0" borderId="49" xfId="1" applyFont="1" applyBorder="1" applyAlignment="1">
      <alignment horizontal="center" vertical="center"/>
    </xf>
    <xf numFmtId="2" fontId="17" fillId="0" borderId="52" xfId="1" applyNumberFormat="1" applyFont="1" applyBorder="1" applyAlignment="1">
      <alignment horizontal="center" vertical="center" wrapText="1"/>
    </xf>
    <xf numFmtId="2" fontId="17" fillId="0" borderId="49" xfId="1" applyNumberFormat="1" applyFont="1" applyBorder="1" applyAlignment="1">
      <alignment horizontal="center" vertical="center" wrapText="1"/>
    </xf>
    <xf numFmtId="0" fontId="17" fillId="0" borderId="23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38" xfId="1" applyFont="1" applyBorder="1" applyAlignment="1">
      <alignment horizontal="center" vertical="center"/>
    </xf>
    <xf numFmtId="0" fontId="17" fillId="0" borderId="52" xfId="1" applyFont="1" applyBorder="1" applyAlignment="1">
      <alignment horizontal="center" vertical="center" wrapText="1"/>
    </xf>
    <xf numFmtId="0" fontId="17" fillId="0" borderId="39" xfId="1" applyFont="1" applyBorder="1" applyAlignment="1">
      <alignment horizontal="center" vertical="center" wrapText="1"/>
    </xf>
    <xf numFmtId="164" fontId="13" fillId="0" borderId="2" xfId="1" applyNumberFormat="1" applyFont="1" applyBorder="1" applyAlignment="1">
      <alignment horizontal="center" vertical="center"/>
    </xf>
    <xf numFmtId="164" fontId="13" fillId="0" borderId="23" xfId="1" applyNumberFormat="1" applyFont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3" fillId="0" borderId="18" xfId="1" applyFont="1" applyBorder="1" applyAlignment="1">
      <alignment horizontal="center" vertical="center"/>
    </xf>
    <xf numFmtId="164" fontId="13" fillId="0" borderId="19" xfId="1" applyNumberFormat="1" applyFont="1" applyBorder="1" applyAlignment="1">
      <alignment horizontal="center" vertical="center"/>
    </xf>
    <xf numFmtId="164" fontId="13" fillId="0" borderId="42" xfId="1" applyNumberFormat="1" applyFont="1" applyBorder="1" applyAlignment="1">
      <alignment horizontal="center" vertical="center"/>
    </xf>
    <xf numFmtId="164" fontId="13" fillId="0" borderId="26" xfId="1" applyNumberFormat="1" applyFont="1" applyBorder="1" applyAlignment="1">
      <alignment horizontal="center" vertical="center"/>
    </xf>
    <xf numFmtId="0" fontId="16" fillId="0" borderId="9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2" fontId="16" fillId="0" borderId="13" xfId="1" applyNumberFormat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16" fillId="0" borderId="51" xfId="1" applyFont="1" applyFill="1" applyBorder="1" applyAlignment="1">
      <alignment horizontal="center" vertical="center"/>
    </xf>
    <xf numFmtId="0" fontId="16" fillId="0" borderId="10" xfId="1" applyFont="1" applyFill="1" applyBorder="1" applyAlignment="1">
      <alignment horizontal="center" vertical="center"/>
    </xf>
    <xf numFmtId="0" fontId="24" fillId="0" borderId="25" xfId="1" applyFont="1" applyFill="1" applyBorder="1" applyAlignment="1">
      <alignment horizontal="center" vertical="center"/>
    </xf>
    <xf numFmtId="0" fontId="24" fillId="0" borderId="26" xfId="1" applyFont="1" applyFill="1" applyBorder="1" applyAlignment="1">
      <alignment vertical="center"/>
    </xf>
    <xf numFmtId="49" fontId="24" fillId="0" borderId="27" xfId="1" applyNumberFormat="1" applyFont="1" applyFill="1" applyBorder="1" applyAlignment="1">
      <alignment horizontal="center" vertical="center"/>
    </xf>
    <xf numFmtId="49" fontId="24" fillId="0" borderId="37" xfId="1" applyNumberFormat="1" applyFont="1" applyFill="1" applyBorder="1" applyAlignment="1">
      <alignment horizontal="center" vertical="center"/>
    </xf>
    <xf numFmtId="0" fontId="16" fillId="0" borderId="37" xfId="1" applyFont="1" applyFill="1" applyBorder="1" applyAlignment="1">
      <alignment horizontal="center" vertical="center"/>
    </xf>
    <xf numFmtId="0" fontId="16" fillId="0" borderId="28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Border="1" applyAlignment="1">
      <alignment vertical="center"/>
    </xf>
    <xf numFmtId="0" fontId="1" fillId="0" borderId="18" xfId="1" applyFont="1" applyBorder="1" applyAlignment="1">
      <alignment horizontal="left" vertical="center"/>
    </xf>
    <xf numFmtId="0" fontId="1" fillId="0" borderId="32" xfId="1" applyFont="1" applyFill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2" fontId="28" fillId="0" borderId="39" xfId="1" applyNumberFormat="1" applyFont="1" applyFill="1" applyBorder="1" applyAlignment="1">
      <alignment horizontal="center" vertical="center"/>
    </xf>
    <xf numFmtId="0" fontId="1" fillId="0" borderId="53" xfId="1" applyFont="1" applyBorder="1" applyAlignment="1">
      <alignment vertical="center"/>
    </xf>
    <xf numFmtId="0" fontId="1" fillId="0" borderId="0" xfId="1" applyFont="1" applyAlignment="1">
      <alignment vertical="center"/>
    </xf>
    <xf numFmtId="2" fontId="28" fillId="0" borderId="49" xfId="1" applyNumberFormat="1" applyFont="1" applyFill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2" fontId="28" fillId="0" borderId="23" xfId="1" applyNumberFormat="1" applyFont="1" applyFill="1" applyBorder="1" applyAlignment="1">
      <alignment horizontal="center" vertical="center"/>
    </xf>
    <xf numFmtId="2" fontId="29" fillId="0" borderId="44" xfId="1" applyNumberFormat="1" applyFont="1" applyFill="1" applyBorder="1" applyAlignment="1">
      <alignment horizontal="center" vertical="center"/>
    </xf>
    <xf numFmtId="0" fontId="25" fillId="0" borderId="38" xfId="1" applyFont="1" applyFill="1" applyBorder="1" applyAlignment="1">
      <alignment horizontal="center" vertical="center"/>
    </xf>
    <xf numFmtId="164" fontId="25" fillId="0" borderId="13" xfId="1" applyNumberFormat="1" applyFont="1" applyFill="1" applyBorder="1" applyAlignment="1">
      <alignment horizontal="center" vertical="center"/>
    </xf>
    <xf numFmtId="164" fontId="25" fillId="0" borderId="45" xfId="1" applyNumberFormat="1" applyFont="1" applyFill="1" applyBorder="1" applyAlignment="1">
      <alignment horizontal="center" vertical="center"/>
    </xf>
    <xf numFmtId="164" fontId="30" fillId="0" borderId="59" xfId="1" applyNumberFormat="1" applyFont="1" applyFill="1" applyBorder="1" applyAlignment="1">
      <alignment horizontal="center" vertical="center"/>
    </xf>
    <xf numFmtId="164" fontId="31" fillId="0" borderId="59" xfId="1" applyNumberFormat="1" applyFont="1" applyFill="1" applyBorder="1" applyAlignment="1">
      <alignment horizontal="center" vertical="center"/>
    </xf>
    <xf numFmtId="164" fontId="30" fillId="4" borderId="59" xfId="1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25" fillId="0" borderId="52" xfId="1" applyFont="1" applyFill="1" applyBorder="1" applyAlignment="1">
      <alignment horizontal="center" vertical="center"/>
    </xf>
    <xf numFmtId="0" fontId="25" fillId="0" borderId="39" xfId="1" applyFont="1" applyFill="1" applyBorder="1" applyAlignment="1">
      <alignment horizontal="center" vertical="center"/>
    </xf>
    <xf numFmtId="0" fontId="18" fillId="0" borderId="52" xfId="1" applyFont="1" applyBorder="1" applyAlignment="1">
      <alignment horizontal="center" vertical="center"/>
    </xf>
    <xf numFmtId="0" fontId="18" fillId="0" borderId="39" xfId="1" applyFont="1" applyBorder="1" applyAlignment="1">
      <alignment horizontal="center" vertical="center"/>
    </xf>
    <xf numFmtId="166" fontId="19" fillId="0" borderId="52" xfId="1" applyNumberFormat="1" applyFont="1" applyBorder="1" applyAlignment="1">
      <alignment horizontal="center" vertical="center"/>
    </xf>
    <xf numFmtId="166" fontId="19" fillId="0" borderId="39" xfId="1" applyNumberFormat="1" applyFont="1" applyBorder="1" applyAlignment="1">
      <alignment horizontal="center" vertical="center"/>
    </xf>
    <xf numFmtId="167" fontId="18" fillId="0" borderId="52" xfId="1" applyNumberFormat="1" applyFont="1" applyBorder="1" applyAlignment="1">
      <alignment horizontal="center" vertical="center" wrapText="1"/>
    </xf>
    <xf numFmtId="167" fontId="18" fillId="0" borderId="39" xfId="1" applyNumberFormat="1" applyFont="1" applyBorder="1" applyAlignment="1">
      <alignment horizontal="center" vertical="center" wrapText="1"/>
    </xf>
    <xf numFmtId="49" fontId="18" fillId="0" borderId="52" xfId="1" applyNumberFormat="1" applyFont="1" applyBorder="1" applyAlignment="1">
      <alignment horizontal="center" vertical="center" wrapText="1"/>
    </xf>
    <xf numFmtId="49" fontId="18" fillId="0" borderId="39" xfId="1" applyNumberFormat="1" applyFont="1" applyBorder="1" applyAlignment="1">
      <alignment horizontal="center" vertical="center" wrapText="1"/>
    </xf>
    <xf numFmtId="2" fontId="29" fillId="0" borderId="23" xfId="1" applyNumberFormat="1" applyFont="1" applyFill="1" applyBorder="1" applyAlignment="1">
      <alignment horizontal="center" vertical="center"/>
    </xf>
    <xf numFmtId="164" fontId="31" fillId="4" borderId="59" xfId="1" applyNumberFormat="1" applyFont="1" applyFill="1" applyBorder="1" applyAlignment="1">
      <alignment horizontal="center" vertical="center"/>
    </xf>
    <xf numFmtId="2" fontId="1" fillId="0" borderId="57" xfId="1" applyNumberFormat="1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Kozaks!$C$18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Kozaks!$C$19:$C$72</c:f>
              <c:numCache>
                <c:formatCode>0.00</c:formatCode>
                <c:ptCount val="54"/>
                <c:pt idx="0">
                  <c:v>44.97</c:v>
                </c:pt>
                <c:pt idx="1">
                  <c:v>43.07</c:v>
                </c:pt>
                <c:pt idx="2">
                  <c:v>42.84</c:v>
                </c:pt>
                <c:pt idx="3">
                  <c:v>42.57</c:v>
                </c:pt>
                <c:pt idx="4">
                  <c:v>42.62</c:v>
                </c:pt>
                <c:pt idx="5">
                  <c:v>42.76</c:v>
                </c:pt>
                <c:pt idx="6">
                  <c:v>42.78</c:v>
                </c:pt>
                <c:pt idx="7">
                  <c:v>42.97</c:v>
                </c:pt>
                <c:pt idx="8">
                  <c:v>42.73</c:v>
                </c:pt>
                <c:pt idx="9">
                  <c:v>42.76</c:v>
                </c:pt>
                <c:pt idx="10">
                  <c:v>42.99</c:v>
                </c:pt>
                <c:pt idx="11">
                  <c:v>42.87</c:v>
                </c:pt>
                <c:pt idx="12">
                  <c:v>43.55</c:v>
                </c:pt>
                <c:pt idx="13">
                  <c:v>42.87</c:v>
                </c:pt>
                <c:pt idx="14">
                  <c:v>43.29</c:v>
                </c:pt>
                <c:pt idx="15">
                  <c:v>42.87</c:v>
                </c:pt>
                <c:pt idx="16">
                  <c:v>42.81</c:v>
                </c:pt>
                <c:pt idx="17">
                  <c:v>43.16</c:v>
                </c:pt>
                <c:pt idx="18">
                  <c:v>43.07</c:v>
                </c:pt>
                <c:pt idx="19">
                  <c:v>44.07</c:v>
                </c:pt>
                <c:pt idx="20">
                  <c:v>43.34</c:v>
                </c:pt>
                <c:pt idx="21">
                  <c:v>43.59</c:v>
                </c:pt>
                <c:pt idx="22">
                  <c:v>42.86</c:v>
                </c:pt>
                <c:pt idx="23">
                  <c:v>42.78</c:v>
                </c:pt>
                <c:pt idx="24">
                  <c:v>42.85</c:v>
                </c:pt>
                <c:pt idx="25">
                  <c:v>44.47</c:v>
                </c:pt>
                <c:pt idx="26">
                  <c:v>43.27</c:v>
                </c:pt>
                <c:pt idx="27">
                  <c:v>42.91</c:v>
                </c:pt>
                <c:pt idx="28">
                  <c:v>42.94</c:v>
                </c:pt>
                <c:pt idx="29">
                  <c:v>43.08</c:v>
                </c:pt>
                <c:pt idx="30">
                  <c:v>43.1</c:v>
                </c:pt>
                <c:pt idx="31">
                  <c:v>42.76</c:v>
                </c:pt>
                <c:pt idx="32">
                  <c:v>42.81</c:v>
                </c:pt>
                <c:pt idx="33">
                  <c:v>42.9</c:v>
                </c:pt>
                <c:pt idx="34">
                  <c:v>43.06</c:v>
                </c:pt>
                <c:pt idx="35">
                  <c:v>42.95</c:v>
                </c:pt>
                <c:pt idx="36">
                  <c:v>43.48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Kozaks!$D$18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Kozaks!$D$19:$D$72</c:f>
              <c:numCache>
                <c:formatCode>0.00</c:formatCode>
                <c:ptCount val="54"/>
                <c:pt idx="0">
                  <c:v>43.16</c:v>
                </c:pt>
                <c:pt idx="1">
                  <c:v>42.63</c:v>
                </c:pt>
                <c:pt idx="2">
                  <c:v>42.86</c:v>
                </c:pt>
                <c:pt idx="3">
                  <c:v>42.46</c:v>
                </c:pt>
                <c:pt idx="4">
                  <c:v>42.68</c:v>
                </c:pt>
                <c:pt idx="5">
                  <c:v>42.67</c:v>
                </c:pt>
                <c:pt idx="6">
                  <c:v>42.56</c:v>
                </c:pt>
                <c:pt idx="7">
                  <c:v>42.54</c:v>
                </c:pt>
                <c:pt idx="8">
                  <c:v>42.91</c:v>
                </c:pt>
                <c:pt idx="9">
                  <c:v>42.61</c:v>
                </c:pt>
                <c:pt idx="10">
                  <c:v>42.78</c:v>
                </c:pt>
                <c:pt idx="11">
                  <c:v>42.47</c:v>
                </c:pt>
                <c:pt idx="12">
                  <c:v>42.81</c:v>
                </c:pt>
                <c:pt idx="13">
                  <c:v>42.45</c:v>
                </c:pt>
                <c:pt idx="14">
                  <c:v>42.71</c:v>
                </c:pt>
                <c:pt idx="15">
                  <c:v>42.72</c:v>
                </c:pt>
                <c:pt idx="16">
                  <c:v>42.57</c:v>
                </c:pt>
                <c:pt idx="17">
                  <c:v>42.54</c:v>
                </c:pt>
                <c:pt idx="18">
                  <c:v>42.48</c:v>
                </c:pt>
                <c:pt idx="19">
                  <c:v>42.45</c:v>
                </c:pt>
                <c:pt idx="20">
                  <c:v>42.89</c:v>
                </c:pt>
                <c:pt idx="21">
                  <c:v>43.1</c:v>
                </c:pt>
                <c:pt idx="22">
                  <c:v>43.28</c:v>
                </c:pt>
                <c:pt idx="23">
                  <c:v>43.07</c:v>
                </c:pt>
                <c:pt idx="24">
                  <c:v>43.04</c:v>
                </c:pt>
                <c:pt idx="25">
                  <c:v>42.77</c:v>
                </c:pt>
                <c:pt idx="26">
                  <c:v>42.73</c:v>
                </c:pt>
                <c:pt idx="27">
                  <c:v>43</c:v>
                </c:pt>
                <c:pt idx="28">
                  <c:v>43.03</c:v>
                </c:pt>
                <c:pt idx="29">
                  <c:v>42.94</c:v>
                </c:pt>
                <c:pt idx="30">
                  <c:v>42.87</c:v>
                </c:pt>
                <c:pt idx="31">
                  <c:v>42.64</c:v>
                </c:pt>
                <c:pt idx="32">
                  <c:v>43.24</c:v>
                </c:pt>
                <c:pt idx="33">
                  <c:v>42.7</c:v>
                </c:pt>
                <c:pt idx="34">
                  <c:v>42.97</c:v>
                </c:pt>
                <c:pt idx="35">
                  <c:v>43.09</c:v>
                </c:pt>
                <c:pt idx="36">
                  <c:v>42.71</c:v>
                </c:pt>
                <c:pt idx="37">
                  <c:v>42.91</c:v>
                </c:pt>
                <c:pt idx="38">
                  <c:v>42.93</c:v>
                </c:pt>
                <c:pt idx="39">
                  <c:v>42.75</c:v>
                </c:pt>
                <c:pt idx="40">
                  <c:v>42.7</c:v>
                </c:pt>
                <c:pt idx="41">
                  <c:v>42.51</c:v>
                </c:pt>
                <c:pt idx="42">
                  <c:v>42.82</c:v>
                </c:pt>
                <c:pt idx="43">
                  <c:v>42.69</c:v>
                </c:pt>
                <c:pt idx="44">
                  <c:v>42.94</c:v>
                </c:pt>
                <c:pt idx="45">
                  <c:v>42.62</c:v>
                </c:pt>
                <c:pt idx="46">
                  <c:v>43.02</c:v>
                </c:pt>
                <c:pt idx="47">
                  <c:v>42.73</c:v>
                </c:pt>
                <c:pt idx="48">
                  <c:v>42.71</c:v>
                </c:pt>
                <c:pt idx="49">
                  <c:v>42.55</c:v>
                </c:pt>
                <c:pt idx="50">
                  <c:v>42.77</c:v>
                </c:pt>
                <c:pt idx="51">
                  <c:v>42.59</c:v>
                </c:pt>
                <c:pt idx="52">
                  <c:v>42.4</c:v>
                </c:pt>
                <c:pt idx="53">
                  <c:v>42.61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Kozaks!$E$18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Kozaks!$E$19:$E$72</c:f>
              <c:numCache>
                <c:formatCode>0.00</c:formatCode>
                <c:ptCount val="54"/>
                <c:pt idx="0">
                  <c:v>42.98</c:v>
                </c:pt>
                <c:pt idx="1">
                  <c:v>42.78</c:v>
                </c:pt>
                <c:pt idx="2">
                  <c:v>42.56</c:v>
                </c:pt>
                <c:pt idx="3">
                  <c:v>43.39</c:v>
                </c:pt>
                <c:pt idx="4">
                  <c:v>42.85</c:v>
                </c:pt>
                <c:pt idx="5">
                  <c:v>42.64</c:v>
                </c:pt>
                <c:pt idx="6">
                  <c:v>42.51</c:v>
                </c:pt>
                <c:pt idx="7">
                  <c:v>42.97</c:v>
                </c:pt>
                <c:pt idx="8">
                  <c:v>43.14</c:v>
                </c:pt>
                <c:pt idx="9">
                  <c:v>42.95</c:v>
                </c:pt>
                <c:pt idx="10">
                  <c:v>43.2</c:v>
                </c:pt>
                <c:pt idx="11">
                  <c:v>42.54</c:v>
                </c:pt>
                <c:pt idx="12">
                  <c:v>43.98</c:v>
                </c:pt>
                <c:pt idx="13">
                  <c:v>43.42</c:v>
                </c:pt>
                <c:pt idx="14">
                  <c:v>43.01</c:v>
                </c:pt>
                <c:pt idx="15">
                  <c:v>43.68</c:v>
                </c:pt>
                <c:pt idx="16">
                  <c:v>43.14</c:v>
                </c:pt>
                <c:pt idx="17">
                  <c:v>42.65</c:v>
                </c:pt>
                <c:pt idx="18">
                  <c:v>42.73</c:v>
                </c:pt>
                <c:pt idx="19">
                  <c:v>42.98</c:v>
                </c:pt>
                <c:pt idx="20">
                  <c:v>43.39</c:v>
                </c:pt>
                <c:pt idx="21">
                  <c:v>42.75</c:v>
                </c:pt>
                <c:pt idx="22">
                  <c:v>42.48</c:v>
                </c:pt>
                <c:pt idx="23">
                  <c:v>42.75</c:v>
                </c:pt>
                <c:pt idx="24">
                  <c:v>42.64</c:v>
                </c:pt>
                <c:pt idx="25">
                  <c:v>42.88</c:v>
                </c:pt>
                <c:pt idx="26">
                  <c:v>42.63</c:v>
                </c:pt>
                <c:pt idx="27">
                  <c:v>42.58</c:v>
                </c:pt>
                <c:pt idx="28">
                  <c:v>42.68</c:v>
                </c:pt>
                <c:pt idx="29">
                  <c:v>42.65</c:v>
                </c:pt>
                <c:pt idx="30">
                  <c:v>42.78</c:v>
                </c:pt>
                <c:pt idx="31">
                  <c:v>42.75</c:v>
                </c:pt>
                <c:pt idx="32">
                  <c:v>42.74</c:v>
                </c:pt>
                <c:pt idx="33">
                  <c:v>42.76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Kozaks!$F$18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Kozaks!$F$19:$F$72</c:f>
              <c:numCache>
                <c:formatCode>0.00</c:formatCode>
                <c:ptCount val="54"/>
                <c:pt idx="0">
                  <c:v>42.94</c:v>
                </c:pt>
                <c:pt idx="1">
                  <c:v>42.91</c:v>
                </c:pt>
                <c:pt idx="2">
                  <c:v>42.71</c:v>
                </c:pt>
                <c:pt idx="3">
                  <c:v>43.1</c:v>
                </c:pt>
                <c:pt idx="4">
                  <c:v>42.9</c:v>
                </c:pt>
                <c:pt idx="5">
                  <c:v>42.93</c:v>
                </c:pt>
                <c:pt idx="6">
                  <c:v>42.75</c:v>
                </c:pt>
                <c:pt idx="7">
                  <c:v>42.74</c:v>
                </c:pt>
                <c:pt idx="8">
                  <c:v>42.57</c:v>
                </c:pt>
                <c:pt idx="9">
                  <c:v>42.73</c:v>
                </c:pt>
                <c:pt idx="10">
                  <c:v>42.75</c:v>
                </c:pt>
                <c:pt idx="11">
                  <c:v>42.75</c:v>
                </c:pt>
                <c:pt idx="12">
                  <c:v>42.65</c:v>
                </c:pt>
                <c:pt idx="13">
                  <c:v>42.84</c:v>
                </c:pt>
                <c:pt idx="14">
                  <c:v>42.62</c:v>
                </c:pt>
                <c:pt idx="15">
                  <c:v>42.55</c:v>
                </c:pt>
                <c:pt idx="16">
                  <c:v>42.48</c:v>
                </c:pt>
                <c:pt idx="17">
                  <c:v>43.32</c:v>
                </c:pt>
                <c:pt idx="18">
                  <c:v>42.82</c:v>
                </c:pt>
                <c:pt idx="19">
                  <c:v>43.02</c:v>
                </c:pt>
                <c:pt idx="20">
                  <c:v>42.75</c:v>
                </c:pt>
                <c:pt idx="21">
                  <c:v>42.95</c:v>
                </c:pt>
                <c:pt idx="22">
                  <c:v>42.73</c:v>
                </c:pt>
                <c:pt idx="23">
                  <c:v>43.16</c:v>
                </c:pt>
                <c:pt idx="24">
                  <c:v>42.98</c:v>
                </c:pt>
                <c:pt idx="25">
                  <c:v>43.01</c:v>
                </c:pt>
                <c:pt idx="26">
                  <c:v>42.78</c:v>
                </c:pt>
                <c:pt idx="27">
                  <c:v>42.88</c:v>
                </c:pt>
                <c:pt idx="28">
                  <c:v>42.97</c:v>
                </c:pt>
                <c:pt idx="29">
                  <c:v>43.14</c:v>
                </c:pt>
                <c:pt idx="30">
                  <c:v>43.67</c:v>
                </c:pt>
                <c:pt idx="31">
                  <c:v>42.45</c:v>
                </c:pt>
                <c:pt idx="32">
                  <c:v>42.67</c:v>
                </c:pt>
                <c:pt idx="33">
                  <c:v>42.47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596096"/>
        <c:axId val="218597632"/>
      </c:lineChart>
      <c:catAx>
        <c:axId val="218596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8597632"/>
        <c:crosses val="autoZero"/>
        <c:auto val="1"/>
        <c:lblAlgn val="ctr"/>
        <c:lblOffset val="100"/>
        <c:noMultiLvlLbl val="0"/>
      </c:catAx>
      <c:valAx>
        <c:axId val="218597632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859609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PlayWar!$C$19</c:f>
              <c:strCache>
                <c:ptCount val="1"/>
                <c:pt idx="0">
                  <c:v>Бойко Николай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PlayWar!$B$20:$B$70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PlayWar!$C$20:$C$70</c:f>
              <c:numCache>
                <c:formatCode>0.00</c:formatCode>
                <c:ptCount val="51"/>
                <c:pt idx="0">
                  <c:v>45.25</c:v>
                </c:pt>
                <c:pt idx="1">
                  <c:v>43.81</c:v>
                </c:pt>
                <c:pt idx="2">
                  <c:v>43.09</c:v>
                </c:pt>
                <c:pt idx="3">
                  <c:v>43.4</c:v>
                </c:pt>
                <c:pt idx="4">
                  <c:v>42.99</c:v>
                </c:pt>
                <c:pt idx="5">
                  <c:v>43.07</c:v>
                </c:pt>
                <c:pt idx="6">
                  <c:v>43.2</c:v>
                </c:pt>
                <c:pt idx="7">
                  <c:v>43.16</c:v>
                </c:pt>
                <c:pt idx="8">
                  <c:v>43.03</c:v>
                </c:pt>
                <c:pt idx="9">
                  <c:v>42.89</c:v>
                </c:pt>
                <c:pt idx="10">
                  <c:v>43.71</c:v>
                </c:pt>
                <c:pt idx="11">
                  <c:v>43.08</c:v>
                </c:pt>
                <c:pt idx="12">
                  <c:v>43.14</c:v>
                </c:pt>
                <c:pt idx="13">
                  <c:v>42.85</c:v>
                </c:pt>
                <c:pt idx="14">
                  <c:v>43.05</c:v>
                </c:pt>
                <c:pt idx="15">
                  <c:v>42.97</c:v>
                </c:pt>
                <c:pt idx="16">
                  <c:v>42.99</c:v>
                </c:pt>
                <c:pt idx="17">
                  <c:v>42.9</c:v>
                </c:pt>
                <c:pt idx="18">
                  <c:v>42.99</c:v>
                </c:pt>
                <c:pt idx="19">
                  <c:v>43.02</c:v>
                </c:pt>
                <c:pt idx="20">
                  <c:v>43.11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PlayWar!$D$19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PlayWar!$B$20:$B$70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PlayWar!$D$20:$D$70</c:f>
              <c:numCache>
                <c:formatCode>0.00</c:formatCode>
                <c:ptCount val="51"/>
                <c:pt idx="0">
                  <c:v>42.66</c:v>
                </c:pt>
                <c:pt idx="1">
                  <c:v>42.8</c:v>
                </c:pt>
                <c:pt idx="2">
                  <c:v>42.66</c:v>
                </c:pt>
                <c:pt idx="3">
                  <c:v>42.54</c:v>
                </c:pt>
                <c:pt idx="4">
                  <c:v>42.43</c:v>
                </c:pt>
                <c:pt idx="5">
                  <c:v>42.61</c:v>
                </c:pt>
                <c:pt idx="6">
                  <c:v>42.81</c:v>
                </c:pt>
                <c:pt idx="7">
                  <c:v>43.21</c:v>
                </c:pt>
                <c:pt idx="8">
                  <c:v>42.58</c:v>
                </c:pt>
                <c:pt idx="9">
                  <c:v>42.43</c:v>
                </c:pt>
                <c:pt idx="10">
                  <c:v>42.4</c:v>
                </c:pt>
                <c:pt idx="11">
                  <c:v>42.7</c:v>
                </c:pt>
                <c:pt idx="12">
                  <c:v>42.62</c:v>
                </c:pt>
                <c:pt idx="13">
                  <c:v>42.43</c:v>
                </c:pt>
                <c:pt idx="14">
                  <c:v>42.4</c:v>
                </c:pt>
                <c:pt idx="15">
                  <c:v>42.44</c:v>
                </c:pt>
                <c:pt idx="16">
                  <c:v>42.35</c:v>
                </c:pt>
                <c:pt idx="17">
                  <c:v>42.34</c:v>
                </c:pt>
                <c:pt idx="18">
                  <c:v>42.52</c:v>
                </c:pt>
                <c:pt idx="19">
                  <c:v>42.43</c:v>
                </c:pt>
                <c:pt idx="20">
                  <c:v>42.39</c:v>
                </c:pt>
                <c:pt idx="21">
                  <c:v>42.51</c:v>
                </c:pt>
                <c:pt idx="22">
                  <c:v>42.54</c:v>
                </c:pt>
                <c:pt idx="23">
                  <c:v>42.53</c:v>
                </c:pt>
                <c:pt idx="24">
                  <c:v>42.51</c:v>
                </c:pt>
                <c:pt idx="25">
                  <c:v>42.5</c:v>
                </c:pt>
                <c:pt idx="26">
                  <c:v>42.56</c:v>
                </c:pt>
                <c:pt idx="27">
                  <c:v>43.29</c:v>
                </c:pt>
                <c:pt idx="28">
                  <c:v>42.59</c:v>
                </c:pt>
                <c:pt idx="29">
                  <c:v>42.63</c:v>
                </c:pt>
                <c:pt idx="30">
                  <c:v>42.59</c:v>
                </c:pt>
                <c:pt idx="31">
                  <c:v>42.51</c:v>
                </c:pt>
                <c:pt idx="32">
                  <c:v>42.59</c:v>
                </c:pt>
                <c:pt idx="33">
                  <c:v>42.59</c:v>
                </c:pt>
                <c:pt idx="34">
                  <c:v>42.74</c:v>
                </c:pt>
                <c:pt idx="35">
                  <c:v>42.45</c:v>
                </c:pt>
                <c:pt idx="36">
                  <c:v>42.51</c:v>
                </c:pt>
                <c:pt idx="37">
                  <c:v>42.67</c:v>
                </c:pt>
                <c:pt idx="38">
                  <c:v>42.87</c:v>
                </c:pt>
                <c:pt idx="39">
                  <c:v>42.67</c:v>
                </c:pt>
                <c:pt idx="40">
                  <c:v>42.81</c:v>
                </c:pt>
                <c:pt idx="41">
                  <c:v>42.96</c:v>
                </c:pt>
                <c:pt idx="42">
                  <c:v>43.05</c:v>
                </c:pt>
                <c:pt idx="43">
                  <c:v>42.79</c:v>
                </c:pt>
                <c:pt idx="44">
                  <c:v>42.55</c:v>
                </c:pt>
                <c:pt idx="45">
                  <c:v>42.73</c:v>
                </c:pt>
                <c:pt idx="46">
                  <c:v>42.87</c:v>
                </c:pt>
                <c:pt idx="47">
                  <c:v>42.61</c:v>
                </c:pt>
                <c:pt idx="48">
                  <c:v>42.7</c:v>
                </c:pt>
                <c:pt idx="49">
                  <c:v>42.68</c:v>
                </c:pt>
                <c:pt idx="50">
                  <c:v>43.23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PlayWar!$E$19</c:f>
              <c:strCache>
                <c:ptCount val="1"/>
                <c:pt idx="0">
                  <c:v>Бойко Николай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PlayWar!$B$20:$B$70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PlayWar!$E$20:$E$70</c:f>
              <c:numCache>
                <c:formatCode>0.00</c:formatCode>
                <c:ptCount val="51"/>
                <c:pt idx="0">
                  <c:v>44.11</c:v>
                </c:pt>
                <c:pt idx="1">
                  <c:v>43.42</c:v>
                </c:pt>
                <c:pt idx="2">
                  <c:v>43.55</c:v>
                </c:pt>
                <c:pt idx="3">
                  <c:v>43.29</c:v>
                </c:pt>
                <c:pt idx="4">
                  <c:v>43.26</c:v>
                </c:pt>
                <c:pt idx="5">
                  <c:v>43.25</c:v>
                </c:pt>
                <c:pt idx="6">
                  <c:v>42.89</c:v>
                </c:pt>
                <c:pt idx="7">
                  <c:v>43.18</c:v>
                </c:pt>
                <c:pt idx="8">
                  <c:v>43.15</c:v>
                </c:pt>
                <c:pt idx="9">
                  <c:v>43.15</c:v>
                </c:pt>
                <c:pt idx="10">
                  <c:v>43.01</c:v>
                </c:pt>
                <c:pt idx="11">
                  <c:v>43.06</c:v>
                </c:pt>
                <c:pt idx="12">
                  <c:v>43.04</c:v>
                </c:pt>
                <c:pt idx="13">
                  <c:v>43.33</c:v>
                </c:pt>
                <c:pt idx="14">
                  <c:v>44.07</c:v>
                </c:pt>
                <c:pt idx="15">
                  <c:v>43.06</c:v>
                </c:pt>
                <c:pt idx="16">
                  <c:v>43.23</c:v>
                </c:pt>
                <c:pt idx="17">
                  <c:v>43.06</c:v>
                </c:pt>
                <c:pt idx="18">
                  <c:v>42.89</c:v>
                </c:pt>
                <c:pt idx="19">
                  <c:v>42.98</c:v>
                </c:pt>
                <c:pt idx="20">
                  <c:v>43.21</c:v>
                </c:pt>
                <c:pt idx="21">
                  <c:v>43.33</c:v>
                </c:pt>
                <c:pt idx="22">
                  <c:v>43.33</c:v>
                </c:pt>
                <c:pt idx="23">
                  <c:v>43.09</c:v>
                </c:pt>
                <c:pt idx="24">
                  <c:v>43.22</c:v>
                </c:pt>
                <c:pt idx="25">
                  <c:v>43.44</c:v>
                </c:pt>
                <c:pt idx="26">
                  <c:v>43.35</c:v>
                </c:pt>
                <c:pt idx="27">
                  <c:v>43.41</c:v>
                </c:pt>
                <c:pt idx="28">
                  <c:v>43.39</c:v>
                </c:pt>
                <c:pt idx="29">
                  <c:v>43.21</c:v>
                </c:pt>
                <c:pt idx="30">
                  <c:v>43.22</c:v>
                </c:pt>
                <c:pt idx="31">
                  <c:v>43.41</c:v>
                </c:pt>
                <c:pt idx="32">
                  <c:v>43.15</c:v>
                </c:pt>
                <c:pt idx="33">
                  <c:v>43.64</c:v>
                </c:pt>
                <c:pt idx="34">
                  <c:v>43.59</c:v>
                </c:pt>
                <c:pt idx="35">
                  <c:v>43.17</c:v>
                </c:pt>
                <c:pt idx="36">
                  <c:v>43.31</c:v>
                </c:pt>
                <c:pt idx="37">
                  <c:v>44.3</c:v>
                </c:pt>
                <c:pt idx="38">
                  <c:v>43.26</c:v>
                </c:pt>
                <c:pt idx="39">
                  <c:v>42.95</c:v>
                </c:pt>
                <c:pt idx="40">
                  <c:v>42.88</c:v>
                </c:pt>
                <c:pt idx="41">
                  <c:v>43.79</c:v>
                </c:pt>
                <c:pt idx="42">
                  <c:v>43.25</c:v>
                </c:pt>
                <c:pt idx="43">
                  <c:v>43.01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PlayWar!$F$19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PlayWar!$B$20:$B$70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PlayWar!$F$20:$F$70</c:f>
              <c:numCache>
                <c:formatCode>0.00</c:formatCode>
                <c:ptCount val="51"/>
                <c:pt idx="0">
                  <c:v>42.97</c:v>
                </c:pt>
                <c:pt idx="1">
                  <c:v>43.28</c:v>
                </c:pt>
                <c:pt idx="2">
                  <c:v>42.76</c:v>
                </c:pt>
                <c:pt idx="3">
                  <c:v>42.9</c:v>
                </c:pt>
                <c:pt idx="4">
                  <c:v>42.53</c:v>
                </c:pt>
                <c:pt idx="5">
                  <c:v>42.64</c:v>
                </c:pt>
                <c:pt idx="6">
                  <c:v>42.63</c:v>
                </c:pt>
                <c:pt idx="7">
                  <c:v>42.6</c:v>
                </c:pt>
                <c:pt idx="8">
                  <c:v>42.58</c:v>
                </c:pt>
                <c:pt idx="9">
                  <c:v>42.85</c:v>
                </c:pt>
                <c:pt idx="10">
                  <c:v>42.53</c:v>
                </c:pt>
                <c:pt idx="11">
                  <c:v>42.93</c:v>
                </c:pt>
                <c:pt idx="12">
                  <c:v>42.9</c:v>
                </c:pt>
                <c:pt idx="13">
                  <c:v>42.74</c:v>
                </c:pt>
                <c:pt idx="14">
                  <c:v>42.74</c:v>
                </c:pt>
                <c:pt idx="15">
                  <c:v>42.49</c:v>
                </c:pt>
                <c:pt idx="16">
                  <c:v>42.51</c:v>
                </c:pt>
                <c:pt idx="17">
                  <c:v>42.67</c:v>
                </c:pt>
                <c:pt idx="18">
                  <c:v>42.61</c:v>
                </c:pt>
                <c:pt idx="19">
                  <c:v>42.72</c:v>
                </c:pt>
                <c:pt idx="20">
                  <c:v>42.6</c:v>
                </c:pt>
                <c:pt idx="21">
                  <c:v>42.62</c:v>
                </c:pt>
                <c:pt idx="22">
                  <c:v>42.24</c:v>
                </c:pt>
                <c:pt idx="23">
                  <c:v>42.67</c:v>
                </c:pt>
                <c:pt idx="24">
                  <c:v>42.72</c:v>
                </c:pt>
                <c:pt idx="25">
                  <c:v>42.67</c:v>
                </c:pt>
                <c:pt idx="26">
                  <c:v>42.45</c:v>
                </c:pt>
                <c:pt idx="27">
                  <c:v>42.66</c:v>
                </c:pt>
                <c:pt idx="28">
                  <c:v>42.78</c:v>
                </c:pt>
                <c:pt idx="29">
                  <c:v>42.68</c:v>
                </c:pt>
                <c:pt idx="30">
                  <c:v>42.74</c:v>
                </c:pt>
                <c:pt idx="31">
                  <c:v>42.51</c:v>
                </c:pt>
                <c:pt idx="32">
                  <c:v>42.52</c:v>
                </c:pt>
                <c:pt idx="33">
                  <c:v>42.42</c:v>
                </c:pt>
                <c:pt idx="34">
                  <c:v>42.34</c:v>
                </c:pt>
                <c:pt idx="35">
                  <c:v>42.78</c:v>
                </c:pt>
                <c:pt idx="36">
                  <c:v>42.65</c:v>
                </c:pt>
                <c:pt idx="37">
                  <c:v>42.98</c:v>
                </c:pt>
                <c:pt idx="38">
                  <c:v>44.72</c:v>
                </c:pt>
                <c:pt idx="39">
                  <c:v>43.34</c:v>
                </c:pt>
                <c:pt idx="40">
                  <c:v>42.83</c:v>
                </c:pt>
                <c:pt idx="41">
                  <c:v>43.21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5443200"/>
        <c:axId val="305444736"/>
      </c:lineChart>
      <c:catAx>
        <c:axId val="30544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05444736"/>
        <c:crosses val="autoZero"/>
        <c:auto val="1"/>
        <c:lblAlgn val="ctr"/>
        <c:lblOffset val="100"/>
        <c:noMultiLvlLbl val="0"/>
      </c:catAx>
      <c:valAx>
        <c:axId val="305444736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0544320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3121774207754232E-2"/>
          <c:y val="9.9055896718482139E-2"/>
          <c:w val="0.9445739752329616"/>
          <c:h val="0.7687906013211977"/>
        </c:manualLayout>
      </c:layout>
      <c:lineChart>
        <c:grouping val="standard"/>
        <c:varyColors val="0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razboiniki'!$C$19:$C$69</c:f>
              <c:numCache>
                <c:formatCode>0.00</c:formatCode>
                <c:ptCount val="51"/>
                <c:pt idx="0">
                  <c:v>45.02</c:v>
                </c:pt>
                <c:pt idx="1">
                  <c:v>43.39</c:v>
                </c:pt>
                <c:pt idx="2">
                  <c:v>42.94</c:v>
                </c:pt>
                <c:pt idx="3">
                  <c:v>42.69</c:v>
                </c:pt>
                <c:pt idx="4">
                  <c:v>42.78</c:v>
                </c:pt>
                <c:pt idx="5">
                  <c:v>42.8</c:v>
                </c:pt>
                <c:pt idx="6">
                  <c:v>42.7</c:v>
                </c:pt>
                <c:pt idx="7">
                  <c:v>42.59</c:v>
                </c:pt>
                <c:pt idx="8">
                  <c:v>42.72</c:v>
                </c:pt>
                <c:pt idx="9">
                  <c:v>42.66</c:v>
                </c:pt>
                <c:pt idx="10">
                  <c:v>42.87</c:v>
                </c:pt>
                <c:pt idx="11">
                  <c:v>42.86</c:v>
                </c:pt>
                <c:pt idx="12">
                  <c:v>43.09</c:v>
                </c:pt>
                <c:pt idx="13">
                  <c:v>42.96</c:v>
                </c:pt>
                <c:pt idx="14">
                  <c:v>42.94</c:v>
                </c:pt>
                <c:pt idx="15">
                  <c:v>43.24</c:v>
                </c:pt>
                <c:pt idx="16">
                  <c:v>44.35</c:v>
                </c:pt>
                <c:pt idx="17">
                  <c:v>43.63</c:v>
                </c:pt>
                <c:pt idx="18">
                  <c:v>42.87</c:v>
                </c:pt>
                <c:pt idx="19">
                  <c:v>42.85</c:v>
                </c:pt>
                <c:pt idx="20">
                  <c:v>43.06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razboiniki'!$D$19:$D$69</c:f>
              <c:numCache>
                <c:formatCode>0.00</c:formatCode>
                <c:ptCount val="51"/>
                <c:pt idx="0">
                  <c:v>42.72</c:v>
                </c:pt>
                <c:pt idx="1">
                  <c:v>42.65</c:v>
                </c:pt>
                <c:pt idx="2">
                  <c:v>42.6</c:v>
                </c:pt>
                <c:pt idx="3">
                  <c:v>42.7</c:v>
                </c:pt>
                <c:pt idx="4">
                  <c:v>42.57</c:v>
                </c:pt>
                <c:pt idx="5">
                  <c:v>43.7</c:v>
                </c:pt>
                <c:pt idx="6">
                  <c:v>42.7</c:v>
                </c:pt>
                <c:pt idx="7">
                  <c:v>42.61</c:v>
                </c:pt>
                <c:pt idx="8">
                  <c:v>42.62</c:v>
                </c:pt>
                <c:pt idx="9">
                  <c:v>42.58</c:v>
                </c:pt>
                <c:pt idx="10">
                  <c:v>43.03</c:v>
                </c:pt>
                <c:pt idx="11">
                  <c:v>42.65</c:v>
                </c:pt>
                <c:pt idx="12">
                  <c:v>42.61</c:v>
                </c:pt>
                <c:pt idx="13">
                  <c:v>42.53</c:v>
                </c:pt>
                <c:pt idx="14">
                  <c:v>42.44</c:v>
                </c:pt>
                <c:pt idx="15">
                  <c:v>42.7</c:v>
                </c:pt>
                <c:pt idx="16">
                  <c:v>42.71</c:v>
                </c:pt>
                <c:pt idx="17">
                  <c:v>42.58</c:v>
                </c:pt>
                <c:pt idx="18">
                  <c:v>42.65</c:v>
                </c:pt>
                <c:pt idx="19">
                  <c:v>42.47</c:v>
                </c:pt>
                <c:pt idx="20">
                  <c:v>42.52</c:v>
                </c:pt>
                <c:pt idx="21">
                  <c:v>42.56</c:v>
                </c:pt>
                <c:pt idx="22">
                  <c:v>42.8</c:v>
                </c:pt>
                <c:pt idx="23">
                  <c:v>42.68</c:v>
                </c:pt>
                <c:pt idx="24">
                  <c:v>42.71</c:v>
                </c:pt>
                <c:pt idx="25">
                  <c:v>43.48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razboiniki'!$E$19:$E$69</c:f>
              <c:numCache>
                <c:formatCode>0.00</c:formatCode>
                <c:ptCount val="51"/>
                <c:pt idx="0">
                  <c:v>43.21</c:v>
                </c:pt>
                <c:pt idx="1">
                  <c:v>43.05</c:v>
                </c:pt>
                <c:pt idx="2">
                  <c:v>43.56</c:v>
                </c:pt>
                <c:pt idx="3">
                  <c:v>42.89</c:v>
                </c:pt>
                <c:pt idx="4">
                  <c:v>42.98</c:v>
                </c:pt>
                <c:pt idx="5">
                  <c:v>43.24</c:v>
                </c:pt>
                <c:pt idx="6">
                  <c:v>43.32</c:v>
                </c:pt>
                <c:pt idx="7">
                  <c:v>42.96</c:v>
                </c:pt>
                <c:pt idx="8">
                  <c:v>47.47</c:v>
                </c:pt>
                <c:pt idx="9">
                  <c:v>42.95</c:v>
                </c:pt>
                <c:pt idx="10">
                  <c:v>43.05</c:v>
                </c:pt>
                <c:pt idx="11">
                  <c:v>42.98</c:v>
                </c:pt>
                <c:pt idx="12">
                  <c:v>42.86</c:v>
                </c:pt>
                <c:pt idx="13">
                  <c:v>42.8</c:v>
                </c:pt>
                <c:pt idx="14">
                  <c:v>43.18</c:v>
                </c:pt>
                <c:pt idx="15">
                  <c:v>43.03</c:v>
                </c:pt>
                <c:pt idx="16">
                  <c:v>42.89</c:v>
                </c:pt>
                <c:pt idx="17">
                  <c:v>43.02</c:v>
                </c:pt>
                <c:pt idx="18">
                  <c:v>42.88</c:v>
                </c:pt>
                <c:pt idx="19">
                  <c:v>42.96</c:v>
                </c:pt>
                <c:pt idx="20">
                  <c:v>43.11</c:v>
                </c:pt>
                <c:pt idx="21">
                  <c:v>43.05</c:v>
                </c:pt>
                <c:pt idx="22">
                  <c:v>43.05</c:v>
                </c:pt>
                <c:pt idx="23">
                  <c:v>43.09</c:v>
                </c:pt>
                <c:pt idx="24">
                  <c:v>43.77</c:v>
                </c:pt>
                <c:pt idx="25">
                  <c:v>43.97</c:v>
                </c:pt>
                <c:pt idx="26">
                  <c:v>43.13</c:v>
                </c:pt>
                <c:pt idx="27">
                  <c:v>42.85</c:v>
                </c:pt>
                <c:pt idx="28">
                  <c:v>42.99</c:v>
                </c:pt>
                <c:pt idx="29">
                  <c:v>42.88</c:v>
                </c:pt>
                <c:pt idx="30">
                  <c:v>42.97</c:v>
                </c:pt>
                <c:pt idx="31">
                  <c:v>43.13</c:v>
                </c:pt>
                <c:pt idx="32">
                  <c:v>43.27</c:v>
                </c:pt>
                <c:pt idx="33">
                  <c:v>43.05</c:v>
                </c:pt>
                <c:pt idx="34">
                  <c:v>43.04</c:v>
                </c:pt>
                <c:pt idx="35">
                  <c:v>42.98</c:v>
                </c:pt>
                <c:pt idx="36">
                  <c:v>43.25</c:v>
                </c:pt>
                <c:pt idx="37">
                  <c:v>43.16</c:v>
                </c:pt>
                <c:pt idx="38">
                  <c:v>43.12</c:v>
                </c:pt>
                <c:pt idx="39">
                  <c:v>43.07</c:v>
                </c:pt>
                <c:pt idx="40">
                  <c:v>43.01</c:v>
                </c:pt>
                <c:pt idx="41">
                  <c:v>42.92</c:v>
                </c:pt>
                <c:pt idx="42">
                  <c:v>43.14</c:v>
                </c:pt>
                <c:pt idx="43">
                  <c:v>43.7</c:v>
                </c:pt>
                <c:pt idx="44">
                  <c:v>43.23</c:v>
                </c:pt>
                <c:pt idx="45">
                  <c:v>42.98</c:v>
                </c:pt>
                <c:pt idx="46">
                  <c:v>42.84</c:v>
                </c:pt>
                <c:pt idx="47">
                  <c:v>43.1</c:v>
                </c:pt>
                <c:pt idx="48">
                  <c:v>43.07</c:v>
                </c:pt>
                <c:pt idx="49">
                  <c:v>43.1</c:v>
                </c:pt>
                <c:pt idx="50">
                  <c:v>43.17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'Kozak i razboiniki'!$F$19:$F$77</c:f>
              <c:numCache>
                <c:formatCode>0.00</c:formatCode>
                <c:ptCount val="59"/>
                <c:pt idx="0">
                  <c:v>43.01</c:v>
                </c:pt>
                <c:pt idx="1">
                  <c:v>42.8</c:v>
                </c:pt>
                <c:pt idx="2">
                  <c:v>43.58</c:v>
                </c:pt>
                <c:pt idx="3">
                  <c:v>42.89</c:v>
                </c:pt>
                <c:pt idx="4">
                  <c:v>42.71</c:v>
                </c:pt>
                <c:pt idx="5">
                  <c:v>42.75</c:v>
                </c:pt>
                <c:pt idx="6">
                  <c:v>43.42</c:v>
                </c:pt>
                <c:pt idx="7">
                  <c:v>43.04</c:v>
                </c:pt>
                <c:pt idx="8">
                  <c:v>44.33</c:v>
                </c:pt>
                <c:pt idx="9">
                  <c:v>42.89</c:v>
                </c:pt>
                <c:pt idx="10">
                  <c:v>42.69</c:v>
                </c:pt>
                <c:pt idx="11">
                  <c:v>42.77</c:v>
                </c:pt>
                <c:pt idx="12">
                  <c:v>42.83</c:v>
                </c:pt>
                <c:pt idx="13">
                  <c:v>42.87</c:v>
                </c:pt>
                <c:pt idx="14">
                  <c:v>42.78</c:v>
                </c:pt>
                <c:pt idx="15">
                  <c:v>42.72</c:v>
                </c:pt>
                <c:pt idx="16">
                  <c:v>43.22</c:v>
                </c:pt>
                <c:pt idx="17">
                  <c:v>42.75</c:v>
                </c:pt>
                <c:pt idx="18">
                  <c:v>42.91</c:v>
                </c:pt>
                <c:pt idx="19">
                  <c:v>42.7</c:v>
                </c:pt>
                <c:pt idx="20">
                  <c:v>42.64</c:v>
                </c:pt>
                <c:pt idx="21">
                  <c:v>42.71</c:v>
                </c:pt>
                <c:pt idx="22">
                  <c:v>42.62</c:v>
                </c:pt>
                <c:pt idx="23">
                  <c:v>42.63</c:v>
                </c:pt>
                <c:pt idx="24">
                  <c:v>42.57</c:v>
                </c:pt>
                <c:pt idx="25">
                  <c:v>42.52</c:v>
                </c:pt>
                <c:pt idx="26">
                  <c:v>42.85</c:v>
                </c:pt>
                <c:pt idx="27">
                  <c:v>42.58</c:v>
                </c:pt>
                <c:pt idx="28">
                  <c:v>42.84</c:v>
                </c:pt>
                <c:pt idx="29">
                  <c:v>43.35</c:v>
                </c:pt>
                <c:pt idx="30">
                  <c:v>42.65</c:v>
                </c:pt>
                <c:pt idx="31">
                  <c:v>42.54</c:v>
                </c:pt>
                <c:pt idx="32">
                  <c:v>42.69</c:v>
                </c:pt>
                <c:pt idx="33">
                  <c:v>42.6</c:v>
                </c:pt>
                <c:pt idx="34">
                  <c:v>42.65</c:v>
                </c:pt>
                <c:pt idx="35">
                  <c:v>42.65</c:v>
                </c:pt>
                <c:pt idx="36">
                  <c:v>42.55</c:v>
                </c:pt>
                <c:pt idx="37">
                  <c:v>42.63</c:v>
                </c:pt>
                <c:pt idx="38" formatCode="General">
                  <c:v>42.63</c:v>
                </c:pt>
                <c:pt idx="39">
                  <c:v>42.6</c:v>
                </c:pt>
                <c:pt idx="40">
                  <c:v>42.56</c:v>
                </c:pt>
                <c:pt idx="41">
                  <c:v>42.54</c:v>
                </c:pt>
                <c:pt idx="42">
                  <c:v>42.54</c:v>
                </c:pt>
                <c:pt idx="43">
                  <c:v>42.57</c:v>
                </c:pt>
                <c:pt idx="44">
                  <c:v>42.86</c:v>
                </c:pt>
                <c:pt idx="45">
                  <c:v>42.93</c:v>
                </c:pt>
                <c:pt idx="46">
                  <c:v>42.68</c:v>
                </c:pt>
                <c:pt idx="47">
                  <c:v>42.61</c:v>
                </c:pt>
                <c:pt idx="48">
                  <c:v>42.68</c:v>
                </c:pt>
                <c:pt idx="49">
                  <c:v>42.53</c:v>
                </c:pt>
                <c:pt idx="50">
                  <c:v>42.62</c:v>
                </c:pt>
                <c:pt idx="51">
                  <c:v>42.47</c:v>
                </c:pt>
                <c:pt idx="52">
                  <c:v>42.53</c:v>
                </c:pt>
                <c:pt idx="53">
                  <c:v>42.72</c:v>
                </c:pt>
                <c:pt idx="54">
                  <c:v>42.65</c:v>
                </c:pt>
                <c:pt idx="55">
                  <c:v>43.77</c:v>
                </c:pt>
                <c:pt idx="56">
                  <c:v>43.32</c:v>
                </c:pt>
                <c:pt idx="57">
                  <c:v>42.9</c:v>
                </c:pt>
                <c:pt idx="58">
                  <c:v>43.18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3192704"/>
        <c:axId val="303198592"/>
      </c:lineChart>
      <c:catAx>
        <c:axId val="303192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03198592"/>
        <c:crosses val="autoZero"/>
        <c:auto val="1"/>
        <c:lblAlgn val="ctr"/>
        <c:lblOffset val="100"/>
        <c:noMultiLvlLbl val="0"/>
      </c:catAx>
      <c:valAx>
        <c:axId val="303198592"/>
        <c:scaling>
          <c:orientation val="minMax"/>
          <c:max val="45.4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031927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'Kart Freedom'!$C$18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Freedom'!$B$19:$B$65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'Kart Freedom'!$C$19:$C$65</c:f>
              <c:numCache>
                <c:formatCode>0.00</c:formatCode>
                <c:ptCount val="47"/>
                <c:pt idx="0">
                  <c:v>45.8</c:v>
                </c:pt>
                <c:pt idx="1">
                  <c:v>43.58</c:v>
                </c:pt>
                <c:pt idx="2">
                  <c:v>42.75</c:v>
                </c:pt>
                <c:pt idx="3">
                  <c:v>42.71</c:v>
                </c:pt>
                <c:pt idx="4">
                  <c:v>42.54</c:v>
                </c:pt>
                <c:pt idx="5">
                  <c:v>42.77</c:v>
                </c:pt>
                <c:pt idx="6">
                  <c:v>42.68</c:v>
                </c:pt>
                <c:pt idx="7">
                  <c:v>42.58</c:v>
                </c:pt>
                <c:pt idx="8">
                  <c:v>42.8</c:v>
                </c:pt>
                <c:pt idx="9">
                  <c:v>42.69</c:v>
                </c:pt>
                <c:pt idx="10">
                  <c:v>42.82</c:v>
                </c:pt>
                <c:pt idx="11">
                  <c:v>42.66</c:v>
                </c:pt>
                <c:pt idx="12">
                  <c:v>43.62</c:v>
                </c:pt>
                <c:pt idx="13">
                  <c:v>42.93</c:v>
                </c:pt>
                <c:pt idx="14">
                  <c:v>42.98</c:v>
                </c:pt>
                <c:pt idx="15">
                  <c:v>43.07</c:v>
                </c:pt>
                <c:pt idx="16">
                  <c:v>42.77</c:v>
                </c:pt>
                <c:pt idx="17">
                  <c:v>43.04</c:v>
                </c:pt>
                <c:pt idx="18">
                  <c:v>43.09</c:v>
                </c:pt>
                <c:pt idx="19">
                  <c:v>43.53</c:v>
                </c:pt>
                <c:pt idx="20">
                  <c:v>43.27</c:v>
                </c:pt>
                <c:pt idx="21">
                  <c:v>43.57</c:v>
                </c:pt>
                <c:pt idx="22">
                  <c:v>42.72</c:v>
                </c:pt>
                <c:pt idx="23">
                  <c:v>42.7</c:v>
                </c:pt>
                <c:pt idx="24">
                  <c:v>43.03</c:v>
                </c:pt>
                <c:pt idx="25">
                  <c:v>45</c:v>
                </c:pt>
                <c:pt idx="26">
                  <c:v>43.89</c:v>
                </c:pt>
                <c:pt idx="27">
                  <c:v>42.95</c:v>
                </c:pt>
                <c:pt idx="28">
                  <c:v>42.74</c:v>
                </c:pt>
                <c:pt idx="29">
                  <c:v>42.66</c:v>
                </c:pt>
                <c:pt idx="30">
                  <c:v>43.18</c:v>
                </c:pt>
                <c:pt idx="31">
                  <c:v>42.95</c:v>
                </c:pt>
                <c:pt idx="32">
                  <c:v>42.72</c:v>
                </c:pt>
                <c:pt idx="33">
                  <c:v>42.8</c:v>
                </c:pt>
                <c:pt idx="34">
                  <c:v>42.97</c:v>
                </c:pt>
                <c:pt idx="35">
                  <c:v>43.03</c:v>
                </c:pt>
                <c:pt idx="36">
                  <c:v>43.58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'Kart Freedom'!$D$18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Freedom'!$B$19:$B$65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'Kart Freedom'!$D$19:$D$65</c:f>
              <c:numCache>
                <c:formatCode>0.00</c:formatCode>
                <c:ptCount val="47"/>
                <c:pt idx="0">
                  <c:v>43.37</c:v>
                </c:pt>
                <c:pt idx="1">
                  <c:v>43.01</c:v>
                </c:pt>
                <c:pt idx="2">
                  <c:v>43.12</c:v>
                </c:pt>
                <c:pt idx="3">
                  <c:v>42.94</c:v>
                </c:pt>
                <c:pt idx="4">
                  <c:v>43.83</c:v>
                </c:pt>
                <c:pt idx="5">
                  <c:v>43.01</c:v>
                </c:pt>
                <c:pt idx="6">
                  <c:v>43.06</c:v>
                </c:pt>
                <c:pt idx="7">
                  <c:v>43.08</c:v>
                </c:pt>
                <c:pt idx="8">
                  <c:v>43</c:v>
                </c:pt>
                <c:pt idx="9">
                  <c:v>43.5</c:v>
                </c:pt>
                <c:pt idx="10">
                  <c:v>43.04</c:v>
                </c:pt>
                <c:pt idx="11">
                  <c:v>44.12</c:v>
                </c:pt>
                <c:pt idx="12">
                  <c:v>43.03</c:v>
                </c:pt>
                <c:pt idx="13">
                  <c:v>42.96</c:v>
                </c:pt>
                <c:pt idx="14">
                  <c:v>43.01</c:v>
                </c:pt>
                <c:pt idx="15">
                  <c:v>43.03</c:v>
                </c:pt>
                <c:pt idx="16">
                  <c:v>42.82</c:v>
                </c:pt>
                <c:pt idx="17">
                  <c:v>43.04</c:v>
                </c:pt>
                <c:pt idx="18">
                  <c:v>42.86</c:v>
                </c:pt>
                <c:pt idx="19">
                  <c:v>42.97</c:v>
                </c:pt>
                <c:pt idx="20">
                  <c:v>42.84</c:v>
                </c:pt>
                <c:pt idx="21">
                  <c:v>43.29</c:v>
                </c:pt>
                <c:pt idx="22">
                  <c:v>43.23</c:v>
                </c:pt>
                <c:pt idx="23">
                  <c:v>43.11</c:v>
                </c:pt>
                <c:pt idx="24">
                  <c:v>42.95</c:v>
                </c:pt>
                <c:pt idx="25">
                  <c:v>42.73</c:v>
                </c:pt>
                <c:pt idx="26">
                  <c:v>42.88</c:v>
                </c:pt>
                <c:pt idx="27">
                  <c:v>42.96</c:v>
                </c:pt>
                <c:pt idx="28">
                  <c:v>42.9</c:v>
                </c:pt>
                <c:pt idx="29">
                  <c:v>42.85</c:v>
                </c:pt>
                <c:pt idx="30">
                  <c:v>42.87</c:v>
                </c:pt>
                <c:pt idx="31">
                  <c:v>42.84</c:v>
                </c:pt>
                <c:pt idx="32">
                  <c:v>43.11</c:v>
                </c:pt>
                <c:pt idx="33">
                  <c:v>42.8</c:v>
                </c:pt>
                <c:pt idx="34">
                  <c:v>42.93</c:v>
                </c:pt>
                <c:pt idx="35">
                  <c:v>43.81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'Kart Freedom'!$E$18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Freedom'!$B$19:$B$65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'Kart Freedom'!$E$19:$E$65</c:f>
              <c:numCache>
                <c:formatCode>0.00</c:formatCode>
                <c:ptCount val="47"/>
                <c:pt idx="0">
                  <c:v>43.17</c:v>
                </c:pt>
                <c:pt idx="1">
                  <c:v>43.35</c:v>
                </c:pt>
                <c:pt idx="2">
                  <c:v>43.18</c:v>
                </c:pt>
                <c:pt idx="3">
                  <c:v>43.13</c:v>
                </c:pt>
                <c:pt idx="4">
                  <c:v>43.11</c:v>
                </c:pt>
                <c:pt idx="5">
                  <c:v>43.1</c:v>
                </c:pt>
                <c:pt idx="6">
                  <c:v>43.1</c:v>
                </c:pt>
                <c:pt idx="7">
                  <c:v>42.88</c:v>
                </c:pt>
                <c:pt idx="8">
                  <c:v>42.82</c:v>
                </c:pt>
                <c:pt idx="9">
                  <c:v>43.09</c:v>
                </c:pt>
                <c:pt idx="10">
                  <c:v>43.04</c:v>
                </c:pt>
                <c:pt idx="11">
                  <c:v>42.78</c:v>
                </c:pt>
                <c:pt idx="12">
                  <c:v>43.54</c:v>
                </c:pt>
                <c:pt idx="13">
                  <c:v>43.31</c:v>
                </c:pt>
                <c:pt idx="14">
                  <c:v>42.77</c:v>
                </c:pt>
                <c:pt idx="15">
                  <c:v>42.73</c:v>
                </c:pt>
                <c:pt idx="16">
                  <c:v>42.94</c:v>
                </c:pt>
                <c:pt idx="17">
                  <c:v>43.11</c:v>
                </c:pt>
                <c:pt idx="18">
                  <c:v>42.84</c:v>
                </c:pt>
                <c:pt idx="19">
                  <c:v>42.8</c:v>
                </c:pt>
                <c:pt idx="20">
                  <c:v>42.98</c:v>
                </c:pt>
                <c:pt idx="21">
                  <c:v>43.09</c:v>
                </c:pt>
                <c:pt idx="22">
                  <c:v>42.84</c:v>
                </c:pt>
                <c:pt idx="23">
                  <c:v>42.98</c:v>
                </c:pt>
                <c:pt idx="24">
                  <c:v>43.01</c:v>
                </c:pt>
                <c:pt idx="25">
                  <c:v>43.91</c:v>
                </c:pt>
                <c:pt idx="26">
                  <c:v>42.89</c:v>
                </c:pt>
                <c:pt idx="27">
                  <c:v>43.21</c:v>
                </c:pt>
                <c:pt idx="28">
                  <c:v>43.02</c:v>
                </c:pt>
                <c:pt idx="29">
                  <c:v>42.86</c:v>
                </c:pt>
                <c:pt idx="30">
                  <c:v>42.97</c:v>
                </c:pt>
                <c:pt idx="31">
                  <c:v>43.37</c:v>
                </c:pt>
                <c:pt idx="32">
                  <c:v>43.09</c:v>
                </c:pt>
                <c:pt idx="33">
                  <c:v>43.81</c:v>
                </c:pt>
                <c:pt idx="34">
                  <c:v>42.74</c:v>
                </c:pt>
                <c:pt idx="35">
                  <c:v>43.66</c:v>
                </c:pt>
                <c:pt idx="36">
                  <c:v>43.05</c:v>
                </c:pt>
                <c:pt idx="37">
                  <c:v>42.71</c:v>
                </c:pt>
                <c:pt idx="38">
                  <c:v>44.92</c:v>
                </c:pt>
                <c:pt idx="39">
                  <c:v>42.96</c:v>
                </c:pt>
                <c:pt idx="40">
                  <c:v>42.71</c:v>
                </c:pt>
                <c:pt idx="41">
                  <c:v>42.66</c:v>
                </c:pt>
                <c:pt idx="42">
                  <c:v>42.98</c:v>
                </c:pt>
                <c:pt idx="43">
                  <c:v>42.86</c:v>
                </c:pt>
                <c:pt idx="44">
                  <c:v>42.73</c:v>
                </c:pt>
                <c:pt idx="45">
                  <c:v>42.92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'Kart Freedom'!$F$18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Freedom'!$B$19:$B$65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'Kart Freedom'!$F$19:$F$65</c:f>
              <c:numCache>
                <c:formatCode>0.00</c:formatCode>
                <c:ptCount val="47"/>
                <c:pt idx="0">
                  <c:v>43.52</c:v>
                </c:pt>
                <c:pt idx="1">
                  <c:v>43.64</c:v>
                </c:pt>
                <c:pt idx="2">
                  <c:v>43.43</c:v>
                </c:pt>
                <c:pt idx="3">
                  <c:v>43.49</c:v>
                </c:pt>
                <c:pt idx="4">
                  <c:v>43.27</c:v>
                </c:pt>
                <c:pt idx="5">
                  <c:v>43.22</c:v>
                </c:pt>
                <c:pt idx="6">
                  <c:v>43.3</c:v>
                </c:pt>
                <c:pt idx="7">
                  <c:v>43.58</c:v>
                </c:pt>
                <c:pt idx="8">
                  <c:v>43.32</c:v>
                </c:pt>
                <c:pt idx="9">
                  <c:v>44</c:v>
                </c:pt>
                <c:pt idx="10">
                  <c:v>44.25</c:v>
                </c:pt>
                <c:pt idx="11">
                  <c:v>43.27</c:v>
                </c:pt>
                <c:pt idx="12">
                  <c:v>43.34</c:v>
                </c:pt>
                <c:pt idx="13">
                  <c:v>43.4</c:v>
                </c:pt>
                <c:pt idx="14">
                  <c:v>43.4</c:v>
                </c:pt>
                <c:pt idx="15">
                  <c:v>43.29</c:v>
                </c:pt>
                <c:pt idx="16">
                  <c:v>43.67</c:v>
                </c:pt>
                <c:pt idx="17">
                  <c:v>43.19</c:v>
                </c:pt>
                <c:pt idx="18">
                  <c:v>43.17</c:v>
                </c:pt>
                <c:pt idx="19">
                  <c:v>43.5</c:v>
                </c:pt>
                <c:pt idx="20">
                  <c:v>43.23</c:v>
                </c:pt>
                <c:pt idx="21">
                  <c:v>43.48</c:v>
                </c:pt>
                <c:pt idx="22">
                  <c:v>43.32</c:v>
                </c:pt>
                <c:pt idx="23">
                  <c:v>43.24</c:v>
                </c:pt>
                <c:pt idx="24">
                  <c:v>43.43</c:v>
                </c:pt>
                <c:pt idx="25">
                  <c:v>43.35</c:v>
                </c:pt>
                <c:pt idx="26">
                  <c:v>43.42</c:v>
                </c:pt>
                <c:pt idx="27">
                  <c:v>43.6</c:v>
                </c:pt>
                <c:pt idx="28">
                  <c:v>43.37</c:v>
                </c:pt>
                <c:pt idx="29">
                  <c:v>43.26</c:v>
                </c:pt>
                <c:pt idx="30">
                  <c:v>43.3</c:v>
                </c:pt>
                <c:pt idx="31">
                  <c:v>43.25</c:v>
                </c:pt>
                <c:pt idx="32">
                  <c:v>43.17</c:v>
                </c:pt>
                <c:pt idx="33">
                  <c:v>43.71</c:v>
                </c:pt>
                <c:pt idx="34">
                  <c:v>43.3</c:v>
                </c:pt>
                <c:pt idx="35">
                  <c:v>43.23</c:v>
                </c:pt>
                <c:pt idx="36">
                  <c:v>43.42</c:v>
                </c:pt>
                <c:pt idx="37">
                  <c:v>43.52</c:v>
                </c:pt>
                <c:pt idx="38">
                  <c:v>43.35</c:v>
                </c:pt>
                <c:pt idx="39">
                  <c:v>43.59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278912"/>
        <c:axId val="128512768"/>
      </c:lineChart>
      <c:catAx>
        <c:axId val="90278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8512768"/>
        <c:crosses val="autoZero"/>
        <c:auto val="1"/>
        <c:lblAlgn val="ctr"/>
        <c:lblOffset val="100"/>
        <c:noMultiLvlLbl val="0"/>
      </c:catAx>
      <c:valAx>
        <c:axId val="128512768"/>
        <c:scaling>
          <c:orientation val="minMax"/>
          <c:max val="46.5"/>
          <c:min val="42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027891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MST!$C$19:$C$69</c:f>
              <c:numCache>
                <c:formatCode>0.00</c:formatCode>
                <c:ptCount val="51"/>
                <c:pt idx="0">
                  <c:v>45.14</c:v>
                </c:pt>
                <c:pt idx="1">
                  <c:v>43.55</c:v>
                </c:pt>
                <c:pt idx="2">
                  <c:v>42.85</c:v>
                </c:pt>
                <c:pt idx="3">
                  <c:v>42.67</c:v>
                </c:pt>
                <c:pt idx="4">
                  <c:v>42.91</c:v>
                </c:pt>
                <c:pt idx="5">
                  <c:v>42.64</c:v>
                </c:pt>
                <c:pt idx="6">
                  <c:v>42.63</c:v>
                </c:pt>
                <c:pt idx="7">
                  <c:v>42.62</c:v>
                </c:pt>
                <c:pt idx="8">
                  <c:v>42.8</c:v>
                </c:pt>
                <c:pt idx="9">
                  <c:v>42.71</c:v>
                </c:pt>
                <c:pt idx="10">
                  <c:v>42.86</c:v>
                </c:pt>
                <c:pt idx="11">
                  <c:v>42.72</c:v>
                </c:pt>
                <c:pt idx="12">
                  <c:v>42.97</c:v>
                </c:pt>
                <c:pt idx="13">
                  <c:v>43.04</c:v>
                </c:pt>
                <c:pt idx="14">
                  <c:v>43.03</c:v>
                </c:pt>
                <c:pt idx="15">
                  <c:v>43.15</c:v>
                </c:pt>
                <c:pt idx="16">
                  <c:v>43.4</c:v>
                </c:pt>
                <c:pt idx="17">
                  <c:v>43.09</c:v>
                </c:pt>
                <c:pt idx="18">
                  <c:v>42.89</c:v>
                </c:pt>
                <c:pt idx="19">
                  <c:v>42.99</c:v>
                </c:pt>
                <c:pt idx="20">
                  <c:v>43.18</c:v>
                </c:pt>
                <c:pt idx="21">
                  <c:v>43.42</c:v>
                </c:pt>
                <c:pt idx="22">
                  <c:v>43.31</c:v>
                </c:pt>
                <c:pt idx="23">
                  <c:v>42.91</c:v>
                </c:pt>
                <c:pt idx="24">
                  <c:v>42.74</c:v>
                </c:pt>
                <c:pt idx="25">
                  <c:v>44.31</c:v>
                </c:pt>
                <c:pt idx="26">
                  <c:v>43.89</c:v>
                </c:pt>
                <c:pt idx="27">
                  <c:v>43.11</c:v>
                </c:pt>
                <c:pt idx="28">
                  <c:v>43.01</c:v>
                </c:pt>
                <c:pt idx="29">
                  <c:v>42.83</c:v>
                </c:pt>
                <c:pt idx="30">
                  <c:v>42.79</c:v>
                </c:pt>
                <c:pt idx="31">
                  <c:v>42.84</c:v>
                </c:pt>
                <c:pt idx="32">
                  <c:v>43.01</c:v>
                </c:pt>
                <c:pt idx="33">
                  <c:v>42.78</c:v>
                </c:pt>
                <c:pt idx="34">
                  <c:v>42.78</c:v>
                </c:pt>
                <c:pt idx="35">
                  <c:v>43.01</c:v>
                </c:pt>
                <c:pt idx="36">
                  <c:v>43.46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MST!$D$19:$D$69</c:f>
              <c:numCache>
                <c:formatCode>0.00</c:formatCode>
                <c:ptCount val="51"/>
                <c:pt idx="0">
                  <c:v>42.8</c:v>
                </c:pt>
                <c:pt idx="1">
                  <c:v>42.92</c:v>
                </c:pt>
                <c:pt idx="2">
                  <c:v>42.7</c:v>
                </c:pt>
                <c:pt idx="3">
                  <c:v>42.92</c:v>
                </c:pt>
                <c:pt idx="4">
                  <c:v>42.79</c:v>
                </c:pt>
                <c:pt idx="5">
                  <c:v>42.96</c:v>
                </c:pt>
                <c:pt idx="6">
                  <c:v>42.78</c:v>
                </c:pt>
                <c:pt idx="7">
                  <c:v>42.83</c:v>
                </c:pt>
                <c:pt idx="8">
                  <c:v>42.86</c:v>
                </c:pt>
                <c:pt idx="9">
                  <c:v>42.83</c:v>
                </c:pt>
                <c:pt idx="10">
                  <c:v>43.38</c:v>
                </c:pt>
                <c:pt idx="11">
                  <c:v>43.03</c:v>
                </c:pt>
                <c:pt idx="12">
                  <c:v>43.42</c:v>
                </c:pt>
                <c:pt idx="13">
                  <c:v>43.21</c:v>
                </c:pt>
                <c:pt idx="14">
                  <c:v>43.03</c:v>
                </c:pt>
                <c:pt idx="15">
                  <c:v>43.55</c:v>
                </c:pt>
                <c:pt idx="16">
                  <c:v>42.8</c:v>
                </c:pt>
                <c:pt idx="17">
                  <c:v>43.1</c:v>
                </c:pt>
                <c:pt idx="18">
                  <c:v>43.15</c:v>
                </c:pt>
                <c:pt idx="19">
                  <c:v>43.34</c:v>
                </c:pt>
                <c:pt idx="20">
                  <c:v>42.94</c:v>
                </c:pt>
                <c:pt idx="21">
                  <c:v>47.68</c:v>
                </c:pt>
                <c:pt idx="22">
                  <c:v>43.02</c:v>
                </c:pt>
                <c:pt idx="23">
                  <c:v>42.86</c:v>
                </c:pt>
                <c:pt idx="24">
                  <c:v>42.97</c:v>
                </c:pt>
                <c:pt idx="25">
                  <c:v>42.99</c:v>
                </c:pt>
                <c:pt idx="26">
                  <c:v>42.93</c:v>
                </c:pt>
                <c:pt idx="27">
                  <c:v>42.91</c:v>
                </c:pt>
                <c:pt idx="28">
                  <c:v>43</c:v>
                </c:pt>
                <c:pt idx="29">
                  <c:v>42.85</c:v>
                </c:pt>
                <c:pt idx="30">
                  <c:v>43.02</c:v>
                </c:pt>
                <c:pt idx="31">
                  <c:v>42.92</c:v>
                </c:pt>
                <c:pt idx="32">
                  <c:v>42.99</c:v>
                </c:pt>
                <c:pt idx="33">
                  <c:v>43.06</c:v>
                </c:pt>
                <c:pt idx="34">
                  <c:v>43.12</c:v>
                </c:pt>
                <c:pt idx="35">
                  <c:v>43.08</c:v>
                </c:pt>
                <c:pt idx="36">
                  <c:v>43.06</c:v>
                </c:pt>
                <c:pt idx="37">
                  <c:v>43.36</c:v>
                </c:pt>
                <c:pt idx="38">
                  <c:v>43.79</c:v>
                </c:pt>
                <c:pt idx="39">
                  <c:v>42.83</c:v>
                </c:pt>
                <c:pt idx="40">
                  <c:v>42.87</c:v>
                </c:pt>
                <c:pt idx="41">
                  <c:v>42.68</c:v>
                </c:pt>
                <c:pt idx="42">
                  <c:v>42.79</c:v>
                </c:pt>
                <c:pt idx="43">
                  <c:v>42.75</c:v>
                </c:pt>
                <c:pt idx="44">
                  <c:v>42.8</c:v>
                </c:pt>
                <c:pt idx="45">
                  <c:v>43.02</c:v>
                </c:pt>
                <c:pt idx="46">
                  <c:v>42.86</c:v>
                </c:pt>
                <c:pt idx="47">
                  <c:v>43.19</c:v>
                </c:pt>
                <c:pt idx="48">
                  <c:v>42.88</c:v>
                </c:pt>
                <c:pt idx="49">
                  <c:v>42.99</c:v>
                </c:pt>
                <c:pt idx="50">
                  <c:v>43.07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MST!$E$19:$E$69</c:f>
              <c:numCache>
                <c:formatCode>0.00</c:formatCode>
                <c:ptCount val="51"/>
                <c:pt idx="0">
                  <c:v>43.2</c:v>
                </c:pt>
                <c:pt idx="1">
                  <c:v>42.85</c:v>
                </c:pt>
                <c:pt idx="2">
                  <c:v>42.86</c:v>
                </c:pt>
                <c:pt idx="3">
                  <c:v>42.91</c:v>
                </c:pt>
                <c:pt idx="4">
                  <c:v>43.15</c:v>
                </c:pt>
                <c:pt idx="5">
                  <c:v>43.06</c:v>
                </c:pt>
                <c:pt idx="6">
                  <c:v>43.15</c:v>
                </c:pt>
                <c:pt idx="7">
                  <c:v>42.98</c:v>
                </c:pt>
                <c:pt idx="8">
                  <c:v>42.88</c:v>
                </c:pt>
                <c:pt idx="9">
                  <c:v>43.31</c:v>
                </c:pt>
                <c:pt idx="10">
                  <c:v>42.92</c:v>
                </c:pt>
                <c:pt idx="11">
                  <c:v>43.34</c:v>
                </c:pt>
                <c:pt idx="12">
                  <c:v>42.98</c:v>
                </c:pt>
                <c:pt idx="13">
                  <c:v>42.62</c:v>
                </c:pt>
                <c:pt idx="14">
                  <c:v>43.89</c:v>
                </c:pt>
                <c:pt idx="15">
                  <c:v>42.74</c:v>
                </c:pt>
                <c:pt idx="16">
                  <c:v>42.97</c:v>
                </c:pt>
                <c:pt idx="17">
                  <c:v>42.86</c:v>
                </c:pt>
                <c:pt idx="18">
                  <c:v>42.84</c:v>
                </c:pt>
                <c:pt idx="19">
                  <c:v>43.6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MST!$F$19:$F$69</c:f>
              <c:numCache>
                <c:formatCode>0.00</c:formatCode>
                <c:ptCount val="51"/>
                <c:pt idx="0">
                  <c:v>43.35</c:v>
                </c:pt>
                <c:pt idx="1">
                  <c:v>43.39</c:v>
                </c:pt>
                <c:pt idx="2">
                  <c:v>43.16</c:v>
                </c:pt>
                <c:pt idx="3">
                  <c:v>43.19</c:v>
                </c:pt>
                <c:pt idx="4">
                  <c:v>43.33</c:v>
                </c:pt>
                <c:pt idx="5">
                  <c:v>42.96</c:v>
                </c:pt>
                <c:pt idx="6">
                  <c:v>43.3</c:v>
                </c:pt>
                <c:pt idx="7">
                  <c:v>43.38</c:v>
                </c:pt>
                <c:pt idx="8">
                  <c:v>43.9</c:v>
                </c:pt>
                <c:pt idx="9">
                  <c:v>43.66</c:v>
                </c:pt>
                <c:pt idx="10">
                  <c:v>43.22</c:v>
                </c:pt>
                <c:pt idx="11">
                  <c:v>43.22</c:v>
                </c:pt>
                <c:pt idx="12">
                  <c:v>43.16</c:v>
                </c:pt>
                <c:pt idx="13">
                  <c:v>43.24</c:v>
                </c:pt>
                <c:pt idx="14">
                  <c:v>43.33</c:v>
                </c:pt>
                <c:pt idx="15">
                  <c:v>43.08</c:v>
                </c:pt>
                <c:pt idx="16">
                  <c:v>43.25</c:v>
                </c:pt>
                <c:pt idx="17">
                  <c:v>43.04</c:v>
                </c:pt>
                <c:pt idx="18">
                  <c:v>44.65</c:v>
                </c:pt>
                <c:pt idx="19">
                  <c:v>43.45</c:v>
                </c:pt>
                <c:pt idx="20">
                  <c:v>43.1</c:v>
                </c:pt>
                <c:pt idx="21">
                  <c:v>43.47</c:v>
                </c:pt>
                <c:pt idx="22">
                  <c:v>43.31</c:v>
                </c:pt>
                <c:pt idx="23">
                  <c:v>43.32</c:v>
                </c:pt>
                <c:pt idx="24">
                  <c:v>43.56</c:v>
                </c:pt>
                <c:pt idx="25">
                  <c:v>43.22</c:v>
                </c:pt>
                <c:pt idx="26">
                  <c:v>43.2</c:v>
                </c:pt>
                <c:pt idx="27">
                  <c:v>43.72</c:v>
                </c:pt>
                <c:pt idx="28">
                  <c:v>43.28</c:v>
                </c:pt>
                <c:pt idx="29">
                  <c:v>43.3</c:v>
                </c:pt>
                <c:pt idx="30">
                  <c:v>43.73</c:v>
                </c:pt>
                <c:pt idx="31">
                  <c:v>43.56</c:v>
                </c:pt>
                <c:pt idx="32">
                  <c:v>43.27</c:v>
                </c:pt>
                <c:pt idx="33">
                  <c:v>43.33</c:v>
                </c:pt>
                <c:pt idx="34">
                  <c:v>43.62</c:v>
                </c:pt>
                <c:pt idx="35">
                  <c:v>43.54</c:v>
                </c:pt>
                <c:pt idx="36">
                  <c:v>43.51</c:v>
                </c:pt>
                <c:pt idx="37">
                  <c:v>43.66</c:v>
                </c:pt>
                <c:pt idx="38">
                  <c:v>43.49</c:v>
                </c:pt>
                <c:pt idx="39">
                  <c:v>43.22</c:v>
                </c:pt>
                <c:pt idx="40">
                  <c:v>43.14</c:v>
                </c:pt>
                <c:pt idx="41">
                  <c:v>43.33</c:v>
                </c:pt>
                <c:pt idx="42">
                  <c:v>43.06</c:v>
                </c:pt>
                <c:pt idx="43">
                  <c:v>43.24</c:v>
                </c:pt>
                <c:pt idx="44">
                  <c:v>43.3</c:v>
                </c:pt>
                <c:pt idx="45">
                  <c:v>43.41</c:v>
                </c:pt>
                <c:pt idx="46">
                  <c:v>43.04</c:v>
                </c:pt>
                <c:pt idx="47">
                  <c:v>43.25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177856"/>
        <c:axId val="129200128"/>
      </c:lineChart>
      <c:catAx>
        <c:axId val="129177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9200128"/>
        <c:crosses val="autoZero"/>
        <c:auto val="1"/>
        <c:lblAlgn val="ctr"/>
        <c:lblOffset val="100"/>
        <c:noMultiLvlLbl val="0"/>
      </c:catAx>
      <c:valAx>
        <c:axId val="129200128"/>
        <c:scaling>
          <c:orientation val="minMax"/>
          <c:max val="45.5"/>
          <c:min val="42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917785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Shum!$C$18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Shum!$C$19:$C$66</c:f>
              <c:numCache>
                <c:formatCode>0.00</c:formatCode>
                <c:ptCount val="48"/>
                <c:pt idx="0">
                  <c:v>44.77</c:v>
                </c:pt>
                <c:pt idx="1">
                  <c:v>44.7</c:v>
                </c:pt>
                <c:pt idx="2">
                  <c:v>43.13</c:v>
                </c:pt>
                <c:pt idx="3">
                  <c:v>43.17</c:v>
                </c:pt>
                <c:pt idx="4">
                  <c:v>43.61</c:v>
                </c:pt>
                <c:pt idx="5">
                  <c:v>42.93</c:v>
                </c:pt>
                <c:pt idx="6">
                  <c:v>43.33</c:v>
                </c:pt>
                <c:pt idx="7">
                  <c:v>42.9</c:v>
                </c:pt>
                <c:pt idx="8">
                  <c:v>42.77</c:v>
                </c:pt>
                <c:pt idx="9">
                  <c:v>42.83</c:v>
                </c:pt>
                <c:pt idx="10">
                  <c:v>43.13</c:v>
                </c:pt>
                <c:pt idx="11">
                  <c:v>42.71</c:v>
                </c:pt>
                <c:pt idx="12">
                  <c:v>43.05</c:v>
                </c:pt>
                <c:pt idx="13">
                  <c:v>43.11</c:v>
                </c:pt>
                <c:pt idx="14">
                  <c:v>42.77</c:v>
                </c:pt>
                <c:pt idx="15">
                  <c:v>43.1</c:v>
                </c:pt>
                <c:pt idx="16">
                  <c:v>42.94</c:v>
                </c:pt>
                <c:pt idx="17">
                  <c:v>42.99</c:v>
                </c:pt>
                <c:pt idx="18">
                  <c:v>43.03</c:v>
                </c:pt>
                <c:pt idx="19">
                  <c:v>42.88</c:v>
                </c:pt>
                <c:pt idx="20">
                  <c:v>42.97</c:v>
                </c:pt>
                <c:pt idx="21">
                  <c:v>43.29</c:v>
                </c:pt>
                <c:pt idx="22">
                  <c:v>43.11</c:v>
                </c:pt>
                <c:pt idx="23">
                  <c:v>42.95</c:v>
                </c:pt>
                <c:pt idx="24">
                  <c:v>43.08</c:v>
                </c:pt>
                <c:pt idx="25">
                  <c:v>43.03</c:v>
                </c:pt>
                <c:pt idx="26">
                  <c:v>43.15</c:v>
                </c:pt>
                <c:pt idx="27">
                  <c:v>43</c:v>
                </c:pt>
                <c:pt idx="28">
                  <c:v>43.05</c:v>
                </c:pt>
                <c:pt idx="29">
                  <c:v>43.11</c:v>
                </c:pt>
                <c:pt idx="30">
                  <c:v>42.82</c:v>
                </c:pt>
                <c:pt idx="31">
                  <c:v>42.95</c:v>
                </c:pt>
                <c:pt idx="32">
                  <c:v>43.26</c:v>
                </c:pt>
                <c:pt idx="33">
                  <c:v>43.43</c:v>
                </c:pt>
                <c:pt idx="34">
                  <c:v>43.14</c:v>
                </c:pt>
                <c:pt idx="35">
                  <c:v>42.93</c:v>
                </c:pt>
                <c:pt idx="36">
                  <c:v>43.16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Shum!$D$18</c:f>
              <c:strCache>
                <c:ptCount val="1"/>
                <c:pt idx="0">
                  <c:v>Кравченок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Shum!$D$19:$D$66</c:f>
              <c:numCache>
                <c:formatCode>0.00</c:formatCode>
                <c:ptCount val="48"/>
                <c:pt idx="0">
                  <c:v>43.27</c:v>
                </c:pt>
                <c:pt idx="1">
                  <c:v>43.47</c:v>
                </c:pt>
                <c:pt idx="2">
                  <c:v>43.03</c:v>
                </c:pt>
                <c:pt idx="3">
                  <c:v>43.39</c:v>
                </c:pt>
                <c:pt idx="4">
                  <c:v>43.37</c:v>
                </c:pt>
                <c:pt idx="5">
                  <c:v>43.1</c:v>
                </c:pt>
                <c:pt idx="6">
                  <c:v>43.14</c:v>
                </c:pt>
                <c:pt idx="7">
                  <c:v>43.45</c:v>
                </c:pt>
                <c:pt idx="8">
                  <c:v>43.17</c:v>
                </c:pt>
                <c:pt idx="9">
                  <c:v>42.98</c:v>
                </c:pt>
                <c:pt idx="10">
                  <c:v>43.21</c:v>
                </c:pt>
                <c:pt idx="11">
                  <c:v>43.52</c:v>
                </c:pt>
                <c:pt idx="12">
                  <c:v>43.16</c:v>
                </c:pt>
                <c:pt idx="13">
                  <c:v>43.21</c:v>
                </c:pt>
                <c:pt idx="14">
                  <c:v>43.14</c:v>
                </c:pt>
                <c:pt idx="15">
                  <c:v>43.3</c:v>
                </c:pt>
                <c:pt idx="16">
                  <c:v>43.26</c:v>
                </c:pt>
                <c:pt idx="17">
                  <c:v>43.41</c:v>
                </c:pt>
                <c:pt idx="18">
                  <c:v>43.42</c:v>
                </c:pt>
                <c:pt idx="19">
                  <c:v>43.05</c:v>
                </c:pt>
                <c:pt idx="20">
                  <c:v>43.1</c:v>
                </c:pt>
                <c:pt idx="21">
                  <c:v>42.65</c:v>
                </c:pt>
                <c:pt idx="22">
                  <c:v>43.04</c:v>
                </c:pt>
                <c:pt idx="23">
                  <c:v>43.13</c:v>
                </c:pt>
                <c:pt idx="24">
                  <c:v>43.12</c:v>
                </c:pt>
                <c:pt idx="25">
                  <c:v>43.14</c:v>
                </c:pt>
                <c:pt idx="26">
                  <c:v>43.3</c:v>
                </c:pt>
                <c:pt idx="27">
                  <c:v>43.37</c:v>
                </c:pt>
                <c:pt idx="28">
                  <c:v>43.03</c:v>
                </c:pt>
                <c:pt idx="29">
                  <c:v>43.05</c:v>
                </c:pt>
                <c:pt idx="30">
                  <c:v>43.4</c:v>
                </c:pt>
                <c:pt idx="31">
                  <c:v>43.34</c:v>
                </c:pt>
                <c:pt idx="32">
                  <c:v>43.19</c:v>
                </c:pt>
                <c:pt idx="33">
                  <c:v>43.13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Shum!$E$18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Shum!$E$19:$E$66</c:f>
              <c:numCache>
                <c:formatCode>0.00</c:formatCode>
                <c:ptCount val="48"/>
                <c:pt idx="0">
                  <c:v>43.47</c:v>
                </c:pt>
                <c:pt idx="1">
                  <c:v>43.12</c:v>
                </c:pt>
                <c:pt idx="2">
                  <c:v>43.12</c:v>
                </c:pt>
                <c:pt idx="3">
                  <c:v>43.23</c:v>
                </c:pt>
                <c:pt idx="4">
                  <c:v>43.21</c:v>
                </c:pt>
                <c:pt idx="5">
                  <c:v>43.02</c:v>
                </c:pt>
                <c:pt idx="6">
                  <c:v>42.97</c:v>
                </c:pt>
                <c:pt idx="7">
                  <c:v>43.16</c:v>
                </c:pt>
                <c:pt idx="8">
                  <c:v>42.95</c:v>
                </c:pt>
                <c:pt idx="9">
                  <c:v>42.87</c:v>
                </c:pt>
                <c:pt idx="10">
                  <c:v>43.11</c:v>
                </c:pt>
                <c:pt idx="11">
                  <c:v>42.97</c:v>
                </c:pt>
                <c:pt idx="12">
                  <c:v>43.29</c:v>
                </c:pt>
                <c:pt idx="13">
                  <c:v>43.18</c:v>
                </c:pt>
                <c:pt idx="14">
                  <c:v>42.99</c:v>
                </c:pt>
                <c:pt idx="15">
                  <c:v>43.28</c:v>
                </c:pt>
                <c:pt idx="16">
                  <c:v>43.14</c:v>
                </c:pt>
                <c:pt idx="17">
                  <c:v>43.06</c:v>
                </c:pt>
                <c:pt idx="18">
                  <c:v>43.02</c:v>
                </c:pt>
                <c:pt idx="19">
                  <c:v>43.13</c:v>
                </c:pt>
                <c:pt idx="20">
                  <c:v>42.97</c:v>
                </c:pt>
                <c:pt idx="21">
                  <c:v>43.56</c:v>
                </c:pt>
                <c:pt idx="22">
                  <c:v>43.03</c:v>
                </c:pt>
                <c:pt idx="23">
                  <c:v>43.51</c:v>
                </c:pt>
                <c:pt idx="24">
                  <c:v>42.95</c:v>
                </c:pt>
                <c:pt idx="25">
                  <c:v>43.02</c:v>
                </c:pt>
                <c:pt idx="26">
                  <c:v>43</c:v>
                </c:pt>
                <c:pt idx="27">
                  <c:v>43.31</c:v>
                </c:pt>
                <c:pt idx="28">
                  <c:v>42.95</c:v>
                </c:pt>
                <c:pt idx="29">
                  <c:v>42.94</c:v>
                </c:pt>
                <c:pt idx="30">
                  <c:v>42.99</c:v>
                </c:pt>
                <c:pt idx="31">
                  <c:v>43.1</c:v>
                </c:pt>
                <c:pt idx="32">
                  <c:v>43.17</c:v>
                </c:pt>
                <c:pt idx="33">
                  <c:v>43.16</c:v>
                </c:pt>
                <c:pt idx="34">
                  <c:v>43.57</c:v>
                </c:pt>
                <c:pt idx="35">
                  <c:v>42.98</c:v>
                </c:pt>
                <c:pt idx="36">
                  <c:v>43.21</c:v>
                </c:pt>
                <c:pt idx="37">
                  <c:v>43.33</c:v>
                </c:pt>
                <c:pt idx="38">
                  <c:v>43.58</c:v>
                </c:pt>
                <c:pt idx="39">
                  <c:v>43.28</c:v>
                </c:pt>
                <c:pt idx="40">
                  <c:v>44.2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Shum!$F$18</c:f>
              <c:strCache>
                <c:ptCount val="1"/>
                <c:pt idx="0">
                  <c:v>Кравченок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Shum!$F$19:$F$66</c:f>
              <c:numCache>
                <c:formatCode>0.00</c:formatCode>
                <c:ptCount val="48"/>
                <c:pt idx="0">
                  <c:v>43.3</c:v>
                </c:pt>
                <c:pt idx="1">
                  <c:v>42.91</c:v>
                </c:pt>
                <c:pt idx="2">
                  <c:v>43.18</c:v>
                </c:pt>
                <c:pt idx="3">
                  <c:v>43.82</c:v>
                </c:pt>
                <c:pt idx="4">
                  <c:v>43.08</c:v>
                </c:pt>
                <c:pt idx="5">
                  <c:v>43.4</c:v>
                </c:pt>
                <c:pt idx="6">
                  <c:v>43.29</c:v>
                </c:pt>
                <c:pt idx="7">
                  <c:v>43.84</c:v>
                </c:pt>
                <c:pt idx="8">
                  <c:v>43.23</c:v>
                </c:pt>
                <c:pt idx="9">
                  <c:v>43.6</c:v>
                </c:pt>
                <c:pt idx="10">
                  <c:v>43.75</c:v>
                </c:pt>
                <c:pt idx="11">
                  <c:v>43.09</c:v>
                </c:pt>
                <c:pt idx="12">
                  <c:v>43.43</c:v>
                </c:pt>
                <c:pt idx="13">
                  <c:v>43.31</c:v>
                </c:pt>
                <c:pt idx="14">
                  <c:v>43.18</c:v>
                </c:pt>
                <c:pt idx="15">
                  <c:v>43.36</c:v>
                </c:pt>
                <c:pt idx="16">
                  <c:v>43.07</c:v>
                </c:pt>
                <c:pt idx="17">
                  <c:v>43.26</c:v>
                </c:pt>
                <c:pt idx="18">
                  <c:v>43.42</c:v>
                </c:pt>
                <c:pt idx="19">
                  <c:v>43.19</c:v>
                </c:pt>
                <c:pt idx="20">
                  <c:v>42.98</c:v>
                </c:pt>
                <c:pt idx="21">
                  <c:v>42.93</c:v>
                </c:pt>
                <c:pt idx="22">
                  <c:v>43.03</c:v>
                </c:pt>
                <c:pt idx="23">
                  <c:v>42.84</c:v>
                </c:pt>
                <c:pt idx="24">
                  <c:v>43.27</c:v>
                </c:pt>
                <c:pt idx="25">
                  <c:v>43.25</c:v>
                </c:pt>
                <c:pt idx="26">
                  <c:v>43.15</c:v>
                </c:pt>
                <c:pt idx="27">
                  <c:v>43.41</c:v>
                </c:pt>
                <c:pt idx="28">
                  <c:v>43.17</c:v>
                </c:pt>
                <c:pt idx="29">
                  <c:v>43.25</c:v>
                </c:pt>
                <c:pt idx="30">
                  <c:v>43.23</c:v>
                </c:pt>
                <c:pt idx="31">
                  <c:v>43.57</c:v>
                </c:pt>
                <c:pt idx="32">
                  <c:v>43.48</c:v>
                </c:pt>
                <c:pt idx="33">
                  <c:v>44.26</c:v>
                </c:pt>
                <c:pt idx="34">
                  <c:v>43.72</c:v>
                </c:pt>
                <c:pt idx="35">
                  <c:v>43.37</c:v>
                </c:pt>
                <c:pt idx="36">
                  <c:v>43.51</c:v>
                </c:pt>
                <c:pt idx="37">
                  <c:v>43.16</c:v>
                </c:pt>
                <c:pt idx="38">
                  <c:v>42.81</c:v>
                </c:pt>
                <c:pt idx="39">
                  <c:v>42.96</c:v>
                </c:pt>
                <c:pt idx="40">
                  <c:v>42.96</c:v>
                </c:pt>
                <c:pt idx="41">
                  <c:v>43.35</c:v>
                </c:pt>
                <c:pt idx="42">
                  <c:v>43.18</c:v>
                </c:pt>
                <c:pt idx="43">
                  <c:v>43.19</c:v>
                </c:pt>
                <c:pt idx="44">
                  <c:v>43.01</c:v>
                </c:pt>
                <c:pt idx="45">
                  <c:v>42.96</c:v>
                </c:pt>
                <c:pt idx="46">
                  <c:v>43.37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737664"/>
        <c:axId val="112743552"/>
      </c:lineChart>
      <c:catAx>
        <c:axId val="112737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2743552"/>
        <c:crosses val="autoZero"/>
        <c:auto val="1"/>
        <c:lblAlgn val="ctr"/>
        <c:lblOffset val="100"/>
        <c:noMultiLvlLbl val="0"/>
      </c:catAx>
      <c:valAx>
        <c:axId val="112743552"/>
        <c:scaling>
          <c:orientation val="minMax"/>
          <c:max val="45.5"/>
          <c:min val="42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27376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'Otryad SS'!$C$18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'Otryad SS'!$B$19:$B$75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'Otryad SS'!$C$19:$C$75</c:f>
              <c:numCache>
                <c:formatCode>0.00</c:formatCode>
                <c:ptCount val="57"/>
                <c:pt idx="0">
                  <c:v>62.91</c:v>
                </c:pt>
                <c:pt idx="1">
                  <c:v>43.04</c:v>
                </c:pt>
                <c:pt idx="2">
                  <c:v>42.98</c:v>
                </c:pt>
                <c:pt idx="3">
                  <c:v>42.8</c:v>
                </c:pt>
                <c:pt idx="4">
                  <c:v>43.22</c:v>
                </c:pt>
                <c:pt idx="5">
                  <c:v>43.1</c:v>
                </c:pt>
                <c:pt idx="6">
                  <c:v>43.19</c:v>
                </c:pt>
                <c:pt idx="7">
                  <c:v>43.1</c:v>
                </c:pt>
                <c:pt idx="8">
                  <c:v>43</c:v>
                </c:pt>
                <c:pt idx="9">
                  <c:v>43.87</c:v>
                </c:pt>
                <c:pt idx="10">
                  <c:v>43</c:v>
                </c:pt>
                <c:pt idx="11">
                  <c:v>43.8</c:v>
                </c:pt>
                <c:pt idx="12">
                  <c:v>42.63</c:v>
                </c:pt>
                <c:pt idx="13">
                  <c:v>43</c:v>
                </c:pt>
                <c:pt idx="14">
                  <c:v>43.18</c:v>
                </c:pt>
                <c:pt idx="15">
                  <c:v>43.18</c:v>
                </c:pt>
                <c:pt idx="16">
                  <c:v>43.06</c:v>
                </c:pt>
                <c:pt idx="17">
                  <c:v>43.03</c:v>
                </c:pt>
                <c:pt idx="18">
                  <c:v>42.98</c:v>
                </c:pt>
                <c:pt idx="19">
                  <c:v>43.08</c:v>
                </c:pt>
                <c:pt idx="20">
                  <c:v>43.07</c:v>
                </c:pt>
                <c:pt idx="21">
                  <c:v>42.97</c:v>
                </c:pt>
                <c:pt idx="22">
                  <c:v>43.05</c:v>
                </c:pt>
                <c:pt idx="23">
                  <c:v>42.97</c:v>
                </c:pt>
                <c:pt idx="24">
                  <c:v>42.89</c:v>
                </c:pt>
                <c:pt idx="25">
                  <c:v>42.99</c:v>
                </c:pt>
                <c:pt idx="26">
                  <c:v>42.73</c:v>
                </c:pt>
                <c:pt idx="27">
                  <c:v>43</c:v>
                </c:pt>
                <c:pt idx="28">
                  <c:v>43.09</c:v>
                </c:pt>
                <c:pt idx="29">
                  <c:v>42.92</c:v>
                </c:pt>
                <c:pt idx="30">
                  <c:v>43.09</c:v>
                </c:pt>
                <c:pt idx="31">
                  <c:v>42.72</c:v>
                </c:pt>
                <c:pt idx="32">
                  <c:v>43.11</c:v>
                </c:pt>
                <c:pt idx="33">
                  <c:v>42.9</c:v>
                </c:pt>
                <c:pt idx="34">
                  <c:v>42.73</c:v>
                </c:pt>
                <c:pt idx="35">
                  <c:v>43.07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'Otryad SS'!$D$18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'Otryad SS'!$B$19:$B$75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'Otryad SS'!$D$19:$D$75</c:f>
              <c:numCache>
                <c:formatCode>0.00</c:formatCode>
                <c:ptCount val="57"/>
                <c:pt idx="0">
                  <c:v>42.88</c:v>
                </c:pt>
                <c:pt idx="1">
                  <c:v>43.08</c:v>
                </c:pt>
                <c:pt idx="2">
                  <c:v>43.3</c:v>
                </c:pt>
                <c:pt idx="3">
                  <c:v>43.1</c:v>
                </c:pt>
                <c:pt idx="4">
                  <c:v>43.08</c:v>
                </c:pt>
                <c:pt idx="5">
                  <c:v>43.22</c:v>
                </c:pt>
                <c:pt idx="6">
                  <c:v>43.03</c:v>
                </c:pt>
                <c:pt idx="7">
                  <c:v>43.29</c:v>
                </c:pt>
                <c:pt idx="8">
                  <c:v>43.18</c:v>
                </c:pt>
                <c:pt idx="9">
                  <c:v>43.3</c:v>
                </c:pt>
                <c:pt idx="10">
                  <c:v>43.01</c:v>
                </c:pt>
                <c:pt idx="11">
                  <c:v>43.05</c:v>
                </c:pt>
                <c:pt idx="12">
                  <c:v>42.91</c:v>
                </c:pt>
                <c:pt idx="13">
                  <c:v>42.89</c:v>
                </c:pt>
                <c:pt idx="14">
                  <c:v>43.35</c:v>
                </c:pt>
                <c:pt idx="15">
                  <c:v>42.85</c:v>
                </c:pt>
                <c:pt idx="16">
                  <c:v>43.17</c:v>
                </c:pt>
                <c:pt idx="17">
                  <c:v>42.85</c:v>
                </c:pt>
                <c:pt idx="18">
                  <c:v>42.74</c:v>
                </c:pt>
                <c:pt idx="19">
                  <c:v>42.95</c:v>
                </c:pt>
                <c:pt idx="20">
                  <c:v>42.77</c:v>
                </c:pt>
                <c:pt idx="21">
                  <c:v>42.88</c:v>
                </c:pt>
                <c:pt idx="22">
                  <c:v>43.15</c:v>
                </c:pt>
                <c:pt idx="23">
                  <c:v>42.95</c:v>
                </c:pt>
                <c:pt idx="24">
                  <c:v>43.27</c:v>
                </c:pt>
                <c:pt idx="25">
                  <c:v>43.23</c:v>
                </c:pt>
                <c:pt idx="26">
                  <c:v>43.49</c:v>
                </c:pt>
                <c:pt idx="27">
                  <c:v>43.3</c:v>
                </c:pt>
                <c:pt idx="28">
                  <c:v>42.99</c:v>
                </c:pt>
                <c:pt idx="29">
                  <c:v>42.9</c:v>
                </c:pt>
                <c:pt idx="30">
                  <c:v>43.13</c:v>
                </c:pt>
                <c:pt idx="31">
                  <c:v>43.25</c:v>
                </c:pt>
                <c:pt idx="32">
                  <c:v>43.1</c:v>
                </c:pt>
                <c:pt idx="33">
                  <c:v>43.38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'Otryad SS'!$E$18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'Otryad SS'!$B$19:$B$75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'Otryad SS'!$E$19:$E$75</c:f>
              <c:numCache>
                <c:formatCode>0.00</c:formatCode>
                <c:ptCount val="57"/>
                <c:pt idx="0">
                  <c:v>42.91</c:v>
                </c:pt>
                <c:pt idx="1">
                  <c:v>42.93</c:v>
                </c:pt>
                <c:pt idx="2">
                  <c:v>42.8</c:v>
                </c:pt>
                <c:pt idx="3">
                  <c:v>43.55</c:v>
                </c:pt>
                <c:pt idx="4">
                  <c:v>42.71</c:v>
                </c:pt>
                <c:pt idx="5">
                  <c:v>42.94</c:v>
                </c:pt>
                <c:pt idx="6">
                  <c:v>42.82</c:v>
                </c:pt>
                <c:pt idx="7">
                  <c:v>43.01</c:v>
                </c:pt>
                <c:pt idx="8">
                  <c:v>42.88</c:v>
                </c:pt>
                <c:pt idx="9">
                  <c:v>42.69</c:v>
                </c:pt>
                <c:pt idx="10">
                  <c:v>42.62</c:v>
                </c:pt>
                <c:pt idx="11">
                  <c:v>42.78</c:v>
                </c:pt>
                <c:pt idx="12">
                  <c:v>42.59</c:v>
                </c:pt>
                <c:pt idx="13">
                  <c:v>42.67</c:v>
                </c:pt>
                <c:pt idx="14">
                  <c:v>42.53</c:v>
                </c:pt>
                <c:pt idx="15">
                  <c:v>42.57</c:v>
                </c:pt>
                <c:pt idx="16">
                  <c:v>42.6</c:v>
                </c:pt>
                <c:pt idx="17">
                  <c:v>42.7</c:v>
                </c:pt>
                <c:pt idx="18">
                  <c:v>42.62</c:v>
                </c:pt>
                <c:pt idx="19">
                  <c:v>42.65</c:v>
                </c:pt>
                <c:pt idx="20">
                  <c:v>42.66</c:v>
                </c:pt>
                <c:pt idx="21">
                  <c:v>42.86</c:v>
                </c:pt>
                <c:pt idx="22">
                  <c:v>42.74</c:v>
                </c:pt>
                <c:pt idx="23">
                  <c:v>42.85</c:v>
                </c:pt>
                <c:pt idx="24">
                  <c:v>42.61</c:v>
                </c:pt>
                <c:pt idx="25">
                  <c:v>42.68</c:v>
                </c:pt>
                <c:pt idx="26">
                  <c:v>42.49</c:v>
                </c:pt>
                <c:pt idx="27">
                  <c:v>42.45</c:v>
                </c:pt>
                <c:pt idx="28">
                  <c:v>42.82</c:v>
                </c:pt>
                <c:pt idx="29">
                  <c:v>42.71</c:v>
                </c:pt>
                <c:pt idx="30">
                  <c:v>42.52</c:v>
                </c:pt>
                <c:pt idx="31">
                  <c:v>42.61</c:v>
                </c:pt>
                <c:pt idx="32">
                  <c:v>42.5</c:v>
                </c:pt>
                <c:pt idx="33">
                  <c:v>42.57</c:v>
                </c:pt>
                <c:pt idx="34">
                  <c:v>42.91</c:v>
                </c:pt>
                <c:pt idx="35">
                  <c:v>42.51</c:v>
                </c:pt>
                <c:pt idx="36">
                  <c:v>42.65</c:v>
                </c:pt>
                <c:pt idx="37">
                  <c:v>42.48</c:v>
                </c:pt>
                <c:pt idx="38">
                  <c:v>42.51</c:v>
                </c:pt>
                <c:pt idx="39">
                  <c:v>42.55</c:v>
                </c:pt>
                <c:pt idx="40">
                  <c:v>42.65</c:v>
                </c:pt>
                <c:pt idx="41">
                  <c:v>42.57</c:v>
                </c:pt>
                <c:pt idx="42">
                  <c:v>42.77</c:v>
                </c:pt>
                <c:pt idx="43">
                  <c:v>43.18</c:v>
                </c:pt>
                <c:pt idx="44">
                  <c:v>42.74</c:v>
                </c:pt>
                <c:pt idx="45">
                  <c:v>42.63</c:v>
                </c:pt>
                <c:pt idx="46">
                  <c:v>42.69</c:v>
                </c:pt>
                <c:pt idx="47">
                  <c:v>42.79</c:v>
                </c:pt>
                <c:pt idx="48">
                  <c:v>42.63</c:v>
                </c:pt>
                <c:pt idx="49">
                  <c:v>42.88</c:v>
                </c:pt>
                <c:pt idx="50">
                  <c:v>42.72</c:v>
                </c:pt>
                <c:pt idx="51">
                  <c:v>42.83</c:v>
                </c:pt>
                <c:pt idx="52">
                  <c:v>42.5</c:v>
                </c:pt>
                <c:pt idx="53">
                  <c:v>42.86</c:v>
                </c:pt>
                <c:pt idx="54">
                  <c:v>42.56</c:v>
                </c:pt>
                <c:pt idx="55">
                  <c:v>42.82</c:v>
                </c:pt>
                <c:pt idx="56">
                  <c:v>42.75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'Otryad SS'!$F$18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'Otryad SS'!$B$19:$B$75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'Otryad SS'!$F$19:$F$75</c:f>
              <c:numCache>
                <c:formatCode>0.00</c:formatCode>
                <c:ptCount val="57"/>
                <c:pt idx="0">
                  <c:v>43.47</c:v>
                </c:pt>
                <c:pt idx="1">
                  <c:v>43.3</c:v>
                </c:pt>
                <c:pt idx="2">
                  <c:v>43.68</c:v>
                </c:pt>
                <c:pt idx="3">
                  <c:v>43.64</c:v>
                </c:pt>
                <c:pt idx="4">
                  <c:v>43.43</c:v>
                </c:pt>
                <c:pt idx="5">
                  <c:v>43.26</c:v>
                </c:pt>
                <c:pt idx="6">
                  <c:v>43.35</c:v>
                </c:pt>
                <c:pt idx="7">
                  <c:v>43.45</c:v>
                </c:pt>
                <c:pt idx="8">
                  <c:v>43.27</c:v>
                </c:pt>
                <c:pt idx="9">
                  <c:v>43.52</c:v>
                </c:pt>
                <c:pt idx="10">
                  <c:v>43.44</c:v>
                </c:pt>
                <c:pt idx="11">
                  <c:v>43.14</c:v>
                </c:pt>
                <c:pt idx="12">
                  <c:v>43.39</c:v>
                </c:pt>
                <c:pt idx="13">
                  <c:v>43.34</c:v>
                </c:pt>
                <c:pt idx="14">
                  <c:v>43.41</c:v>
                </c:pt>
                <c:pt idx="15">
                  <c:v>43.43</c:v>
                </c:pt>
                <c:pt idx="16">
                  <c:v>43.45</c:v>
                </c:pt>
                <c:pt idx="17">
                  <c:v>44.31</c:v>
                </c:pt>
                <c:pt idx="18">
                  <c:v>43.77</c:v>
                </c:pt>
                <c:pt idx="19">
                  <c:v>43.32</c:v>
                </c:pt>
                <c:pt idx="20">
                  <c:v>44.16</c:v>
                </c:pt>
                <c:pt idx="21">
                  <c:v>43.35</c:v>
                </c:pt>
                <c:pt idx="22">
                  <c:v>43.25</c:v>
                </c:pt>
                <c:pt idx="23">
                  <c:v>43.42</c:v>
                </c:pt>
                <c:pt idx="24">
                  <c:v>43.15</c:v>
                </c:pt>
                <c:pt idx="25">
                  <c:v>43.55</c:v>
                </c:pt>
                <c:pt idx="26">
                  <c:v>43.35</c:v>
                </c:pt>
                <c:pt idx="27">
                  <c:v>43.26</c:v>
                </c:pt>
                <c:pt idx="28">
                  <c:v>43.48</c:v>
                </c:pt>
                <c:pt idx="29">
                  <c:v>43.37</c:v>
                </c:pt>
                <c:pt idx="30">
                  <c:v>43.95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704640"/>
        <c:axId val="188706176"/>
      </c:lineChart>
      <c:catAx>
        <c:axId val="188704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8706176"/>
        <c:crosses val="autoZero"/>
        <c:auto val="1"/>
        <c:lblAlgn val="ctr"/>
        <c:lblOffset val="100"/>
        <c:noMultiLvlLbl val="0"/>
      </c:catAx>
      <c:valAx>
        <c:axId val="188706176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87046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5358910673078616E-2"/>
          <c:y val="9.3986189238607784E-2"/>
          <c:w val="0.9445739752329616"/>
          <c:h val="0.7687906013211977"/>
        </c:manualLayout>
      </c:layout>
      <c:lineChart>
        <c:grouping val="standard"/>
        <c:varyColors val="0"/>
        <c:ser>
          <c:idx val="0"/>
          <c:order val="0"/>
          <c:tx>
            <c:strRef>
              <c:f>'Ne Fart'!$C$18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'Ne Fart'!$B$19:$B$67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'Ne Fart'!$C$19:$C$67</c:f>
              <c:numCache>
                <c:formatCode>0.00</c:formatCode>
                <c:ptCount val="49"/>
                <c:pt idx="0">
                  <c:v>45.13</c:v>
                </c:pt>
                <c:pt idx="1">
                  <c:v>44.11</c:v>
                </c:pt>
                <c:pt idx="2">
                  <c:v>43.02</c:v>
                </c:pt>
                <c:pt idx="3">
                  <c:v>43.21</c:v>
                </c:pt>
                <c:pt idx="4">
                  <c:v>43.64</c:v>
                </c:pt>
                <c:pt idx="5">
                  <c:v>43.11</c:v>
                </c:pt>
                <c:pt idx="6">
                  <c:v>43.3</c:v>
                </c:pt>
                <c:pt idx="7">
                  <c:v>43.07</c:v>
                </c:pt>
                <c:pt idx="8">
                  <c:v>43.31</c:v>
                </c:pt>
                <c:pt idx="9">
                  <c:v>42.7</c:v>
                </c:pt>
                <c:pt idx="10">
                  <c:v>42.96</c:v>
                </c:pt>
                <c:pt idx="11">
                  <c:v>42.97</c:v>
                </c:pt>
                <c:pt idx="12">
                  <c:v>43.12</c:v>
                </c:pt>
                <c:pt idx="13">
                  <c:v>43.89</c:v>
                </c:pt>
                <c:pt idx="14">
                  <c:v>43.12</c:v>
                </c:pt>
                <c:pt idx="15">
                  <c:v>42.98</c:v>
                </c:pt>
                <c:pt idx="16">
                  <c:v>43.08</c:v>
                </c:pt>
                <c:pt idx="17">
                  <c:v>43.21</c:v>
                </c:pt>
                <c:pt idx="18">
                  <c:v>44.56</c:v>
                </c:pt>
                <c:pt idx="19">
                  <c:v>43.98</c:v>
                </c:pt>
                <c:pt idx="20">
                  <c:v>43.26</c:v>
                </c:pt>
                <c:pt idx="21">
                  <c:v>43.52</c:v>
                </c:pt>
                <c:pt idx="22">
                  <c:v>43.16</c:v>
                </c:pt>
                <c:pt idx="23">
                  <c:v>43.37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'Ne Fart'!$D$18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'Ne Fart'!$B$19:$B$67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'Ne Fart'!$D$19:$D$67</c:f>
              <c:numCache>
                <c:formatCode>0.00</c:formatCode>
                <c:ptCount val="49"/>
                <c:pt idx="0">
                  <c:v>43.6</c:v>
                </c:pt>
                <c:pt idx="1">
                  <c:v>43.61</c:v>
                </c:pt>
                <c:pt idx="2">
                  <c:v>43.42</c:v>
                </c:pt>
                <c:pt idx="3">
                  <c:v>43.86</c:v>
                </c:pt>
                <c:pt idx="4">
                  <c:v>43.2</c:v>
                </c:pt>
                <c:pt idx="5">
                  <c:v>43.51</c:v>
                </c:pt>
                <c:pt idx="6">
                  <c:v>43.38</c:v>
                </c:pt>
                <c:pt idx="7">
                  <c:v>42.93</c:v>
                </c:pt>
                <c:pt idx="8">
                  <c:v>43.18</c:v>
                </c:pt>
                <c:pt idx="9">
                  <c:v>43.48</c:v>
                </c:pt>
                <c:pt idx="10">
                  <c:v>43.34</c:v>
                </c:pt>
                <c:pt idx="11">
                  <c:v>43.35</c:v>
                </c:pt>
                <c:pt idx="12">
                  <c:v>43.38</c:v>
                </c:pt>
                <c:pt idx="13">
                  <c:v>43.1</c:v>
                </c:pt>
                <c:pt idx="14">
                  <c:v>43.2</c:v>
                </c:pt>
                <c:pt idx="15">
                  <c:v>43.09</c:v>
                </c:pt>
                <c:pt idx="16">
                  <c:v>43.77</c:v>
                </c:pt>
                <c:pt idx="17">
                  <c:v>43.8</c:v>
                </c:pt>
                <c:pt idx="18">
                  <c:v>43.2</c:v>
                </c:pt>
                <c:pt idx="19">
                  <c:v>43.57</c:v>
                </c:pt>
                <c:pt idx="20">
                  <c:v>43.61</c:v>
                </c:pt>
                <c:pt idx="21">
                  <c:v>43.54</c:v>
                </c:pt>
                <c:pt idx="22">
                  <c:v>43.48</c:v>
                </c:pt>
                <c:pt idx="23">
                  <c:v>43.77</c:v>
                </c:pt>
                <c:pt idx="24">
                  <c:v>44.83</c:v>
                </c:pt>
                <c:pt idx="25">
                  <c:v>44</c:v>
                </c:pt>
                <c:pt idx="26">
                  <c:v>43.55</c:v>
                </c:pt>
                <c:pt idx="27">
                  <c:v>43.51</c:v>
                </c:pt>
                <c:pt idx="28">
                  <c:v>43.26</c:v>
                </c:pt>
                <c:pt idx="29">
                  <c:v>43.57</c:v>
                </c:pt>
                <c:pt idx="30">
                  <c:v>43.47</c:v>
                </c:pt>
                <c:pt idx="31">
                  <c:v>43.16</c:v>
                </c:pt>
                <c:pt idx="32">
                  <c:v>43.37</c:v>
                </c:pt>
                <c:pt idx="33">
                  <c:v>43.35</c:v>
                </c:pt>
                <c:pt idx="34">
                  <c:v>43.11</c:v>
                </c:pt>
                <c:pt idx="35">
                  <c:v>43.37</c:v>
                </c:pt>
                <c:pt idx="36">
                  <c:v>43.96</c:v>
                </c:pt>
                <c:pt idx="37">
                  <c:v>44.6</c:v>
                </c:pt>
                <c:pt idx="38">
                  <c:v>43.82</c:v>
                </c:pt>
                <c:pt idx="39">
                  <c:v>43.5</c:v>
                </c:pt>
                <c:pt idx="40">
                  <c:v>43.23</c:v>
                </c:pt>
                <c:pt idx="41">
                  <c:v>43.25</c:v>
                </c:pt>
                <c:pt idx="42">
                  <c:v>43.26</c:v>
                </c:pt>
                <c:pt idx="43">
                  <c:v>43.45</c:v>
                </c:pt>
                <c:pt idx="44">
                  <c:v>43.1</c:v>
                </c:pt>
                <c:pt idx="45">
                  <c:v>43.26</c:v>
                </c:pt>
                <c:pt idx="46">
                  <c:v>43.27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'Ne Fart'!$E$18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'Ne Fart'!$B$19:$B$67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'Ne Fart'!$E$19:$E$67</c:f>
              <c:numCache>
                <c:formatCode>0.00</c:formatCode>
                <c:ptCount val="49"/>
                <c:pt idx="0">
                  <c:v>43.75</c:v>
                </c:pt>
                <c:pt idx="1">
                  <c:v>43.26</c:v>
                </c:pt>
                <c:pt idx="2">
                  <c:v>43.16</c:v>
                </c:pt>
                <c:pt idx="3">
                  <c:v>43.54</c:v>
                </c:pt>
                <c:pt idx="4">
                  <c:v>43.05</c:v>
                </c:pt>
                <c:pt idx="5">
                  <c:v>43.2</c:v>
                </c:pt>
                <c:pt idx="6">
                  <c:v>43.07</c:v>
                </c:pt>
                <c:pt idx="7">
                  <c:v>42.95</c:v>
                </c:pt>
                <c:pt idx="8">
                  <c:v>43.38</c:v>
                </c:pt>
                <c:pt idx="9">
                  <c:v>43.22</c:v>
                </c:pt>
                <c:pt idx="10">
                  <c:v>43.11</c:v>
                </c:pt>
                <c:pt idx="11">
                  <c:v>43.23</c:v>
                </c:pt>
                <c:pt idx="12">
                  <c:v>42.94</c:v>
                </c:pt>
                <c:pt idx="13">
                  <c:v>43.48</c:v>
                </c:pt>
                <c:pt idx="14">
                  <c:v>43.27</c:v>
                </c:pt>
                <c:pt idx="15">
                  <c:v>44.02</c:v>
                </c:pt>
                <c:pt idx="16">
                  <c:v>43.42</c:v>
                </c:pt>
                <c:pt idx="17">
                  <c:v>43.15</c:v>
                </c:pt>
                <c:pt idx="18">
                  <c:v>43.37</c:v>
                </c:pt>
                <c:pt idx="19">
                  <c:v>43.03</c:v>
                </c:pt>
                <c:pt idx="20">
                  <c:v>43.12</c:v>
                </c:pt>
                <c:pt idx="21">
                  <c:v>43.06</c:v>
                </c:pt>
                <c:pt idx="22">
                  <c:v>44.13</c:v>
                </c:pt>
                <c:pt idx="23">
                  <c:v>43.3</c:v>
                </c:pt>
                <c:pt idx="24">
                  <c:v>43.26</c:v>
                </c:pt>
                <c:pt idx="25">
                  <c:v>43.32</c:v>
                </c:pt>
                <c:pt idx="26">
                  <c:v>43.26</c:v>
                </c:pt>
                <c:pt idx="27">
                  <c:v>43.07</c:v>
                </c:pt>
                <c:pt idx="28">
                  <c:v>43.33</c:v>
                </c:pt>
                <c:pt idx="29">
                  <c:v>43.33</c:v>
                </c:pt>
                <c:pt idx="30">
                  <c:v>43.21</c:v>
                </c:pt>
                <c:pt idx="31">
                  <c:v>43</c:v>
                </c:pt>
                <c:pt idx="32">
                  <c:v>43.27</c:v>
                </c:pt>
                <c:pt idx="33">
                  <c:v>43.27</c:v>
                </c:pt>
                <c:pt idx="34">
                  <c:v>43.01</c:v>
                </c:pt>
                <c:pt idx="35">
                  <c:v>43.07</c:v>
                </c:pt>
                <c:pt idx="36">
                  <c:v>44.1</c:v>
                </c:pt>
                <c:pt idx="37">
                  <c:v>46.4</c:v>
                </c:pt>
                <c:pt idx="38">
                  <c:v>43.57</c:v>
                </c:pt>
                <c:pt idx="39">
                  <c:v>43.18</c:v>
                </c:pt>
                <c:pt idx="40">
                  <c:v>43.18</c:v>
                </c:pt>
                <c:pt idx="41">
                  <c:v>43.36</c:v>
                </c:pt>
                <c:pt idx="42">
                  <c:v>43.37</c:v>
                </c:pt>
                <c:pt idx="43">
                  <c:v>43.17</c:v>
                </c:pt>
                <c:pt idx="44">
                  <c:v>43.23</c:v>
                </c:pt>
                <c:pt idx="45">
                  <c:v>43.17</c:v>
                </c:pt>
                <c:pt idx="46">
                  <c:v>43.25</c:v>
                </c:pt>
                <c:pt idx="47">
                  <c:v>43.31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'Ne Fart'!$F$18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'Ne Fart'!$B$19:$B$67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'Ne Fart'!$F$19:$F$67</c:f>
              <c:numCache>
                <c:formatCode>0.00</c:formatCode>
                <c:ptCount val="49"/>
                <c:pt idx="0">
                  <c:v>43.29</c:v>
                </c:pt>
                <c:pt idx="1">
                  <c:v>43.42</c:v>
                </c:pt>
                <c:pt idx="2">
                  <c:v>43.09</c:v>
                </c:pt>
                <c:pt idx="3">
                  <c:v>43.32</c:v>
                </c:pt>
                <c:pt idx="4">
                  <c:v>43</c:v>
                </c:pt>
                <c:pt idx="5">
                  <c:v>43.31</c:v>
                </c:pt>
                <c:pt idx="6">
                  <c:v>43.25</c:v>
                </c:pt>
                <c:pt idx="7">
                  <c:v>43.14</c:v>
                </c:pt>
                <c:pt idx="8">
                  <c:v>42.96</c:v>
                </c:pt>
                <c:pt idx="9">
                  <c:v>43.29</c:v>
                </c:pt>
                <c:pt idx="10">
                  <c:v>42.95</c:v>
                </c:pt>
                <c:pt idx="11">
                  <c:v>43.17</c:v>
                </c:pt>
                <c:pt idx="12">
                  <c:v>42.98</c:v>
                </c:pt>
                <c:pt idx="13">
                  <c:v>43.13</c:v>
                </c:pt>
                <c:pt idx="14">
                  <c:v>43.06</c:v>
                </c:pt>
                <c:pt idx="15">
                  <c:v>43.22</c:v>
                </c:pt>
                <c:pt idx="16">
                  <c:v>42.83</c:v>
                </c:pt>
                <c:pt idx="17">
                  <c:v>42.89</c:v>
                </c:pt>
                <c:pt idx="18">
                  <c:v>42.75</c:v>
                </c:pt>
                <c:pt idx="19">
                  <c:v>43</c:v>
                </c:pt>
                <c:pt idx="20">
                  <c:v>42.94</c:v>
                </c:pt>
                <c:pt idx="21">
                  <c:v>43.17</c:v>
                </c:pt>
                <c:pt idx="22">
                  <c:v>42.82</c:v>
                </c:pt>
                <c:pt idx="23">
                  <c:v>43.51</c:v>
                </c:pt>
                <c:pt idx="24">
                  <c:v>43.26</c:v>
                </c:pt>
                <c:pt idx="25">
                  <c:v>43.22</c:v>
                </c:pt>
                <c:pt idx="26">
                  <c:v>42.86</c:v>
                </c:pt>
                <c:pt idx="27">
                  <c:v>42.94</c:v>
                </c:pt>
                <c:pt idx="28">
                  <c:v>42.84</c:v>
                </c:pt>
                <c:pt idx="29">
                  <c:v>43.19</c:v>
                </c:pt>
                <c:pt idx="30">
                  <c:v>43.03</c:v>
                </c:pt>
                <c:pt idx="31">
                  <c:v>42.87</c:v>
                </c:pt>
                <c:pt idx="32">
                  <c:v>42.92</c:v>
                </c:pt>
                <c:pt idx="33">
                  <c:v>43.18</c:v>
                </c:pt>
                <c:pt idx="34">
                  <c:v>43.12</c:v>
                </c:pt>
                <c:pt idx="35">
                  <c:v>43.38</c:v>
                </c:pt>
                <c:pt idx="36">
                  <c:v>43.07</c:v>
                </c:pt>
                <c:pt idx="37">
                  <c:v>42.75</c:v>
                </c:pt>
                <c:pt idx="38">
                  <c:v>45.71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049536"/>
        <c:axId val="214051072"/>
      </c:lineChart>
      <c:catAx>
        <c:axId val="214049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4051072"/>
        <c:crosses val="autoZero"/>
        <c:auto val="1"/>
        <c:lblAlgn val="ctr"/>
        <c:lblOffset val="100"/>
        <c:noMultiLvlLbl val="0"/>
      </c:catAx>
      <c:valAx>
        <c:axId val="214051072"/>
        <c:scaling>
          <c:orientation val="minMax"/>
          <c:max val="46.5"/>
          <c:min val="42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404953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Fossa!$C$18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Fossa!$C$19:$C$69</c:f>
              <c:numCache>
                <c:formatCode>0.00</c:formatCode>
                <c:ptCount val="51"/>
                <c:pt idx="0">
                  <c:v>45.6</c:v>
                </c:pt>
                <c:pt idx="1">
                  <c:v>43.53</c:v>
                </c:pt>
                <c:pt idx="2">
                  <c:v>43.49</c:v>
                </c:pt>
                <c:pt idx="3">
                  <c:v>42.77</c:v>
                </c:pt>
                <c:pt idx="4">
                  <c:v>43.32</c:v>
                </c:pt>
                <c:pt idx="5">
                  <c:v>43.16</c:v>
                </c:pt>
                <c:pt idx="6">
                  <c:v>43.18</c:v>
                </c:pt>
                <c:pt idx="7">
                  <c:v>43.27</c:v>
                </c:pt>
                <c:pt idx="8">
                  <c:v>43.1</c:v>
                </c:pt>
                <c:pt idx="9">
                  <c:v>43.21</c:v>
                </c:pt>
                <c:pt idx="10">
                  <c:v>42.71</c:v>
                </c:pt>
                <c:pt idx="11">
                  <c:v>42.84</c:v>
                </c:pt>
                <c:pt idx="12">
                  <c:v>43.08</c:v>
                </c:pt>
                <c:pt idx="13">
                  <c:v>43.83</c:v>
                </c:pt>
                <c:pt idx="14">
                  <c:v>43.21</c:v>
                </c:pt>
                <c:pt idx="15">
                  <c:v>43.14</c:v>
                </c:pt>
                <c:pt idx="16">
                  <c:v>42.96</c:v>
                </c:pt>
                <c:pt idx="17">
                  <c:v>43.18</c:v>
                </c:pt>
                <c:pt idx="18">
                  <c:v>44.51</c:v>
                </c:pt>
                <c:pt idx="19">
                  <c:v>48.64</c:v>
                </c:pt>
                <c:pt idx="20">
                  <c:v>42.96</c:v>
                </c:pt>
                <c:pt idx="21">
                  <c:v>42.77</c:v>
                </c:pt>
                <c:pt idx="22">
                  <c:v>42.72</c:v>
                </c:pt>
                <c:pt idx="23">
                  <c:v>43.24</c:v>
                </c:pt>
                <c:pt idx="24">
                  <c:v>42.89</c:v>
                </c:pt>
                <c:pt idx="25">
                  <c:v>43.47</c:v>
                </c:pt>
                <c:pt idx="26">
                  <c:v>43.01</c:v>
                </c:pt>
                <c:pt idx="27">
                  <c:v>42.84</c:v>
                </c:pt>
                <c:pt idx="28">
                  <c:v>43.1</c:v>
                </c:pt>
                <c:pt idx="29">
                  <c:v>42.92</c:v>
                </c:pt>
                <c:pt idx="30">
                  <c:v>42.98</c:v>
                </c:pt>
                <c:pt idx="31">
                  <c:v>42.97</c:v>
                </c:pt>
                <c:pt idx="32">
                  <c:v>43.42</c:v>
                </c:pt>
                <c:pt idx="33">
                  <c:v>43.72</c:v>
                </c:pt>
                <c:pt idx="34">
                  <c:v>44.14</c:v>
                </c:pt>
                <c:pt idx="35">
                  <c:v>43.12</c:v>
                </c:pt>
                <c:pt idx="36">
                  <c:v>43.23</c:v>
                </c:pt>
                <c:pt idx="37">
                  <c:v>43.07</c:v>
                </c:pt>
                <c:pt idx="38">
                  <c:v>43.15</c:v>
                </c:pt>
                <c:pt idx="39">
                  <c:v>43.84</c:v>
                </c:pt>
                <c:pt idx="40">
                  <c:v>43.59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Fossa!$D$18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Fossa!$D$19:$D$74</c:f>
              <c:numCache>
                <c:formatCode>0.00</c:formatCode>
                <c:ptCount val="56"/>
                <c:pt idx="0">
                  <c:v>44.12</c:v>
                </c:pt>
                <c:pt idx="1">
                  <c:v>43.4</c:v>
                </c:pt>
                <c:pt idx="2">
                  <c:v>43.34</c:v>
                </c:pt>
                <c:pt idx="3">
                  <c:v>43.4</c:v>
                </c:pt>
                <c:pt idx="4">
                  <c:v>43.61</c:v>
                </c:pt>
                <c:pt idx="5">
                  <c:v>43.49</c:v>
                </c:pt>
                <c:pt idx="6">
                  <c:v>43.63</c:v>
                </c:pt>
                <c:pt idx="7">
                  <c:v>44.15</c:v>
                </c:pt>
                <c:pt idx="8">
                  <c:v>43.97</c:v>
                </c:pt>
                <c:pt idx="9">
                  <c:v>43.37</c:v>
                </c:pt>
                <c:pt idx="10">
                  <c:v>43.33</c:v>
                </c:pt>
                <c:pt idx="11">
                  <c:v>43.37</c:v>
                </c:pt>
                <c:pt idx="12">
                  <c:v>44</c:v>
                </c:pt>
                <c:pt idx="13">
                  <c:v>43.13</c:v>
                </c:pt>
                <c:pt idx="14">
                  <c:v>43.33</c:v>
                </c:pt>
                <c:pt idx="15">
                  <c:v>43.34</c:v>
                </c:pt>
                <c:pt idx="16">
                  <c:v>43.05</c:v>
                </c:pt>
                <c:pt idx="17">
                  <c:v>43.44</c:v>
                </c:pt>
                <c:pt idx="18">
                  <c:v>44.41</c:v>
                </c:pt>
                <c:pt idx="19">
                  <c:v>43.56</c:v>
                </c:pt>
                <c:pt idx="20">
                  <c:v>43.81</c:v>
                </c:pt>
                <c:pt idx="21">
                  <c:v>43.31</c:v>
                </c:pt>
                <c:pt idx="22">
                  <c:v>44.11</c:v>
                </c:pt>
                <c:pt idx="23">
                  <c:v>43.1</c:v>
                </c:pt>
                <c:pt idx="24">
                  <c:v>43.38</c:v>
                </c:pt>
                <c:pt idx="25">
                  <c:v>43.31</c:v>
                </c:pt>
                <c:pt idx="26">
                  <c:v>43.36</c:v>
                </c:pt>
                <c:pt idx="27">
                  <c:v>43.16</c:v>
                </c:pt>
                <c:pt idx="28">
                  <c:v>43.04</c:v>
                </c:pt>
                <c:pt idx="29">
                  <c:v>43.55</c:v>
                </c:pt>
                <c:pt idx="30">
                  <c:v>43.77</c:v>
                </c:pt>
                <c:pt idx="31">
                  <c:v>43.5</c:v>
                </c:pt>
                <c:pt idx="32">
                  <c:v>44.01</c:v>
                </c:pt>
                <c:pt idx="33">
                  <c:v>43.2</c:v>
                </c:pt>
                <c:pt idx="34">
                  <c:v>43.55</c:v>
                </c:pt>
                <c:pt idx="35">
                  <c:v>43.29</c:v>
                </c:pt>
                <c:pt idx="36">
                  <c:v>43.45</c:v>
                </c:pt>
                <c:pt idx="37">
                  <c:v>43.47</c:v>
                </c:pt>
                <c:pt idx="38">
                  <c:v>43.48</c:v>
                </c:pt>
                <c:pt idx="39">
                  <c:v>43.17</c:v>
                </c:pt>
                <c:pt idx="40">
                  <c:v>43.19</c:v>
                </c:pt>
                <c:pt idx="41">
                  <c:v>43.46</c:v>
                </c:pt>
                <c:pt idx="42">
                  <c:v>43.22</c:v>
                </c:pt>
                <c:pt idx="43">
                  <c:v>43.79</c:v>
                </c:pt>
                <c:pt idx="44">
                  <c:v>43.47</c:v>
                </c:pt>
                <c:pt idx="45">
                  <c:v>43.59</c:v>
                </c:pt>
                <c:pt idx="46">
                  <c:v>43.62</c:v>
                </c:pt>
                <c:pt idx="47">
                  <c:v>44.24</c:v>
                </c:pt>
                <c:pt idx="48">
                  <c:v>43.15</c:v>
                </c:pt>
                <c:pt idx="49">
                  <c:v>43.26</c:v>
                </c:pt>
                <c:pt idx="50">
                  <c:v>43.74</c:v>
                </c:pt>
                <c:pt idx="51">
                  <c:v>43.38</c:v>
                </c:pt>
                <c:pt idx="52">
                  <c:v>43.24</c:v>
                </c:pt>
                <c:pt idx="53">
                  <c:v>43.39</c:v>
                </c:pt>
                <c:pt idx="54">
                  <c:v>43.31</c:v>
                </c:pt>
                <c:pt idx="55">
                  <c:v>43.4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Fossa!$E$18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Fossa!$E$19:$E$69</c:f>
              <c:numCache>
                <c:formatCode>0.00</c:formatCode>
                <c:ptCount val="51"/>
                <c:pt idx="0">
                  <c:v>43.27</c:v>
                </c:pt>
                <c:pt idx="1">
                  <c:v>43.26</c:v>
                </c:pt>
                <c:pt idx="2">
                  <c:v>43.76</c:v>
                </c:pt>
                <c:pt idx="3">
                  <c:v>43.34</c:v>
                </c:pt>
                <c:pt idx="4">
                  <c:v>43.5</c:v>
                </c:pt>
                <c:pt idx="5">
                  <c:v>43.74</c:v>
                </c:pt>
                <c:pt idx="6">
                  <c:v>43.92</c:v>
                </c:pt>
                <c:pt idx="7">
                  <c:v>43.22</c:v>
                </c:pt>
                <c:pt idx="8">
                  <c:v>43.96</c:v>
                </c:pt>
                <c:pt idx="9">
                  <c:v>44.39</c:v>
                </c:pt>
                <c:pt idx="10">
                  <c:v>43.42</c:v>
                </c:pt>
                <c:pt idx="11">
                  <c:v>43.59</c:v>
                </c:pt>
                <c:pt idx="12">
                  <c:v>43.49</c:v>
                </c:pt>
                <c:pt idx="13">
                  <c:v>43.66</c:v>
                </c:pt>
                <c:pt idx="14">
                  <c:v>43.63</c:v>
                </c:pt>
                <c:pt idx="15">
                  <c:v>43.59</c:v>
                </c:pt>
                <c:pt idx="16">
                  <c:v>43.52</c:v>
                </c:pt>
                <c:pt idx="17">
                  <c:v>43.47</c:v>
                </c:pt>
                <c:pt idx="18">
                  <c:v>43.3</c:v>
                </c:pt>
                <c:pt idx="19">
                  <c:v>43.28</c:v>
                </c:pt>
                <c:pt idx="20">
                  <c:v>43.35</c:v>
                </c:pt>
                <c:pt idx="21">
                  <c:v>43.38</c:v>
                </c:pt>
                <c:pt idx="22">
                  <c:v>43.67</c:v>
                </c:pt>
                <c:pt idx="23">
                  <c:v>43.73</c:v>
                </c:pt>
                <c:pt idx="24">
                  <c:v>43.57</c:v>
                </c:pt>
                <c:pt idx="25">
                  <c:v>43.53</c:v>
                </c:pt>
                <c:pt idx="26">
                  <c:v>43.67</c:v>
                </c:pt>
                <c:pt idx="27">
                  <c:v>43.7</c:v>
                </c:pt>
                <c:pt idx="28">
                  <c:v>43.63</c:v>
                </c:pt>
                <c:pt idx="29">
                  <c:v>44.07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Fossa!$F$18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Fossa!$F$19:$F$69</c:f>
              <c:numCache>
                <c:formatCode>0.00</c:formatCode>
                <c:ptCount val="51"/>
                <c:pt idx="0">
                  <c:v>43.23</c:v>
                </c:pt>
                <c:pt idx="1">
                  <c:v>43.66</c:v>
                </c:pt>
                <c:pt idx="2">
                  <c:v>43.59</c:v>
                </c:pt>
                <c:pt idx="3">
                  <c:v>43.22</c:v>
                </c:pt>
                <c:pt idx="4">
                  <c:v>43.21</c:v>
                </c:pt>
                <c:pt idx="5">
                  <c:v>43.47</c:v>
                </c:pt>
                <c:pt idx="6">
                  <c:v>43.56</c:v>
                </c:pt>
                <c:pt idx="7">
                  <c:v>43.27</c:v>
                </c:pt>
                <c:pt idx="8">
                  <c:v>43.08</c:v>
                </c:pt>
                <c:pt idx="9">
                  <c:v>43.08</c:v>
                </c:pt>
                <c:pt idx="10">
                  <c:v>43.41</c:v>
                </c:pt>
                <c:pt idx="11">
                  <c:v>43.37</c:v>
                </c:pt>
                <c:pt idx="12">
                  <c:v>43.3</c:v>
                </c:pt>
                <c:pt idx="13">
                  <c:v>43.29</c:v>
                </c:pt>
                <c:pt idx="14">
                  <c:v>44.06</c:v>
                </c:pt>
                <c:pt idx="15">
                  <c:v>43.82</c:v>
                </c:pt>
                <c:pt idx="16">
                  <c:v>43.37</c:v>
                </c:pt>
                <c:pt idx="17">
                  <c:v>43.53</c:v>
                </c:pt>
                <c:pt idx="18">
                  <c:v>43.26</c:v>
                </c:pt>
                <c:pt idx="19">
                  <c:v>43.47</c:v>
                </c:pt>
                <c:pt idx="20">
                  <c:v>43.12</c:v>
                </c:pt>
                <c:pt idx="21">
                  <c:v>42.95</c:v>
                </c:pt>
                <c:pt idx="22">
                  <c:v>43.12</c:v>
                </c:pt>
                <c:pt idx="23">
                  <c:v>44.55</c:v>
                </c:pt>
                <c:pt idx="24">
                  <c:v>43.71</c:v>
                </c:pt>
                <c:pt idx="25">
                  <c:v>43</c:v>
                </c:pt>
                <c:pt idx="26">
                  <c:v>43.5</c:v>
                </c:pt>
                <c:pt idx="27">
                  <c:v>43.72</c:v>
                </c:pt>
                <c:pt idx="28">
                  <c:v>43.07</c:v>
                </c:pt>
                <c:pt idx="29">
                  <c:v>43.24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7421056"/>
        <c:axId val="187422592"/>
      </c:lineChart>
      <c:catAx>
        <c:axId val="187421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7422592"/>
        <c:crosses val="autoZero"/>
        <c:auto val="1"/>
        <c:lblAlgn val="ctr"/>
        <c:lblOffset val="100"/>
        <c:noMultiLvlLbl val="0"/>
      </c:catAx>
      <c:valAx>
        <c:axId val="187422592"/>
        <c:scaling>
          <c:orientation val="minMax"/>
          <c:max val="46.5"/>
          <c:min val="42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742105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Flash!$C$18</c:f>
              <c:strCache>
                <c:ptCount val="1"/>
                <c:pt idx="0">
                  <c:v>Береза Дмитрий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Flash!$C$19:$C$67</c:f>
              <c:numCache>
                <c:formatCode>0.00</c:formatCode>
                <c:ptCount val="49"/>
                <c:pt idx="0">
                  <c:v>47.41</c:v>
                </c:pt>
                <c:pt idx="1">
                  <c:v>44.9</c:v>
                </c:pt>
                <c:pt idx="2">
                  <c:v>44.65</c:v>
                </c:pt>
                <c:pt idx="3">
                  <c:v>44.71</c:v>
                </c:pt>
                <c:pt idx="4">
                  <c:v>45.65</c:v>
                </c:pt>
                <c:pt idx="5">
                  <c:v>45</c:v>
                </c:pt>
                <c:pt idx="6">
                  <c:v>44.44</c:v>
                </c:pt>
                <c:pt idx="7">
                  <c:v>44.44</c:v>
                </c:pt>
                <c:pt idx="8">
                  <c:v>44.52</c:v>
                </c:pt>
                <c:pt idx="9">
                  <c:v>45.62</c:v>
                </c:pt>
                <c:pt idx="10">
                  <c:v>44.61</c:v>
                </c:pt>
                <c:pt idx="11">
                  <c:v>44.17</c:v>
                </c:pt>
                <c:pt idx="12">
                  <c:v>44.08</c:v>
                </c:pt>
                <c:pt idx="13">
                  <c:v>44.26</c:v>
                </c:pt>
                <c:pt idx="14">
                  <c:v>44.67</c:v>
                </c:pt>
                <c:pt idx="15">
                  <c:v>44.44</c:v>
                </c:pt>
                <c:pt idx="16">
                  <c:v>44.48</c:v>
                </c:pt>
                <c:pt idx="17">
                  <c:v>44.52</c:v>
                </c:pt>
                <c:pt idx="18">
                  <c:v>44.96</c:v>
                </c:pt>
                <c:pt idx="19">
                  <c:v>44.19</c:v>
                </c:pt>
                <c:pt idx="20">
                  <c:v>44.41</c:v>
                </c:pt>
                <c:pt idx="21">
                  <c:v>44.26</c:v>
                </c:pt>
                <c:pt idx="22">
                  <c:v>44.08</c:v>
                </c:pt>
                <c:pt idx="23">
                  <c:v>45.25</c:v>
                </c:pt>
                <c:pt idx="24">
                  <c:v>46.02</c:v>
                </c:pt>
                <c:pt idx="25">
                  <c:v>45.01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Flash!$D$18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Flash!$D$19:$D$67</c:f>
              <c:numCache>
                <c:formatCode>0.00</c:formatCode>
                <c:ptCount val="49"/>
                <c:pt idx="0">
                  <c:v>44.3</c:v>
                </c:pt>
                <c:pt idx="1">
                  <c:v>44.08</c:v>
                </c:pt>
                <c:pt idx="2">
                  <c:v>45.11</c:v>
                </c:pt>
                <c:pt idx="3">
                  <c:v>45.46</c:v>
                </c:pt>
                <c:pt idx="4">
                  <c:v>44.96</c:v>
                </c:pt>
                <c:pt idx="5">
                  <c:v>43.85</c:v>
                </c:pt>
                <c:pt idx="6">
                  <c:v>44.72</c:v>
                </c:pt>
                <c:pt idx="7">
                  <c:v>43.91</c:v>
                </c:pt>
                <c:pt idx="8">
                  <c:v>44.28</c:v>
                </c:pt>
                <c:pt idx="9">
                  <c:v>44.39</c:v>
                </c:pt>
                <c:pt idx="10">
                  <c:v>44.1</c:v>
                </c:pt>
                <c:pt idx="11">
                  <c:v>43.83</c:v>
                </c:pt>
                <c:pt idx="12">
                  <c:v>44.03</c:v>
                </c:pt>
                <c:pt idx="13">
                  <c:v>45.39</c:v>
                </c:pt>
                <c:pt idx="14">
                  <c:v>44.1</c:v>
                </c:pt>
                <c:pt idx="15">
                  <c:v>43.85</c:v>
                </c:pt>
                <c:pt idx="16">
                  <c:v>44.33</c:v>
                </c:pt>
                <c:pt idx="17">
                  <c:v>44.36</c:v>
                </c:pt>
                <c:pt idx="18">
                  <c:v>44.28</c:v>
                </c:pt>
                <c:pt idx="19">
                  <c:v>44.06</c:v>
                </c:pt>
                <c:pt idx="20">
                  <c:v>44.27</c:v>
                </c:pt>
                <c:pt idx="21">
                  <c:v>44.26</c:v>
                </c:pt>
                <c:pt idx="22">
                  <c:v>44.32</c:v>
                </c:pt>
                <c:pt idx="23">
                  <c:v>44.27</c:v>
                </c:pt>
                <c:pt idx="24">
                  <c:v>44.55</c:v>
                </c:pt>
                <c:pt idx="25">
                  <c:v>45.48</c:v>
                </c:pt>
                <c:pt idx="26">
                  <c:v>44.37</c:v>
                </c:pt>
                <c:pt idx="27">
                  <c:v>44.81</c:v>
                </c:pt>
                <c:pt idx="28">
                  <c:v>44.59</c:v>
                </c:pt>
                <c:pt idx="29">
                  <c:v>44.76</c:v>
                </c:pt>
                <c:pt idx="30">
                  <c:v>43.78</c:v>
                </c:pt>
                <c:pt idx="31">
                  <c:v>43.94</c:v>
                </c:pt>
                <c:pt idx="32">
                  <c:v>43.84</c:v>
                </c:pt>
                <c:pt idx="33">
                  <c:v>43.83</c:v>
                </c:pt>
                <c:pt idx="34">
                  <c:v>45.05</c:v>
                </c:pt>
                <c:pt idx="35">
                  <c:v>43.85</c:v>
                </c:pt>
                <c:pt idx="36">
                  <c:v>43.96</c:v>
                </c:pt>
                <c:pt idx="37">
                  <c:v>44.04</c:v>
                </c:pt>
                <c:pt idx="38">
                  <c:v>43.99</c:v>
                </c:pt>
                <c:pt idx="39">
                  <c:v>44.13</c:v>
                </c:pt>
                <c:pt idx="40">
                  <c:v>44.17</c:v>
                </c:pt>
                <c:pt idx="41">
                  <c:v>44.96</c:v>
                </c:pt>
                <c:pt idx="42">
                  <c:v>44.13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Flash!$E$18</c:f>
              <c:strCache>
                <c:ptCount val="1"/>
                <c:pt idx="0">
                  <c:v>Береза Дмитрий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Flash!$E$19:$E$67</c:f>
              <c:numCache>
                <c:formatCode>0.00</c:formatCode>
                <c:ptCount val="49"/>
                <c:pt idx="0">
                  <c:v>45.38</c:v>
                </c:pt>
                <c:pt idx="1">
                  <c:v>44.45</c:v>
                </c:pt>
                <c:pt idx="2">
                  <c:v>45.15</c:v>
                </c:pt>
                <c:pt idx="3">
                  <c:v>45</c:v>
                </c:pt>
                <c:pt idx="4">
                  <c:v>45.01</c:v>
                </c:pt>
                <c:pt idx="5">
                  <c:v>45.49</c:v>
                </c:pt>
                <c:pt idx="6">
                  <c:v>45.35</c:v>
                </c:pt>
                <c:pt idx="7">
                  <c:v>44.57</c:v>
                </c:pt>
                <c:pt idx="8">
                  <c:v>44.99</c:v>
                </c:pt>
                <c:pt idx="9">
                  <c:v>44.85</c:v>
                </c:pt>
                <c:pt idx="10">
                  <c:v>44.64</c:v>
                </c:pt>
                <c:pt idx="11">
                  <c:v>45.03</c:v>
                </c:pt>
                <c:pt idx="12">
                  <c:v>45.4</c:v>
                </c:pt>
                <c:pt idx="13">
                  <c:v>45.39</c:v>
                </c:pt>
                <c:pt idx="14">
                  <c:v>45.67</c:v>
                </c:pt>
                <c:pt idx="15">
                  <c:v>44.82</c:v>
                </c:pt>
                <c:pt idx="16">
                  <c:v>44.78</c:v>
                </c:pt>
                <c:pt idx="17">
                  <c:v>44.82</c:v>
                </c:pt>
                <c:pt idx="18">
                  <c:v>45.75</c:v>
                </c:pt>
                <c:pt idx="19">
                  <c:v>45.82</c:v>
                </c:pt>
                <c:pt idx="20">
                  <c:v>45.48</c:v>
                </c:pt>
                <c:pt idx="21">
                  <c:v>45.49</c:v>
                </c:pt>
                <c:pt idx="22">
                  <c:v>45.38</c:v>
                </c:pt>
                <c:pt idx="23">
                  <c:v>44.73</c:v>
                </c:pt>
                <c:pt idx="24">
                  <c:v>44.88</c:v>
                </c:pt>
                <c:pt idx="25">
                  <c:v>44.95</c:v>
                </c:pt>
                <c:pt idx="26">
                  <c:v>45.24</c:v>
                </c:pt>
                <c:pt idx="27">
                  <c:v>45.11</c:v>
                </c:pt>
                <c:pt idx="28">
                  <c:v>45.68</c:v>
                </c:pt>
                <c:pt idx="29">
                  <c:v>45.15</c:v>
                </c:pt>
                <c:pt idx="30">
                  <c:v>45.21</c:v>
                </c:pt>
                <c:pt idx="31">
                  <c:v>44.5</c:v>
                </c:pt>
                <c:pt idx="32">
                  <c:v>45.59</c:v>
                </c:pt>
                <c:pt idx="33">
                  <c:v>45.36</c:v>
                </c:pt>
                <c:pt idx="34">
                  <c:v>45.21</c:v>
                </c:pt>
                <c:pt idx="35">
                  <c:v>44.91</c:v>
                </c:pt>
                <c:pt idx="36">
                  <c:v>45.75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Flash!$F$18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Flash!$F$19:$F$67</c:f>
              <c:numCache>
                <c:formatCode>0.00</c:formatCode>
                <c:ptCount val="49"/>
                <c:pt idx="0">
                  <c:v>44.76</c:v>
                </c:pt>
                <c:pt idx="1">
                  <c:v>44.84</c:v>
                </c:pt>
                <c:pt idx="2">
                  <c:v>44.78</c:v>
                </c:pt>
                <c:pt idx="3">
                  <c:v>44.99</c:v>
                </c:pt>
                <c:pt idx="4">
                  <c:v>43.78</c:v>
                </c:pt>
                <c:pt idx="5">
                  <c:v>45.14</c:v>
                </c:pt>
                <c:pt idx="6">
                  <c:v>43.84</c:v>
                </c:pt>
                <c:pt idx="7">
                  <c:v>44.07</c:v>
                </c:pt>
                <c:pt idx="8">
                  <c:v>44.15</c:v>
                </c:pt>
                <c:pt idx="9">
                  <c:v>43.85</c:v>
                </c:pt>
                <c:pt idx="10">
                  <c:v>43.92</c:v>
                </c:pt>
                <c:pt idx="11">
                  <c:v>43.71</c:v>
                </c:pt>
                <c:pt idx="12">
                  <c:v>43.72</c:v>
                </c:pt>
                <c:pt idx="13">
                  <c:v>43.58</c:v>
                </c:pt>
                <c:pt idx="14">
                  <c:v>43.77</c:v>
                </c:pt>
                <c:pt idx="15">
                  <c:v>43.69</c:v>
                </c:pt>
                <c:pt idx="16">
                  <c:v>43.88</c:v>
                </c:pt>
                <c:pt idx="17">
                  <c:v>43.45</c:v>
                </c:pt>
                <c:pt idx="18">
                  <c:v>43.82</c:v>
                </c:pt>
                <c:pt idx="19">
                  <c:v>44.61</c:v>
                </c:pt>
                <c:pt idx="20">
                  <c:v>43.45</c:v>
                </c:pt>
                <c:pt idx="21">
                  <c:v>43.56</c:v>
                </c:pt>
                <c:pt idx="22">
                  <c:v>43.35</c:v>
                </c:pt>
                <c:pt idx="23">
                  <c:v>43.26</c:v>
                </c:pt>
                <c:pt idx="24">
                  <c:v>43.96</c:v>
                </c:pt>
                <c:pt idx="25">
                  <c:v>43.69</c:v>
                </c:pt>
                <c:pt idx="26">
                  <c:v>43.26</c:v>
                </c:pt>
                <c:pt idx="27">
                  <c:v>43.36</c:v>
                </c:pt>
                <c:pt idx="28">
                  <c:v>43.24</c:v>
                </c:pt>
                <c:pt idx="29">
                  <c:v>43.52</c:v>
                </c:pt>
                <c:pt idx="30">
                  <c:v>43.16</c:v>
                </c:pt>
                <c:pt idx="31">
                  <c:v>43.88</c:v>
                </c:pt>
                <c:pt idx="32">
                  <c:v>43.21</c:v>
                </c:pt>
                <c:pt idx="33">
                  <c:v>43.94</c:v>
                </c:pt>
                <c:pt idx="34">
                  <c:v>43.54</c:v>
                </c:pt>
                <c:pt idx="35">
                  <c:v>44.11</c:v>
                </c:pt>
                <c:pt idx="36">
                  <c:v>43.55</c:v>
                </c:pt>
                <c:pt idx="37">
                  <c:v>43.46</c:v>
                </c:pt>
                <c:pt idx="38">
                  <c:v>44.74</c:v>
                </c:pt>
                <c:pt idx="39">
                  <c:v>43.43</c:v>
                </c:pt>
                <c:pt idx="40">
                  <c:v>43.48</c:v>
                </c:pt>
                <c:pt idx="41">
                  <c:v>43.57</c:v>
                </c:pt>
                <c:pt idx="42">
                  <c:v>43.37</c:v>
                </c:pt>
                <c:pt idx="43">
                  <c:v>43.25</c:v>
                </c:pt>
                <c:pt idx="44">
                  <c:v>43.62</c:v>
                </c:pt>
                <c:pt idx="45">
                  <c:v>43.59</c:v>
                </c:pt>
                <c:pt idx="46">
                  <c:v>43.64</c:v>
                </c:pt>
                <c:pt idx="47">
                  <c:v>43.81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119296"/>
        <c:axId val="56120832"/>
      </c:lineChart>
      <c:catAx>
        <c:axId val="56119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56120832"/>
        <c:crosses val="autoZero"/>
        <c:auto val="1"/>
        <c:lblAlgn val="ctr"/>
        <c:lblOffset val="100"/>
        <c:noMultiLvlLbl val="0"/>
      </c:catAx>
      <c:valAx>
        <c:axId val="56120832"/>
        <c:scaling>
          <c:orientation val="minMax"/>
          <c:max val="46.5"/>
          <c:min val="42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5611929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Tofanitsky!$C$19</c:f>
              <c:strCache>
                <c:ptCount val="1"/>
                <c:pt idx="0">
                  <c:v>Тофан Евгений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Tofanitsky!$B$20:$B$73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Tofanitsky!$C$20:$C$73</c:f>
              <c:numCache>
                <c:formatCode>0.00</c:formatCode>
                <c:ptCount val="54"/>
                <c:pt idx="0">
                  <c:v>46.34</c:v>
                </c:pt>
                <c:pt idx="1">
                  <c:v>44.57</c:v>
                </c:pt>
                <c:pt idx="2">
                  <c:v>44.61</c:v>
                </c:pt>
                <c:pt idx="3">
                  <c:v>44.75</c:v>
                </c:pt>
                <c:pt idx="4">
                  <c:v>44.62</c:v>
                </c:pt>
                <c:pt idx="5">
                  <c:v>44.74</c:v>
                </c:pt>
                <c:pt idx="6">
                  <c:v>44.39</c:v>
                </c:pt>
                <c:pt idx="7">
                  <c:v>44.71</c:v>
                </c:pt>
                <c:pt idx="8">
                  <c:v>45.02</c:v>
                </c:pt>
                <c:pt idx="9">
                  <c:v>44.86</c:v>
                </c:pt>
                <c:pt idx="10">
                  <c:v>44.61</c:v>
                </c:pt>
                <c:pt idx="11">
                  <c:v>44.85</c:v>
                </c:pt>
                <c:pt idx="12">
                  <c:v>44.46</c:v>
                </c:pt>
                <c:pt idx="13">
                  <c:v>44.62</c:v>
                </c:pt>
                <c:pt idx="14">
                  <c:v>44.52</c:v>
                </c:pt>
                <c:pt idx="15">
                  <c:v>44.44</c:v>
                </c:pt>
                <c:pt idx="16">
                  <c:v>44.2</c:v>
                </c:pt>
                <c:pt idx="17">
                  <c:v>44.45</c:v>
                </c:pt>
                <c:pt idx="18">
                  <c:v>44.38</c:v>
                </c:pt>
                <c:pt idx="19">
                  <c:v>44.53</c:v>
                </c:pt>
                <c:pt idx="20">
                  <c:v>44.73</c:v>
                </c:pt>
                <c:pt idx="21">
                  <c:v>44.66</c:v>
                </c:pt>
                <c:pt idx="22">
                  <c:v>44.48</c:v>
                </c:pt>
                <c:pt idx="23">
                  <c:v>44.4</c:v>
                </c:pt>
                <c:pt idx="24">
                  <c:v>44.78</c:v>
                </c:pt>
                <c:pt idx="25">
                  <c:v>45.72</c:v>
                </c:pt>
                <c:pt idx="26">
                  <c:v>45.08</c:v>
                </c:pt>
                <c:pt idx="27">
                  <c:v>44.42</c:v>
                </c:pt>
                <c:pt idx="28">
                  <c:v>45.93</c:v>
                </c:pt>
                <c:pt idx="29">
                  <c:v>44.78</c:v>
                </c:pt>
                <c:pt idx="30">
                  <c:v>44.4</c:v>
                </c:pt>
                <c:pt idx="31">
                  <c:v>44.23</c:v>
                </c:pt>
                <c:pt idx="32">
                  <c:v>43.7</c:v>
                </c:pt>
                <c:pt idx="33">
                  <c:v>44.31</c:v>
                </c:pt>
                <c:pt idx="34">
                  <c:v>44.56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Tofanitsky!$D$19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Tofanitsky!$B$20:$B$73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Tofanitsky!$D$20:$D$73</c:f>
              <c:numCache>
                <c:formatCode>0.00</c:formatCode>
                <c:ptCount val="54"/>
                <c:pt idx="0">
                  <c:v>44.06</c:v>
                </c:pt>
                <c:pt idx="1">
                  <c:v>43.8</c:v>
                </c:pt>
                <c:pt idx="2">
                  <c:v>43.63</c:v>
                </c:pt>
                <c:pt idx="3">
                  <c:v>43.81</c:v>
                </c:pt>
                <c:pt idx="4">
                  <c:v>43.58</c:v>
                </c:pt>
                <c:pt idx="5">
                  <c:v>43.96</c:v>
                </c:pt>
                <c:pt idx="6">
                  <c:v>44.56</c:v>
                </c:pt>
                <c:pt idx="7">
                  <c:v>43.93</c:v>
                </c:pt>
                <c:pt idx="8">
                  <c:v>43.84</c:v>
                </c:pt>
                <c:pt idx="9">
                  <c:v>44.03</c:v>
                </c:pt>
                <c:pt idx="10">
                  <c:v>45.29</c:v>
                </c:pt>
                <c:pt idx="11">
                  <c:v>43.9</c:v>
                </c:pt>
                <c:pt idx="12">
                  <c:v>44.19</c:v>
                </c:pt>
                <c:pt idx="13">
                  <c:v>43.9</c:v>
                </c:pt>
                <c:pt idx="14">
                  <c:v>43.89</c:v>
                </c:pt>
                <c:pt idx="15">
                  <c:v>44.1</c:v>
                </c:pt>
                <c:pt idx="16">
                  <c:v>44.33</c:v>
                </c:pt>
                <c:pt idx="17">
                  <c:v>44.65</c:v>
                </c:pt>
                <c:pt idx="18">
                  <c:v>44</c:v>
                </c:pt>
                <c:pt idx="19">
                  <c:v>44.24</c:v>
                </c:pt>
                <c:pt idx="20">
                  <c:v>44.56</c:v>
                </c:pt>
                <c:pt idx="21">
                  <c:v>44.71</c:v>
                </c:pt>
                <c:pt idx="22">
                  <c:v>44.58</c:v>
                </c:pt>
                <c:pt idx="23">
                  <c:v>43.75</c:v>
                </c:pt>
                <c:pt idx="24">
                  <c:v>43.82</c:v>
                </c:pt>
                <c:pt idx="25">
                  <c:v>44.1</c:v>
                </c:pt>
                <c:pt idx="26">
                  <c:v>44.97</c:v>
                </c:pt>
                <c:pt idx="27">
                  <c:v>43.76</c:v>
                </c:pt>
                <c:pt idx="28">
                  <c:v>43.74</c:v>
                </c:pt>
                <c:pt idx="29">
                  <c:v>43.81</c:v>
                </c:pt>
                <c:pt idx="30">
                  <c:v>43.82</c:v>
                </c:pt>
                <c:pt idx="31">
                  <c:v>44.01</c:v>
                </c:pt>
                <c:pt idx="32">
                  <c:v>43.83</c:v>
                </c:pt>
                <c:pt idx="33">
                  <c:v>43.68</c:v>
                </c:pt>
                <c:pt idx="34">
                  <c:v>43.72</c:v>
                </c:pt>
                <c:pt idx="35">
                  <c:v>43.68</c:v>
                </c:pt>
                <c:pt idx="36">
                  <c:v>44.46</c:v>
                </c:pt>
                <c:pt idx="37">
                  <c:v>43.8</c:v>
                </c:pt>
                <c:pt idx="38">
                  <c:v>43.85</c:v>
                </c:pt>
                <c:pt idx="39">
                  <c:v>43.69</c:v>
                </c:pt>
                <c:pt idx="40">
                  <c:v>44.1</c:v>
                </c:pt>
                <c:pt idx="41">
                  <c:v>43.65</c:v>
                </c:pt>
                <c:pt idx="42">
                  <c:v>43.54</c:v>
                </c:pt>
                <c:pt idx="43">
                  <c:v>43.94</c:v>
                </c:pt>
                <c:pt idx="44">
                  <c:v>43.74</c:v>
                </c:pt>
                <c:pt idx="45">
                  <c:v>43.89</c:v>
                </c:pt>
                <c:pt idx="46">
                  <c:v>44.03</c:v>
                </c:pt>
                <c:pt idx="47">
                  <c:v>43.77</c:v>
                </c:pt>
                <c:pt idx="48">
                  <c:v>43.96</c:v>
                </c:pt>
                <c:pt idx="49">
                  <c:v>43.86</c:v>
                </c:pt>
                <c:pt idx="50">
                  <c:v>43.43</c:v>
                </c:pt>
                <c:pt idx="51">
                  <c:v>43.46</c:v>
                </c:pt>
                <c:pt idx="52">
                  <c:v>43.37</c:v>
                </c:pt>
                <c:pt idx="53">
                  <c:v>43.68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Tofanitsky!$E$19</c:f>
              <c:strCache>
                <c:ptCount val="1"/>
                <c:pt idx="0">
                  <c:v>Тофан Евгений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Tofanitsky!$B$20:$B$73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Tofanitsky!$E$20:$E$73</c:f>
              <c:numCache>
                <c:formatCode>0.00</c:formatCode>
                <c:ptCount val="54"/>
                <c:pt idx="0">
                  <c:v>44.62</c:v>
                </c:pt>
                <c:pt idx="1">
                  <c:v>44.63</c:v>
                </c:pt>
                <c:pt idx="2">
                  <c:v>45.8</c:v>
                </c:pt>
                <c:pt idx="3">
                  <c:v>44.32</c:v>
                </c:pt>
                <c:pt idx="4">
                  <c:v>45.94</c:v>
                </c:pt>
                <c:pt idx="5">
                  <c:v>44</c:v>
                </c:pt>
                <c:pt idx="6">
                  <c:v>44.4</c:v>
                </c:pt>
                <c:pt idx="7">
                  <c:v>44.33</c:v>
                </c:pt>
                <c:pt idx="8">
                  <c:v>44.73</c:v>
                </c:pt>
                <c:pt idx="9">
                  <c:v>44.57</c:v>
                </c:pt>
                <c:pt idx="10">
                  <c:v>45.86</c:v>
                </c:pt>
                <c:pt idx="11">
                  <c:v>44.07</c:v>
                </c:pt>
                <c:pt idx="12">
                  <c:v>44.04</c:v>
                </c:pt>
                <c:pt idx="13">
                  <c:v>45.96</c:v>
                </c:pt>
                <c:pt idx="14">
                  <c:v>44.37</c:v>
                </c:pt>
                <c:pt idx="15">
                  <c:v>44.36</c:v>
                </c:pt>
                <c:pt idx="16">
                  <c:v>44.41</c:v>
                </c:pt>
                <c:pt idx="17">
                  <c:v>46.56</c:v>
                </c:pt>
                <c:pt idx="18">
                  <c:v>44.87</c:v>
                </c:pt>
                <c:pt idx="19">
                  <c:v>44.31</c:v>
                </c:pt>
                <c:pt idx="20">
                  <c:v>44.34</c:v>
                </c:pt>
                <c:pt idx="21">
                  <c:v>44.62</c:v>
                </c:pt>
                <c:pt idx="22">
                  <c:v>44.78</c:v>
                </c:pt>
                <c:pt idx="23">
                  <c:v>44.25</c:v>
                </c:pt>
                <c:pt idx="24">
                  <c:v>45.14</c:v>
                </c:pt>
                <c:pt idx="25">
                  <c:v>44.35</c:v>
                </c:pt>
                <c:pt idx="26">
                  <c:v>44.66</c:v>
                </c:pt>
                <c:pt idx="27">
                  <c:v>44.1</c:v>
                </c:pt>
                <c:pt idx="28">
                  <c:v>45.57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Tofanitsky!$F$19</c:f>
              <c:strCache>
                <c:ptCount val="1"/>
                <c:pt idx="0">
                  <c:v>Литвиненко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Tofanitsky!$B$20:$B$73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Tofanitsky!$F$20:$F$73</c:f>
              <c:numCache>
                <c:formatCode>0.00</c:formatCode>
                <c:ptCount val="54"/>
                <c:pt idx="0">
                  <c:v>44.1</c:v>
                </c:pt>
                <c:pt idx="1">
                  <c:v>43.76</c:v>
                </c:pt>
                <c:pt idx="2">
                  <c:v>43.89</c:v>
                </c:pt>
                <c:pt idx="3">
                  <c:v>44.05</c:v>
                </c:pt>
                <c:pt idx="4">
                  <c:v>43.73</c:v>
                </c:pt>
                <c:pt idx="5">
                  <c:v>44.17</c:v>
                </c:pt>
                <c:pt idx="6">
                  <c:v>43.57</c:v>
                </c:pt>
                <c:pt idx="7">
                  <c:v>43.56</c:v>
                </c:pt>
                <c:pt idx="8">
                  <c:v>43.87</c:v>
                </c:pt>
                <c:pt idx="9">
                  <c:v>43.67</c:v>
                </c:pt>
                <c:pt idx="10">
                  <c:v>43.97</c:v>
                </c:pt>
                <c:pt idx="11">
                  <c:v>45.77</c:v>
                </c:pt>
                <c:pt idx="12">
                  <c:v>44.18</c:v>
                </c:pt>
                <c:pt idx="13">
                  <c:v>43.73</c:v>
                </c:pt>
                <c:pt idx="14">
                  <c:v>43.57</c:v>
                </c:pt>
                <c:pt idx="15">
                  <c:v>43.6</c:v>
                </c:pt>
                <c:pt idx="16">
                  <c:v>43.25</c:v>
                </c:pt>
                <c:pt idx="17">
                  <c:v>43.95</c:v>
                </c:pt>
                <c:pt idx="18">
                  <c:v>44.92</c:v>
                </c:pt>
                <c:pt idx="19">
                  <c:v>43.72</c:v>
                </c:pt>
                <c:pt idx="20">
                  <c:v>45.52</c:v>
                </c:pt>
                <c:pt idx="21">
                  <c:v>43.76</c:v>
                </c:pt>
                <c:pt idx="22">
                  <c:v>44.76</c:v>
                </c:pt>
                <c:pt idx="23">
                  <c:v>44.63</c:v>
                </c:pt>
                <c:pt idx="24">
                  <c:v>44.97</c:v>
                </c:pt>
                <c:pt idx="25">
                  <c:v>45.24</c:v>
                </c:pt>
                <c:pt idx="26">
                  <c:v>45.38</c:v>
                </c:pt>
                <c:pt idx="27">
                  <c:v>43.93</c:v>
                </c:pt>
                <c:pt idx="28">
                  <c:v>43.96</c:v>
                </c:pt>
                <c:pt idx="29">
                  <c:v>43.77</c:v>
                </c:pt>
                <c:pt idx="30">
                  <c:v>43.86</c:v>
                </c:pt>
                <c:pt idx="31">
                  <c:v>44.81</c:v>
                </c:pt>
                <c:pt idx="32">
                  <c:v>43.87</c:v>
                </c:pt>
                <c:pt idx="33">
                  <c:v>43.44</c:v>
                </c:pt>
                <c:pt idx="34">
                  <c:v>45.91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4424448"/>
        <c:axId val="304425984"/>
      </c:lineChart>
      <c:catAx>
        <c:axId val="304424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04425984"/>
        <c:crosses val="autoZero"/>
        <c:auto val="1"/>
        <c:lblAlgn val="ctr"/>
        <c:lblOffset val="100"/>
        <c:noMultiLvlLbl val="0"/>
      </c:catAx>
      <c:valAx>
        <c:axId val="304425984"/>
        <c:scaling>
          <c:orientation val="minMax"/>
          <c:max val="47"/>
          <c:min val="43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044244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Kart.in.ua!$C$18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Kart.in.ua!$B$19:$B$87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</c:numCache>
            </c:numRef>
          </c:cat>
          <c:val>
            <c:numRef>
              <c:f>Kart.in.ua!$C$19:$C$87</c:f>
              <c:numCache>
                <c:formatCode>0.00</c:formatCode>
                <c:ptCount val="69"/>
                <c:pt idx="0">
                  <c:v>45.78</c:v>
                </c:pt>
                <c:pt idx="1">
                  <c:v>43.59</c:v>
                </c:pt>
                <c:pt idx="2">
                  <c:v>433.4</c:v>
                </c:pt>
                <c:pt idx="3">
                  <c:v>43.71</c:v>
                </c:pt>
                <c:pt idx="4">
                  <c:v>43.04</c:v>
                </c:pt>
                <c:pt idx="5">
                  <c:v>43.29</c:v>
                </c:pt>
                <c:pt idx="6">
                  <c:v>43.11</c:v>
                </c:pt>
                <c:pt idx="7">
                  <c:v>43.44</c:v>
                </c:pt>
                <c:pt idx="8">
                  <c:v>43.33</c:v>
                </c:pt>
                <c:pt idx="9">
                  <c:v>43.12</c:v>
                </c:pt>
                <c:pt idx="10">
                  <c:v>43.06</c:v>
                </c:pt>
                <c:pt idx="11">
                  <c:v>42.93</c:v>
                </c:pt>
                <c:pt idx="12">
                  <c:v>43.01</c:v>
                </c:pt>
                <c:pt idx="13">
                  <c:v>43.28</c:v>
                </c:pt>
                <c:pt idx="14">
                  <c:v>43.01</c:v>
                </c:pt>
                <c:pt idx="15">
                  <c:v>43.13</c:v>
                </c:pt>
                <c:pt idx="16">
                  <c:v>43.2</c:v>
                </c:pt>
                <c:pt idx="17">
                  <c:v>43.2</c:v>
                </c:pt>
                <c:pt idx="18">
                  <c:v>44.27</c:v>
                </c:pt>
                <c:pt idx="19">
                  <c:v>50.56</c:v>
                </c:pt>
                <c:pt idx="20">
                  <c:v>43.57</c:v>
                </c:pt>
                <c:pt idx="21">
                  <c:v>43.2</c:v>
                </c:pt>
                <c:pt idx="22">
                  <c:v>43.26</c:v>
                </c:pt>
                <c:pt idx="23">
                  <c:v>43.3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Kart.in.ua!$D$18</c:f>
              <c:strCache>
                <c:ptCount val="1"/>
                <c:pt idx="0">
                  <c:v>Гончаров Алексей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Kart.in.ua!$B$19:$B$87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</c:numCache>
            </c:numRef>
          </c:cat>
          <c:val>
            <c:numRef>
              <c:f>Kart.in.ua!$D$19:$D$87</c:f>
              <c:numCache>
                <c:formatCode>0.00</c:formatCode>
                <c:ptCount val="69"/>
                <c:pt idx="0">
                  <c:v>44.56</c:v>
                </c:pt>
                <c:pt idx="1">
                  <c:v>44.29</c:v>
                </c:pt>
                <c:pt idx="2">
                  <c:v>43.73</c:v>
                </c:pt>
                <c:pt idx="3">
                  <c:v>43.89</c:v>
                </c:pt>
                <c:pt idx="4">
                  <c:v>43.99</c:v>
                </c:pt>
                <c:pt idx="5">
                  <c:v>44.12</c:v>
                </c:pt>
                <c:pt idx="6">
                  <c:v>44.16</c:v>
                </c:pt>
                <c:pt idx="7">
                  <c:v>43.82</c:v>
                </c:pt>
                <c:pt idx="8">
                  <c:v>44.14</c:v>
                </c:pt>
                <c:pt idx="9">
                  <c:v>43.79</c:v>
                </c:pt>
                <c:pt idx="10">
                  <c:v>43.57</c:v>
                </c:pt>
                <c:pt idx="11">
                  <c:v>43.84</c:v>
                </c:pt>
                <c:pt idx="12">
                  <c:v>44.02</c:v>
                </c:pt>
                <c:pt idx="13">
                  <c:v>44.25</c:v>
                </c:pt>
                <c:pt idx="14">
                  <c:v>44.22</c:v>
                </c:pt>
                <c:pt idx="15">
                  <c:v>43.95</c:v>
                </c:pt>
                <c:pt idx="16">
                  <c:v>44.07</c:v>
                </c:pt>
                <c:pt idx="17">
                  <c:v>45.5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Kart.in.ua!$E$18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Kart.in.ua!$B$19:$B$87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</c:numCache>
            </c:numRef>
          </c:cat>
          <c:val>
            <c:numRef>
              <c:f>Kart.in.ua!$E$19:$E$87</c:f>
              <c:numCache>
                <c:formatCode>0.00</c:formatCode>
                <c:ptCount val="69"/>
                <c:pt idx="0">
                  <c:v>43.33</c:v>
                </c:pt>
                <c:pt idx="1">
                  <c:v>43.31</c:v>
                </c:pt>
                <c:pt idx="2">
                  <c:v>43.48</c:v>
                </c:pt>
                <c:pt idx="3">
                  <c:v>43.83</c:v>
                </c:pt>
                <c:pt idx="4">
                  <c:v>43.46</c:v>
                </c:pt>
                <c:pt idx="5">
                  <c:v>43.16</c:v>
                </c:pt>
                <c:pt idx="6">
                  <c:v>45.72</c:v>
                </c:pt>
                <c:pt idx="7">
                  <c:v>43.21</c:v>
                </c:pt>
                <c:pt idx="8">
                  <c:v>43.34</c:v>
                </c:pt>
                <c:pt idx="9">
                  <c:v>43.5</c:v>
                </c:pt>
                <c:pt idx="10">
                  <c:v>43.3</c:v>
                </c:pt>
                <c:pt idx="11">
                  <c:v>43.55</c:v>
                </c:pt>
                <c:pt idx="12">
                  <c:v>44.15</c:v>
                </c:pt>
                <c:pt idx="13">
                  <c:v>43.16</c:v>
                </c:pt>
                <c:pt idx="14">
                  <c:v>43.25</c:v>
                </c:pt>
                <c:pt idx="15">
                  <c:v>43.23</c:v>
                </c:pt>
                <c:pt idx="16">
                  <c:v>43.21</c:v>
                </c:pt>
                <c:pt idx="17">
                  <c:v>43.99</c:v>
                </c:pt>
                <c:pt idx="18">
                  <c:v>43.09</c:v>
                </c:pt>
                <c:pt idx="19">
                  <c:v>43.14</c:v>
                </c:pt>
                <c:pt idx="20">
                  <c:v>43.18</c:v>
                </c:pt>
                <c:pt idx="21">
                  <c:v>43.25</c:v>
                </c:pt>
                <c:pt idx="22">
                  <c:v>43.28</c:v>
                </c:pt>
                <c:pt idx="23">
                  <c:v>43.48</c:v>
                </c:pt>
                <c:pt idx="24">
                  <c:v>43.39</c:v>
                </c:pt>
                <c:pt idx="25">
                  <c:v>43.28</c:v>
                </c:pt>
                <c:pt idx="26">
                  <c:v>43.38</c:v>
                </c:pt>
                <c:pt idx="27">
                  <c:v>43.26</c:v>
                </c:pt>
                <c:pt idx="28">
                  <c:v>43.31</c:v>
                </c:pt>
                <c:pt idx="29">
                  <c:v>43.21</c:v>
                </c:pt>
                <c:pt idx="30">
                  <c:v>43.41</c:v>
                </c:pt>
                <c:pt idx="31">
                  <c:v>43.32</c:v>
                </c:pt>
                <c:pt idx="32">
                  <c:v>43.17</c:v>
                </c:pt>
                <c:pt idx="33">
                  <c:v>43.18</c:v>
                </c:pt>
                <c:pt idx="34">
                  <c:v>43.59</c:v>
                </c:pt>
                <c:pt idx="35">
                  <c:v>43.45</c:v>
                </c:pt>
                <c:pt idx="36">
                  <c:v>43.49</c:v>
                </c:pt>
                <c:pt idx="37">
                  <c:v>43.98</c:v>
                </c:pt>
                <c:pt idx="38">
                  <c:v>43.16</c:v>
                </c:pt>
                <c:pt idx="39">
                  <c:v>43.25</c:v>
                </c:pt>
                <c:pt idx="40">
                  <c:v>43.39</c:v>
                </c:pt>
                <c:pt idx="41">
                  <c:v>43.32</c:v>
                </c:pt>
                <c:pt idx="42">
                  <c:v>43.61</c:v>
                </c:pt>
                <c:pt idx="43">
                  <c:v>43.22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Kart.in.ua!$F$18</c:f>
              <c:strCache>
                <c:ptCount val="1"/>
                <c:pt idx="0">
                  <c:v>Гончаров Алексей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Kart.in.ua!$B$19:$B$87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</c:numCache>
            </c:numRef>
          </c:cat>
          <c:val>
            <c:numRef>
              <c:f>Kart.in.ua!$F$19:$F$87</c:f>
              <c:numCache>
                <c:formatCode>0.00</c:formatCode>
                <c:ptCount val="69"/>
                <c:pt idx="0">
                  <c:v>44.03</c:v>
                </c:pt>
                <c:pt idx="1">
                  <c:v>43.75</c:v>
                </c:pt>
                <c:pt idx="2">
                  <c:v>44.03</c:v>
                </c:pt>
                <c:pt idx="3">
                  <c:v>43.82</c:v>
                </c:pt>
                <c:pt idx="4">
                  <c:v>43.73</c:v>
                </c:pt>
                <c:pt idx="5">
                  <c:v>43.62</c:v>
                </c:pt>
                <c:pt idx="6">
                  <c:v>43.52</c:v>
                </c:pt>
                <c:pt idx="7">
                  <c:v>43.58</c:v>
                </c:pt>
                <c:pt idx="8">
                  <c:v>43.86</c:v>
                </c:pt>
                <c:pt idx="9">
                  <c:v>44.07</c:v>
                </c:pt>
                <c:pt idx="10">
                  <c:v>43.9</c:v>
                </c:pt>
                <c:pt idx="11">
                  <c:v>44.258000000000003</c:v>
                </c:pt>
                <c:pt idx="12">
                  <c:v>44.56</c:v>
                </c:pt>
                <c:pt idx="13">
                  <c:v>44.22</c:v>
                </c:pt>
                <c:pt idx="14">
                  <c:v>44.24</c:v>
                </c:pt>
                <c:pt idx="15">
                  <c:v>45.53</c:v>
                </c:pt>
                <c:pt idx="16">
                  <c:v>44.24</c:v>
                </c:pt>
                <c:pt idx="17">
                  <c:v>44.2</c:v>
                </c:pt>
                <c:pt idx="18">
                  <c:v>43.88</c:v>
                </c:pt>
                <c:pt idx="19">
                  <c:v>43.59</c:v>
                </c:pt>
                <c:pt idx="20">
                  <c:v>43.86</c:v>
                </c:pt>
                <c:pt idx="21">
                  <c:v>44.12</c:v>
                </c:pt>
                <c:pt idx="22">
                  <c:v>43.84</c:v>
                </c:pt>
                <c:pt idx="23">
                  <c:v>45.04</c:v>
                </c:pt>
                <c:pt idx="24">
                  <c:v>43.86</c:v>
                </c:pt>
                <c:pt idx="25">
                  <c:v>44.03</c:v>
                </c:pt>
                <c:pt idx="26">
                  <c:v>44.63</c:v>
                </c:pt>
                <c:pt idx="27">
                  <c:v>43.8</c:v>
                </c:pt>
                <c:pt idx="28">
                  <c:v>44.51</c:v>
                </c:pt>
                <c:pt idx="29">
                  <c:v>43.95</c:v>
                </c:pt>
                <c:pt idx="30">
                  <c:v>45.3</c:v>
                </c:pt>
                <c:pt idx="31">
                  <c:v>44.31</c:v>
                </c:pt>
                <c:pt idx="32">
                  <c:v>44.27</c:v>
                </c:pt>
                <c:pt idx="33">
                  <c:v>44.78</c:v>
                </c:pt>
                <c:pt idx="34">
                  <c:v>44.61</c:v>
                </c:pt>
                <c:pt idx="35">
                  <c:v>45.98</c:v>
                </c:pt>
                <c:pt idx="36">
                  <c:v>71.02</c:v>
                </c:pt>
                <c:pt idx="37">
                  <c:v>46.71</c:v>
                </c:pt>
                <c:pt idx="38">
                  <c:v>44.23</c:v>
                </c:pt>
                <c:pt idx="39">
                  <c:v>44.71</c:v>
                </c:pt>
                <c:pt idx="40">
                  <c:v>44.83</c:v>
                </c:pt>
                <c:pt idx="41">
                  <c:v>44.55</c:v>
                </c:pt>
                <c:pt idx="42">
                  <c:v>44.11</c:v>
                </c:pt>
                <c:pt idx="43">
                  <c:v>44.05</c:v>
                </c:pt>
                <c:pt idx="44">
                  <c:v>44.36</c:v>
                </c:pt>
                <c:pt idx="45">
                  <c:v>45.38</c:v>
                </c:pt>
                <c:pt idx="46">
                  <c:v>45.41</c:v>
                </c:pt>
                <c:pt idx="47">
                  <c:v>46.36</c:v>
                </c:pt>
                <c:pt idx="48">
                  <c:v>44.85</c:v>
                </c:pt>
                <c:pt idx="49">
                  <c:v>44.71</c:v>
                </c:pt>
                <c:pt idx="50">
                  <c:v>44.31</c:v>
                </c:pt>
                <c:pt idx="51">
                  <c:v>44.4</c:v>
                </c:pt>
                <c:pt idx="52">
                  <c:v>44.52</c:v>
                </c:pt>
                <c:pt idx="53">
                  <c:v>45.91</c:v>
                </c:pt>
                <c:pt idx="54">
                  <c:v>47.55</c:v>
                </c:pt>
                <c:pt idx="55">
                  <c:v>45.67</c:v>
                </c:pt>
                <c:pt idx="56">
                  <c:v>45.69</c:v>
                </c:pt>
                <c:pt idx="57">
                  <c:v>44.58</c:v>
                </c:pt>
                <c:pt idx="58">
                  <c:v>44.91</c:v>
                </c:pt>
                <c:pt idx="59">
                  <c:v>45.36</c:v>
                </c:pt>
                <c:pt idx="60">
                  <c:v>45.83</c:v>
                </c:pt>
                <c:pt idx="61">
                  <c:v>44.93</c:v>
                </c:pt>
                <c:pt idx="62">
                  <c:v>46.38</c:v>
                </c:pt>
                <c:pt idx="63">
                  <c:v>45.46</c:v>
                </c:pt>
                <c:pt idx="64">
                  <c:v>45.08</c:v>
                </c:pt>
                <c:pt idx="65" formatCode="General">
                  <c:v>45.09</c:v>
                </c:pt>
                <c:pt idx="66" formatCode="General">
                  <c:v>44.84</c:v>
                </c:pt>
                <c:pt idx="67" formatCode="General">
                  <c:v>44.5</c:v>
                </c:pt>
                <c:pt idx="68" formatCode="General">
                  <c:v>44.89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322752"/>
        <c:axId val="211324288"/>
      </c:lineChart>
      <c:catAx>
        <c:axId val="211322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1324288"/>
        <c:crosses val="autoZero"/>
        <c:auto val="1"/>
        <c:lblAlgn val="ctr"/>
        <c:lblOffset val="100"/>
        <c:noMultiLvlLbl val="0"/>
      </c:catAx>
      <c:valAx>
        <c:axId val="211324288"/>
        <c:scaling>
          <c:orientation val="minMax"/>
          <c:max val="47"/>
          <c:min val="42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13227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18</xdr:row>
      <xdr:rowOff>19048</xdr:rowOff>
    </xdr:from>
    <xdr:to>
      <xdr:col>20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18</xdr:row>
      <xdr:rowOff>19048</xdr:rowOff>
    </xdr:from>
    <xdr:to>
      <xdr:col>20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L37"/>
  <sheetViews>
    <sheetView workbookViewId="0">
      <selection activeCell="E15" sqref="E15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77" t="s">
        <v>101</v>
      </c>
      <c r="B1" s="177"/>
      <c r="C1" s="177"/>
      <c r="D1" s="177"/>
      <c r="E1" s="177"/>
      <c r="F1" s="177"/>
      <c r="G1" s="177"/>
      <c r="H1" s="177"/>
      <c r="I1" s="177"/>
      <c r="J1" s="177"/>
    </row>
    <row r="2" spans="1:12" ht="17.25" x14ac:dyDescent="0.3">
      <c r="A2" s="178" t="s">
        <v>102</v>
      </c>
      <c r="B2" s="178"/>
      <c r="C2" s="178"/>
      <c r="D2" s="178"/>
      <c r="E2" s="178"/>
      <c r="F2" s="178"/>
      <c r="G2" s="178"/>
      <c r="H2" s="178"/>
      <c r="I2" s="178"/>
      <c r="J2" s="178"/>
    </row>
    <row r="3" spans="1:12" ht="6" customHeight="1" thickBot="1" x14ac:dyDescent="0.3"/>
    <row r="4" spans="1:12" s="3" customFormat="1" ht="15" customHeight="1" x14ac:dyDescent="0.25">
      <c r="A4" s="179" t="s">
        <v>0</v>
      </c>
      <c r="B4" s="181" t="s">
        <v>1</v>
      </c>
      <c r="C4" s="183" t="s">
        <v>2</v>
      </c>
      <c r="D4" s="185" t="s">
        <v>3</v>
      </c>
      <c r="E4" s="186"/>
      <c r="F4" s="187" t="s">
        <v>4</v>
      </c>
      <c r="G4" s="188"/>
      <c r="H4" s="181"/>
      <c r="I4" s="185" t="s">
        <v>5</v>
      </c>
      <c r="J4" s="186"/>
    </row>
    <row r="5" spans="1:12" s="8" customFormat="1" ht="15.75" thickBot="1" x14ac:dyDescent="0.3">
      <c r="A5" s="180"/>
      <c r="B5" s="182"/>
      <c r="C5" s="184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51" t="s">
        <v>131</v>
      </c>
      <c r="C6" s="10">
        <v>8</v>
      </c>
      <c r="D6" s="122">
        <v>42.51</v>
      </c>
      <c r="E6" s="11">
        <v>1</v>
      </c>
      <c r="F6" s="125">
        <v>162</v>
      </c>
      <c r="G6" s="256" t="s">
        <v>151</v>
      </c>
      <c r="H6" s="258" t="s">
        <v>69</v>
      </c>
      <c r="I6" s="12">
        <v>42.4</v>
      </c>
      <c r="J6" s="11">
        <v>91</v>
      </c>
    </row>
    <row r="7" spans="1:12" s="3" customFormat="1" ht="24.95" customHeight="1" x14ac:dyDescent="0.25">
      <c r="A7" s="13">
        <v>2</v>
      </c>
      <c r="B7" s="252" t="s">
        <v>67</v>
      </c>
      <c r="C7" s="14">
        <v>10</v>
      </c>
      <c r="D7" s="27">
        <v>42.72</v>
      </c>
      <c r="E7" s="16">
        <v>5</v>
      </c>
      <c r="F7" s="21">
        <v>162</v>
      </c>
      <c r="G7" s="139">
        <v>3</v>
      </c>
      <c r="H7" s="18">
        <f>G7</f>
        <v>3</v>
      </c>
      <c r="I7" s="19">
        <v>42.24</v>
      </c>
      <c r="J7" s="16">
        <v>143</v>
      </c>
    </row>
    <row r="8" spans="1:12" s="3" customFormat="1" ht="24.95" customHeight="1" x14ac:dyDescent="0.25">
      <c r="A8" s="13">
        <v>3</v>
      </c>
      <c r="B8" s="252" t="s">
        <v>71</v>
      </c>
      <c r="C8" s="14">
        <v>13</v>
      </c>
      <c r="D8" s="15">
        <v>42.69</v>
      </c>
      <c r="E8" s="16">
        <v>3</v>
      </c>
      <c r="F8" s="21">
        <v>162</v>
      </c>
      <c r="G8" s="139">
        <v>3.28</v>
      </c>
      <c r="H8" s="26">
        <f>G8-G7</f>
        <v>0.2799999999999998</v>
      </c>
      <c r="I8" s="19">
        <v>42.44</v>
      </c>
      <c r="J8" s="16">
        <v>37</v>
      </c>
    </row>
    <row r="9" spans="1:12" s="3" customFormat="1" ht="24.95" customHeight="1" x14ac:dyDescent="0.25">
      <c r="A9" s="13">
        <v>4</v>
      </c>
      <c r="B9" s="253" t="s">
        <v>113</v>
      </c>
      <c r="C9" s="22">
        <v>4</v>
      </c>
      <c r="D9" s="23">
        <v>42.664999999999999</v>
      </c>
      <c r="E9" s="24">
        <v>2</v>
      </c>
      <c r="F9" s="21">
        <v>162</v>
      </c>
      <c r="G9" s="139">
        <v>22.77</v>
      </c>
      <c r="H9" s="26">
        <f>G9-G8</f>
        <v>19.489999999999998</v>
      </c>
      <c r="I9" s="21">
        <v>42.54</v>
      </c>
      <c r="J9" s="16">
        <v>5</v>
      </c>
      <c r="L9" s="20"/>
    </row>
    <row r="10" spans="1:12" s="3" customFormat="1" ht="24.95" customHeight="1" x14ac:dyDescent="0.25">
      <c r="A10" s="13">
        <v>5</v>
      </c>
      <c r="B10" s="252" t="s">
        <v>65</v>
      </c>
      <c r="C10" s="14">
        <v>6</v>
      </c>
      <c r="D10" s="15">
        <v>42.704999999999998</v>
      </c>
      <c r="E10" s="16">
        <v>4</v>
      </c>
      <c r="F10" s="21">
        <v>162</v>
      </c>
      <c r="G10" s="164">
        <v>34.44</v>
      </c>
      <c r="H10" s="165">
        <f>G10-G9</f>
        <v>11.669999999999998</v>
      </c>
      <c r="I10" s="19">
        <v>42.62</v>
      </c>
      <c r="J10" s="16">
        <v>107</v>
      </c>
      <c r="L10" s="20"/>
    </row>
    <row r="11" spans="1:12" s="3" customFormat="1" ht="24.95" customHeight="1" x14ac:dyDescent="0.25">
      <c r="A11" s="13">
        <v>6</v>
      </c>
      <c r="B11" s="252" t="s">
        <v>134</v>
      </c>
      <c r="C11" s="14">
        <v>9</v>
      </c>
      <c r="D11" s="15">
        <v>42.83</v>
      </c>
      <c r="E11" s="16">
        <v>6</v>
      </c>
      <c r="F11" s="21">
        <v>162</v>
      </c>
      <c r="G11" s="164">
        <v>35.56</v>
      </c>
      <c r="H11" s="155">
        <f>G11-G10</f>
        <v>1.1200000000000045</v>
      </c>
      <c r="I11" s="19">
        <v>42.65</v>
      </c>
      <c r="J11" s="16">
        <v>60</v>
      </c>
    </row>
    <row r="12" spans="1:12" s="3" customFormat="1" ht="24.95" customHeight="1" x14ac:dyDescent="0.25">
      <c r="A12" s="13">
        <v>7</v>
      </c>
      <c r="B12" s="252" t="s">
        <v>140</v>
      </c>
      <c r="C12" s="14">
        <v>5</v>
      </c>
      <c r="D12" s="15">
        <v>42.87</v>
      </c>
      <c r="E12" s="16">
        <v>9</v>
      </c>
      <c r="F12" s="21">
        <v>162</v>
      </c>
      <c r="G12" s="164">
        <v>39.04</v>
      </c>
      <c r="H12" s="140">
        <f>G12-G11</f>
        <v>3.4799999999999969</v>
      </c>
      <c r="I12" s="25">
        <v>42.45</v>
      </c>
      <c r="J12" s="24">
        <v>101</v>
      </c>
    </row>
    <row r="13" spans="1:12" s="3" customFormat="1" ht="24.95" customHeight="1" x14ac:dyDescent="0.25">
      <c r="A13" s="13">
        <v>8</v>
      </c>
      <c r="B13" s="252" t="s">
        <v>143</v>
      </c>
      <c r="C13" s="22">
        <v>14</v>
      </c>
      <c r="D13" s="25">
        <v>42.844999999999999</v>
      </c>
      <c r="E13" s="24">
        <v>7</v>
      </c>
      <c r="F13" s="25">
        <v>161</v>
      </c>
      <c r="G13" s="257" t="s">
        <v>68</v>
      </c>
      <c r="H13" s="172">
        <v>29.5</v>
      </c>
      <c r="I13" s="25">
        <v>42.7</v>
      </c>
      <c r="J13" s="24">
        <v>10</v>
      </c>
    </row>
    <row r="14" spans="1:12" s="3" customFormat="1" ht="26.25" customHeight="1" x14ac:dyDescent="0.25">
      <c r="A14" s="13">
        <v>9</v>
      </c>
      <c r="B14" s="254" t="s">
        <v>128</v>
      </c>
      <c r="C14" s="14">
        <v>1</v>
      </c>
      <c r="D14" s="15">
        <v>42.99</v>
      </c>
      <c r="E14" s="16">
        <v>10</v>
      </c>
      <c r="F14" s="17">
        <v>160</v>
      </c>
      <c r="G14" s="257" t="s">
        <v>70</v>
      </c>
      <c r="H14" s="141">
        <v>22</v>
      </c>
      <c r="I14" s="19">
        <v>42.71</v>
      </c>
      <c r="J14" s="16">
        <v>11</v>
      </c>
    </row>
    <row r="15" spans="1:12" s="3" customFormat="1" ht="24.95" customHeight="1" x14ac:dyDescent="0.25">
      <c r="A15" s="13">
        <v>10</v>
      </c>
      <c r="B15" s="252" t="s">
        <v>74</v>
      </c>
      <c r="C15" s="14">
        <v>3</v>
      </c>
      <c r="D15" s="15">
        <v>43.9</v>
      </c>
      <c r="E15" s="16">
        <v>11</v>
      </c>
      <c r="F15" s="17">
        <v>157</v>
      </c>
      <c r="G15" s="257" t="s">
        <v>152</v>
      </c>
      <c r="H15" s="259" t="s">
        <v>154</v>
      </c>
      <c r="I15" s="17">
        <v>43.16</v>
      </c>
      <c r="J15" s="16">
        <v>140</v>
      </c>
    </row>
    <row r="16" spans="1:12" ht="24" customHeight="1" x14ac:dyDescent="0.25">
      <c r="A16" s="13">
        <v>11</v>
      </c>
      <c r="B16" s="252" t="s">
        <v>117</v>
      </c>
      <c r="C16" s="14">
        <v>12</v>
      </c>
      <c r="D16" s="15">
        <v>44.215000000000003</v>
      </c>
      <c r="E16" s="16">
        <v>12</v>
      </c>
      <c r="F16" s="21">
        <v>157</v>
      </c>
      <c r="G16" s="257" t="s">
        <v>152</v>
      </c>
      <c r="H16" s="141">
        <v>16</v>
      </c>
      <c r="I16" s="19">
        <v>43.25</v>
      </c>
      <c r="J16" s="16">
        <v>139</v>
      </c>
    </row>
    <row r="17" spans="1:10" ht="23.25" customHeight="1" thickBot="1" x14ac:dyDescent="0.3">
      <c r="A17" s="28">
        <v>12</v>
      </c>
      <c r="B17" s="255" t="s">
        <v>104</v>
      </c>
      <c r="C17" s="121">
        <v>7</v>
      </c>
      <c r="D17" s="123">
        <v>42.865000000000002</v>
      </c>
      <c r="E17" s="124">
        <v>8</v>
      </c>
      <c r="F17" s="126">
        <v>156</v>
      </c>
      <c r="G17" s="257" t="s">
        <v>153</v>
      </c>
      <c r="H17" s="259" t="s">
        <v>68</v>
      </c>
      <c r="I17" s="127">
        <v>42.93</v>
      </c>
      <c r="J17" s="124">
        <v>12</v>
      </c>
    </row>
    <row r="18" spans="1:10" ht="2.25" customHeight="1" x14ac:dyDescent="0.25">
      <c r="A18" s="29"/>
    </row>
    <row r="19" spans="1:10" s="2" customFormat="1" x14ac:dyDescent="0.25">
      <c r="A19" s="29"/>
    </row>
    <row r="20" spans="1:10" s="2" customFormat="1" x14ac:dyDescent="0.25">
      <c r="A20" s="29"/>
    </row>
    <row r="21" spans="1:10" s="2" customFormat="1" x14ac:dyDescent="0.25">
      <c r="A21" s="29"/>
    </row>
    <row r="22" spans="1:10" s="2" customFormat="1" ht="6.75" customHeight="1" x14ac:dyDescent="0.25">
      <c r="A22" s="29"/>
    </row>
    <row r="23" spans="1:10" s="2" customFormat="1" x14ac:dyDescent="0.25">
      <c r="A23" s="29"/>
    </row>
    <row r="24" spans="1:10" s="2" customFormat="1" x14ac:dyDescent="0.25">
      <c r="A24" s="30"/>
    </row>
    <row r="25" spans="1:10" s="2" customFormat="1" x14ac:dyDescent="0.25">
      <c r="A25" s="30"/>
    </row>
    <row r="26" spans="1:10" s="2" customFormat="1" ht="6.75" customHeight="1" x14ac:dyDescent="0.25">
      <c r="A26" s="30"/>
    </row>
    <row r="27" spans="1:10" s="2" customFormat="1" x14ac:dyDescent="0.25">
      <c r="A27" s="30"/>
    </row>
    <row r="28" spans="1:10" s="2" customFormat="1" x14ac:dyDescent="0.25">
      <c r="A28" s="30"/>
    </row>
    <row r="29" spans="1:10" s="2" customFormat="1" x14ac:dyDescent="0.25">
      <c r="A29" s="30"/>
    </row>
    <row r="30" spans="1:10" s="2" customFormat="1" x14ac:dyDescent="0.25">
      <c r="A30" s="30"/>
    </row>
    <row r="31" spans="1:10" s="2" customFormat="1" ht="7.5" customHeight="1" x14ac:dyDescent="0.25">
      <c r="A31" s="29"/>
    </row>
    <row r="32" spans="1:10" s="2" customFormat="1" x14ac:dyDescent="0.25">
      <c r="A32" s="29"/>
    </row>
    <row r="33" spans="1:1" s="2" customFormat="1" x14ac:dyDescent="0.25">
      <c r="A33" s="29"/>
    </row>
    <row r="34" spans="1:1" s="2" customFormat="1" x14ac:dyDescent="0.25">
      <c r="A34" s="29"/>
    </row>
    <row r="35" spans="1:1" s="2" customFormat="1" ht="6.75" customHeight="1" x14ac:dyDescent="0.25"/>
    <row r="36" spans="1:1" s="2" customFormat="1" x14ac:dyDescent="0.25">
      <c r="A36" s="29"/>
    </row>
    <row r="37" spans="1:1" s="2" customFormat="1" x14ac:dyDescent="0.25">
      <c r="A37" s="29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00B050"/>
    <pageSetUpPr fitToPage="1"/>
  </sheetPr>
  <dimension ref="A1:U34"/>
  <sheetViews>
    <sheetView topLeftCell="A6" zoomScale="47" zoomScaleNormal="47" workbookViewId="0">
      <selection activeCell="H30" sqref="H30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5" width="9.140625" style="1"/>
    <col min="16" max="16" width="11.42578125" style="1" customWidth="1"/>
    <col min="17" max="16384" width="9.140625" style="1"/>
  </cols>
  <sheetData>
    <row r="1" spans="1:21" ht="48" customHeight="1" x14ac:dyDescent="0.25">
      <c r="A1" s="204" t="s">
        <v>103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</row>
    <row r="2" spans="1:21" ht="5.25" customHeight="1" x14ac:dyDescent="0.25">
      <c r="A2" s="132" t="s">
        <v>29</v>
      </c>
    </row>
    <row r="3" spans="1:21" ht="19.5" customHeight="1" x14ac:dyDescent="0.35">
      <c r="A3" s="205" t="s">
        <v>12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</row>
    <row r="4" spans="1:21" ht="15.75" customHeight="1" thickBot="1" x14ac:dyDescent="0.35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21" s="2" customFormat="1" ht="30" customHeight="1" x14ac:dyDescent="0.25">
      <c r="A5" s="206" t="s">
        <v>2</v>
      </c>
      <c r="B5" s="208" t="s">
        <v>1</v>
      </c>
      <c r="C5" s="210" t="s">
        <v>13</v>
      </c>
      <c r="D5" s="212" t="s">
        <v>14</v>
      </c>
      <c r="E5" s="214" t="s">
        <v>15</v>
      </c>
      <c r="F5" s="214" t="s">
        <v>16</v>
      </c>
      <c r="G5" s="216" t="s">
        <v>17</v>
      </c>
      <c r="H5" s="212"/>
      <c r="I5" s="212"/>
      <c r="J5" s="217"/>
      <c r="K5" s="217"/>
      <c r="L5" s="218"/>
    </row>
    <row r="6" spans="1:21" s="2" customFormat="1" ht="30" customHeight="1" thickBot="1" x14ac:dyDescent="0.4">
      <c r="A6" s="207"/>
      <c r="B6" s="209"/>
      <c r="C6" s="211"/>
      <c r="D6" s="213"/>
      <c r="E6" s="215"/>
      <c r="F6" s="215"/>
      <c r="G6" s="32" t="s">
        <v>18</v>
      </c>
      <c r="H6" s="33" t="s">
        <v>6</v>
      </c>
      <c r="I6" s="33" t="s">
        <v>19</v>
      </c>
      <c r="J6" s="34" t="s">
        <v>20</v>
      </c>
      <c r="K6" s="35" t="s">
        <v>21</v>
      </c>
      <c r="L6" s="173" t="s">
        <v>7</v>
      </c>
      <c r="O6" s="131">
        <v>85</v>
      </c>
      <c r="P6" s="131">
        <v>87.5</v>
      </c>
      <c r="Q6" s="131">
        <v>90</v>
      </c>
      <c r="R6" s="131">
        <v>92.5</v>
      </c>
      <c r="S6" s="131">
        <v>95</v>
      </c>
      <c r="T6" s="131">
        <v>97.5</v>
      </c>
      <c r="U6" s="131">
        <v>100</v>
      </c>
    </row>
    <row r="7" spans="1:21" s="3" customFormat="1" ht="30" customHeight="1" x14ac:dyDescent="0.25">
      <c r="A7" s="202">
        <v>1</v>
      </c>
      <c r="B7" s="203" t="s">
        <v>128</v>
      </c>
      <c r="C7" s="133" t="s">
        <v>129</v>
      </c>
      <c r="D7" s="36" t="s">
        <v>22</v>
      </c>
      <c r="E7" s="37">
        <v>75.900000000000006</v>
      </c>
      <c r="F7" s="38"/>
      <c r="G7" s="39">
        <v>4</v>
      </c>
      <c r="H7" s="40">
        <v>43.35</v>
      </c>
      <c r="I7" s="39"/>
      <c r="J7" s="41">
        <f t="shared" ref="J7:J34" si="0">H7-I7</f>
        <v>43.35</v>
      </c>
      <c r="K7" s="232">
        <f>AVERAGE(J7:J8)</f>
        <v>42.99</v>
      </c>
      <c r="L7" s="234" t="e">
        <f>RANK(K7,K$9:K$34,1)</f>
        <v>#N/A</v>
      </c>
      <c r="N7" s="130" t="s">
        <v>64</v>
      </c>
      <c r="O7" s="130">
        <v>0.1</v>
      </c>
      <c r="P7" s="130">
        <v>0.15</v>
      </c>
      <c r="Q7" s="130">
        <v>0.2</v>
      </c>
      <c r="R7" s="130">
        <v>0.25</v>
      </c>
      <c r="S7" s="130">
        <v>0.3</v>
      </c>
      <c r="T7" s="130">
        <v>0.35</v>
      </c>
      <c r="U7" s="130">
        <v>0.4</v>
      </c>
    </row>
    <row r="8" spans="1:21" s="3" customFormat="1" ht="30" customHeight="1" thickBot="1" x14ac:dyDescent="0.3">
      <c r="A8" s="199"/>
      <c r="B8" s="200"/>
      <c r="C8" s="136" t="s">
        <v>76</v>
      </c>
      <c r="D8" s="58" t="s">
        <v>23</v>
      </c>
      <c r="E8" s="239">
        <v>71.5</v>
      </c>
      <c r="F8" s="240"/>
      <c r="G8" s="117">
        <v>3</v>
      </c>
      <c r="H8" s="241">
        <v>42.63</v>
      </c>
      <c r="I8" s="117"/>
      <c r="J8" s="63">
        <f t="shared" si="0"/>
        <v>42.63</v>
      </c>
      <c r="K8" s="233"/>
      <c r="L8" s="235"/>
      <c r="N8" s="130">
        <v>1</v>
      </c>
      <c r="O8" s="130">
        <v>6</v>
      </c>
      <c r="P8" s="130">
        <v>9</v>
      </c>
      <c r="Q8" s="130">
        <v>12</v>
      </c>
      <c r="R8" s="130">
        <v>15</v>
      </c>
      <c r="S8" s="130">
        <v>18</v>
      </c>
      <c r="T8" s="130">
        <v>21</v>
      </c>
      <c r="U8" s="130">
        <v>24</v>
      </c>
    </row>
    <row r="9" spans="1:21" s="3" customFormat="1" ht="30" customHeight="1" x14ac:dyDescent="0.25">
      <c r="A9" s="202">
        <v>2</v>
      </c>
      <c r="B9" s="203" t="s">
        <v>122</v>
      </c>
      <c r="C9" s="133" t="s">
        <v>80</v>
      </c>
      <c r="D9" s="36" t="s">
        <v>24</v>
      </c>
      <c r="E9" s="242">
        <v>74.8</v>
      </c>
      <c r="F9" s="38"/>
      <c r="G9" s="39">
        <v>4</v>
      </c>
      <c r="H9" s="40">
        <v>42.77</v>
      </c>
      <c r="I9" s="39"/>
      <c r="J9" s="38">
        <f t="shared" si="0"/>
        <v>42.77</v>
      </c>
      <c r="K9" s="236">
        <f>AVERAGE(J9:J10)</f>
        <v>43.49</v>
      </c>
      <c r="L9" s="234">
        <f t="shared" ref="L9" si="1">RANK(K9,K$9:K$34,1)</f>
        <v>11</v>
      </c>
      <c r="N9" s="130">
        <v>2</v>
      </c>
      <c r="O9" s="130">
        <v>16</v>
      </c>
      <c r="P9" s="130">
        <v>24</v>
      </c>
      <c r="Q9" s="130">
        <v>32</v>
      </c>
      <c r="R9" s="130">
        <v>40</v>
      </c>
      <c r="S9" s="130">
        <v>48</v>
      </c>
      <c r="T9" s="130">
        <v>56</v>
      </c>
      <c r="U9" s="130">
        <v>64</v>
      </c>
    </row>
    <row r="10" spans="1:21" s="3" customFormat="1" ht="30" customHeight="1" thickBot="1" x14ac:dyDescent="0.3">
      <c r="A10" s="194"/>
      <c r="B10" s="201"/>
      <c r="C10" s="134" t="s">
        <v>89</v>
      </c>
      <c r="D10" s="42" t="s">
        <v>25</v>
      </c>
      <c r="E10" s="50">
        <v>82.8</v>
      </c>
      <c r="F10" s="44"/>
      <c r="G10" s="45">
        <v>3</v>
      </c>
      <c r="H10" s="46">
        <v>44.21</v>
      </c>
      <c r="I10" s="45"/>
      <c r="J10" s="243">
        <f t="shared" si="0"/>
        <v>44.21</v>
      </c>
      <c r="K10" s="236"/>
      <c r="L10" s="235"/>
      <c r="P10" s="129"/>
      <c r="Q10" s="129"/>
    </row>
    <row r="11" spans="1:21" s="3" customFormat="1" ht="30" customHeight="1" x14ac:dyDescent="0.25">
      <c r="A11" s="194">
        <v>3</v>
      </c>
      <c r="B11" s="201" t="s">
        <v>74</v>
      </c>
      <c r="C11" s="134" t="s">
        <v>75</v>
      </c>
      <c r="D11" s="42" t="s">
        <v>26</v>
      </c>
      <c r="E11" s="50">
        <v>95.5</v>
      </c>
      <c r="F11" s="44">
        <v>18</v>
      </c>
      <c r="G11" s="45">
        <v>5</v>
      </c>
      <c r="H11" s="46">
        <v>43.49</v>
      </c>
      <c r="I11" s="45">
        <v>0.3</v>
      </c>
      <c r="J11" s="243">
        <f t="shared" si="0"/>
        <v>43.190000000000005</v>
      </c>
      <c r="K11" s="236">
        <f>AVERAGE(J11:J12)</f>
        <v>43.900000000000006</v>
      </c>
      <c r="L11" s="234">
        <f t="shared" ref="L11" si="2">RANK(K11,K$9:K$34,1)</f>
        <v>12</v>
      </c>
      <c r="P11" s="129"/>
      <c r="Q11" s="129"/>
    </row>
    <row r="12" spans="1:21" s="3" customFormat="1" ht="30" customHeight="1" thickBot="1" x14ac:dyDescent="0.3">
      <c r="A12" s="194"/>
      <c r="B12" s="201"/>
      <c r="C12" s="134" t="s">
        <v>116</v>
      </c>
      <c r="D12" s="42" t="s">
        <v>27</v>
      </c>
      <c r="E12" s="50">
        <v>78</v>
      </c>
      <c r="F12" s="44"/>
      <c r="G12" s="45">
        <v>6</v>
      </c>
      <c r="H12" s="46">
        <v>44.61</v>
      </c>
      <c r="I12" s="45"/>
      <c r="J12" s="243">
        <f t="shared" si="0"/>
        <v>44.61</v>
      </c>
      <c r="K12" s="236"/>
      <c r="L12" s="235"/>
      <c r="P12" s="129"/>
      <c r="Q12" s="129"/>
    </row>
    <row r="13" spans="1:21" s="3" customFormat="1" ht="30" customHeight="1" x14ac:dyDescent="0.25">
      <c r="A13" s="189">
        <v>4</v>
      </c>
      <c r="B13" s="191" t="s">
        <v>113</v>
      </c>
      <c r="C13" s="135" t="s">
        <v>73</v>
      </c>
      <c r="D13" s="49" t="s">
        <v>28</v>
      </c>
      <c r="E13" s="51">
        <v>94.6</v>
      </c>
      <c r="F13" s="44">
        <v>15</v>
      </c>
      <c r="G13" s="45">
        <v>5</v>
      </c>
      <c r="H13" s="46">
        <v>42.68</v>
      </c>
      <c r="I13" s="45">
        <v>0.25</v>
      </c>
      <c r="J13" s="243">
        <f t="shared" si="0"/>
        <v>42.43</v>
      </c>
      <c r="K13" s="236">
        <f>AVERAGE(J13:J14)</f>
        <v>42.664999999999999</v>
      </c>
      <c r="L13" s="234">
        <f t="shared" ref="L13" si="3">RANK(K13,K$9:K$34,1)</f>
        <v>2</v>
      </c>
      <c r="N13" s="3" t="s">
        <v>29</v>
      </c>
      <c r="P13" s="129"/>
      <c r="Q13" s="129"/>
    </row>
    <row r="14" spans="1:21" s="3" customFormat="1" ht="30" customHeight="1" thickBot="1" x14ac:dyDescent="0.3">
      <c r="A14" s="194"/>
      <c r="B14" s="201"/>
      <c r="C14" s="134" t="s">
        <v>90</v>
      </c>
      <c r="D14" s="42" t="s">
        <v>30</v>
      </c>
      <c r="E14" s="50">
        <v>81.400000000000006</v>
      </c>
      <c r="F14" s="44"/>
      <c r="G14" s="45">
        <v>6</v>
      </c>
      <c r="H14" s="46">
        <v>42.9</v>
      </c>
      <c r="I14" s="45"/>
      <c r="J14" s="243">
        <f t="shared" si="0"/>
        <v>42.9</v>
      </c>
      <c r="K14" s="236"/>
      <c r="L14" s="235"/>
      <c r="N14" s="150"/>
      <c r="P14" s="129"/>
      <c r="Q14" s="129"/>
    </row>
    <row r="15" spans="1:21" s="3" customFormat="1" ht="30" customHeight="1" x14ac:dyDescent="0.25">
      <c r="A15" s="194">
        <v>5</v>
      </c>
      <c r="B15" s="201" t="s">
        <v>140</v>
      </c>
      <c r="C15" s="134" t="s">
        <v>82</v>
      </c>
      <c r="D15" s="42" t="s">
        <v>31</v>
      </c>
      <c r="E15" s="50">
        <v>69.099999999999994</v>
      </c>
      <c r="F15" s="44"/>
      <c r="G15" s="45">
        <v>8</v>
      </c>
      <c r="H15" s="46">
        <v>42.8</v>
      </c>
      <c r="I15" s="45"/>
      <c r="J15" s="243">
        <f t="shared" si="0"/>
        <v>42.8</v>
      </c>
      <c r="K15" s="236">
        <f>AVERAGE(J15:J16)</f>
        <v>42.87</v>
      </c>
      <c r="L15" s="234">
        <f t="shared" ref="L15" si="4">RANK(K15,K$9:K$34,1)</f>
        <v>9</v>
      </c>
      <c r="N15" s="150"/>
      <c r="P15" s="129"/>
      <c r="Q15" s="129"/>
    </row>
    <row r="16" spans="1:21" s="3" customFormat="1" ht="30" customHeight="1" thickBot="1" x14ac:dyDescent="0.3">
      <c r="A16" s="194"/>
      <c r="B16" s="201"/>
      <c r="C16" s="134" t="s">
        <v>127</v>
      </c>
      <c r="D16" s="42" t="s">
        <v>32</v>
      </c>
      <c r="E16" s="43">
        <v>69.5</v>
      </c>
      <c r="F16" s="44"/>
      <c r="G16" s="45">
        <v>7</v>
      </c>
      <c r="H16" s="46">
        <v>42.94</v>
      </c>
      <c r="I16" s="45"/>
      <c r="J16" s="243">
        <f t="shared" si="0"/>
        <v>42.94</v>
      </c>
      <c r="K16" s="236"/>
      <c r="L16" s="235"/>
      <c r="P16" s="129"/>
      <c r="Q16" s="129"/>
    </row>
    <row r="17" spans="1:16" ht="27.75" customHeight="1" x14ac:dyDescent="0.25">
      <c r="A17" s="194">
        <v>6</v>
      </c>
      <c r="B17" s="201" t="s">
        <v>65</v>
      </c>
      <c r="C17" s="134" t="s">
        <v>77</v>
      </c>
      <c r="D17" s="42" t="s">
        <v>33</v>
      </c>
      <c r="E17" s="52" t="s">
        <v>123</v>
      </c>
      <c r="F17" s="53"/>
      <c r="G17" s="54">
        <v>7</v>
      </c>
      <c r="H17" s="55">
        <v>42.83</v>
      </c>
      <c r="I17" s="45"/>
      <c r="J17" s="243">
        <f t="shared" si="0"/>
        <v>42.83</v>
      </c>
      <c r="K17" s="236">
        <f>AVERAGE(J17:J18)</f>
        <v>42.704999999999998</v>
      </c>
      <c r="L17" s="234">
        <f t="shared" ref="L17" si="5">RANK(K17,K$9:K$34,1)</f>
        <v>4</v>
      </c>
    </row>
    <row r="18" spans="1:16" ht="27.75" customHeight="1" thickBot="1" x14ac:dyDescent="0.3">
      <c r="A18" s="194"/>
      <c r="B18" s="201"/>
      <c r="C18" s="134" t="s">
        <v>78</v>
      </c>
      <c r="D18" s="42" t="s">
        <v>34</v>
      </c>
      <c r="E18" s="52" t="s">
        <v>115</v>
      </c>
      <c r="F18" s="53">
        <v>6</v>
      </c>
      <c r="G18" s="54">
        <v>8</v>
      </c>
      <c r="H18" s="55">
        <v>42.68</v>
      </c>
      <c r="I18" s="45">
        <v>0.1</v>
      </c>
      <c r="J18" s="243">
        <f t="shared" si="0"/>
        <v>42.58</v>
      </c>
      <c r="K18" s="236"/>
      <c r="L18" s="235"/>
    </row>
    <row r="19" spans="1:16" ht="29.25" customHeight="1" x14ac:dyDescent="0.3">
      <c r="A19" s="189">
        <v>7</v>
      </c>
      <c r="B19" s="191" t="s">
        <v>104</v>
      </c>
      <c r="C19" s="135" t="s">
        <v>105</v>
      </c>
      <c r="D19" s="49" t="s">
        <v>35</v>
      </c>
      <c r="E19" s="56" t="s">
        <v>110</v>
      </c>
      <c r="F19" s="53"/>
      <c r="G19" s="54">
        <v>21</v>
      </c>
      <c r="H19" s="55">
        <v>43.05</v>
      </c>
      <c r="I19" s="45"/>
      <c r="J19" s="243">
        <f t="shared" si="0"/>
        <v>43.05</v>
      </c>
      <c r="K19" s="236">
        <f>AVERAGE(J19:J20)</f>
        <v>42.864999999999995</v>
      </c>
      <c r="L19" s="234">
        <f t="shared" ref="L19" si="6">RANK(K19,K$9:K$34,1)</f>
        <v>8</v>
      </c>
      <c r="P19" s="57"/>
    </row>
    <row r="20" spans="1:16" ht="29.25" customHeight="1" thickBot="1" x14ac:dyDescent="0.35">
      <c r="A20" s="194"/>
      <c r="B20" s="201"/>
      <c r="C20" s="134" t="s">
        <v>106</v>
      </c>
      <c r="D20" s="42" t="s">
        <v>36</v>
      </c>
      <c r="E20" s="52" t="s">
        <v>107</v>
      </c>
      <c r="F20" s="53">
        <v>12</v>
      </c>
      <c r="G20" s="54">
        <v>13</v>
      </c>
      <c r="H20" s="55">
        <v>42.88</v>
      </c>
      <c r="I20" s="45">
        <v>0.2</v>
      </c>
      <c r="J20" s="243">
        <f t="shared" si="0"/>
        <v>42.68</v>
      </c>
      <c r="K20" s="236"/>
      <c r="L20" s="235"/>
      <c r="P20" s="57"/>
    </row>
    <row r="21" spans="1:16" ht="29.25" customHeight="1" x14ac:dyDescent="0.25">
      <c r="A21" s="194">
        <v>8</v>
      </c>
      <c r="B21" s="201" t="s">
        <v>131</v>
      </c>
      <c r="C21" s="134" t="s">
        <v>111</v>
      </c>
      <c r="D21" s="42" t="s">
        <v>37</v>
      </c>
      <c r="E21" s="52" t="s">
        <v>132</v>
      </c>
      <c r="F21" s="53"/>
      <c r="G21" s="54">
        <v>13</v>
      </c>
      <c r="H21" s="55">
        <v>42.46</v>
      </c>
      <c r="I21" s="45"/>
      <c r="J21" s="243">
        <f t="shared" si="0"/>
        <v>42.46</v>
      </c>
      <c r="K21" s="236">
        <f>AVERAGE(J21:J22)</f>
        <v>42.510000000000005</v>
      </c>
      <c r="L21" s="234">
        <f t="shared" ref="L21" si="7">RANK(K21,K$9:K$34,1)</f>
        <v>1</v>
      </c>
    </row>
    <row r="22" spans="1:16" ht="29.25" customHeight="1" thickBot="1" x14ac:dyDescent="0.3">
      <c r="A22" s="194"/>
      <c r="B22" s="201"/>
      <c r="C22" s="134" t="s">
        <v>88</v>
      </c>
      <c r="D22" s="42" t="s">
        <v>38</v>
      </c>
      <c r="E22" s="52" t="s">
        <v>112</v>
      </c>
      <c r="F22" s="53"/>
      <c r="G22" s="54">
        <v>21</v>
      </c>
      <c r="H22" s="55">
        <v>42.56</v>
      </c>
      <c r="I22" s="45"/>
      <c r="J22" s="243">
        <f t="shared" si="0"/>
        <v>42.56</v>
      </c>
      <c r="K22" s="236"/>
      <c r="L22" s="235"/>
    </row>
    <row r="23" spans="1:16" ht="29.25" customHeight="1" x14ac:dyDescent="0.25">
      <c r="A23" s="189">
        <v>9</v>
      </c>
      <c r="B23" s="191" t="s">
        <v>134</v>
      </c>
      <c r="C23" s="135" t="s">
        <v>83</v>
      </c>
      <c r="D23" s="49" t="s">
        <v>39</v>
      </c>
      <c r="E23" s="56" t="s">
        <v>85</v>
      </c>
      <c r="F23" s="53">
        <v>9</v>
      </c>
      <c r="G23" s="54">
        <v>69</v>
      </c>
      <c r="H23" s="55">
        <v>43.12</v>
      </c>
      <c r="I23" s="45">
        <v>0.15</v>
      </c>
      <c r="J23" s="243">
        <f t="shared" si="0"/>
        <v>42.97</v>
      </c>
      <c r="K23" s="236">
        <f>AVERAGE(J23:J24)</f>
        <v>42.83</v>
      </c>
      <c r="L23" s="234">
        <f t="shared" ref="L23" si="8">RANK(K23,K$9:K$34,1)</f>
        <v>6</v>
      </c>
    </row>
    <row r="24" spans="1:16" ht="29.25" customHeight="1" thickBot="1" x14ac:dyDescent="0.3">
      <c r="A24" s="199"/>
      <c r="B24" s="200"/>
      <c r="C24" s="136" t="s">
        <v>125</v>
      </c>
      <c r="D24" s="58" t="s">
        <v>40</v>
      </c>
      <c r="E24" s="59" t="s">
        <v>126</v>
      </c>
      <c r="F24" s="60"/>
      <c r="G24" s="61">
        <v>33</v>
      </c>
      <c r="H24" s="62">
        <v>42.69</v>
      </c>
      <c r="I24" s="45"/>
      <c r="J24" s="244">
        <f t="shared" si="0"/>
        <v>42.69</v>
      </c>
      <c r="K24" s="236"/>
      <c r="L24" s="235"/>
    </row>
    <row r="25" spans="1:16" ht="29.25" customHeight="1" x14ac:dyDescent="0.25">
      <c r="A25" s="194">
        <v>10</v>
      </c>
      <c r="B25" s="201" t="s">
        <v>67</v>
      </c>
      <c r="C25" s="134" t="s">
        <v>81</v>
      </c>
      <c r="D25" s="42" t="s">
        <v>41</v>
      </c>
      <c r="E25" s="52" t="s">
        <v>109</v>
      </c>
      <c r="F25" s="53"/>
      <c r="G25" s="54">
        <v>33</v>
      </c>
      <c r="H25" s="55">
        <v>42.74</v>
      </c>
      <c r="I25" s="45"/>
      <c r="J25" s="44">
        <f t="shared" si="0"/>
        <v>42.74</v>
      </c>
      <c r="K25" s="236">
        <f t="shared" ref="K25:K33" si="9">AVERAGE(J25:J26)</f>
        <v>42.72</v>
      </c>
      <c r="L25" s="234">
        <f t="shared" ref="L25" si="10">RANK(K25,K$9:K$34,1)</f>
        <v>5</v>
      </c>
    </row>
    <row r="26" spans="1:16" ht="27" customHeight="1" thickBot="1" x14ac:dyDescent="0.3">
      <c r="A26" s="194"/>
      <c r="B26" s="201"/>
      <c r="C26" s="134" t="s">
        <v>108</v>
      </c>
      <c r="D26" s="42" t="s">
        <v>42</v>
      </c>
      <c r="E26" s="52" t="s">
        <v>114</v>
      </c>
      <c r="F26" s="118"/>
      <c r="G26" s="54">
        <v>69</v>
      </c>
      <c r="H26" s="55">
        <v>42.7</v>
      </c>
      <c r="I26" s="45"/>
      <c r="J26" s="44">
        <f t="shared" si="0"/>
        <v>42.7</v>
      </c>
      <c r="K26" s="236"/>
      <c r="L26" s="235"/>
    </row>
    <row r="27" spans="1:16" ht="35.25" customHeight="1" x14ac:dyDescent="0.25">
      <c r="A27" s="196">
        <v>11</v>
      </c>
      <c r="B27" s="197" t="s">
        <v>66</v>
      </c>
      <c r="C27" s="160" t="s">
        <v>124</v>
      </c>
      <c r="D27" s="49" t="s">
        <v>43</v>
      </c>
      <c r="E27" s="71">
        <v>35.6</v>
      </c>
      <c r="F27" s="174"/>
      <c r="G27" s="72">
        <v>5</v>
      </c>
      <c r="H27" s="73">
        <v>42.97</v>
      </c>
      <c r="I27" s="74"/>
      <c r="J27" s="44">
        <f t="shared" si="0"/>
        <v>42.97</v>
      </c>
      <c r="K27" s="237">
        <f t="shared" si="9"/>
        <v>42.974999999999994</v>
      </c>
      <c r="L27" s="234">
        <f t="shared" ref="L27" si="11">RANK(K27,K$9:K$34,1)</f>
        <v>10</v>
      </c>
    </row>
    <row r="28" spans="1:16" ht="33.75" customHeight="1" thickBot="1" x14ac:dyDescent="0.3">
      <c r="A28" s="196"/>
      <c r="B28" s="198"/>
      <c r="C28" s="161" t="s">
        <v>87</v>
      </c>
      <c r="D28" s="58" t="s">
        <v>44</v>
      </c>
      <c r="E28" s="115">
        <v>67.2</v>
      </c>
      <c r="F28" s="173"/>
      <c r="G28" s="116">
        <v>4</v>
      </c>
      <c r="H28" s="115">
        <v>42.98</v>
      </c>
      <c r="I28" s="117"/>
      <c r="J28" s="44">
        <f t="shared" si="0"/>
        <v>42.98</v>
      </c>
      <c r="K28" s="238"/>
      <c r="L28" s="235"/>
    </row>
    <row r="29" spans="1:16" ht="29.25" customHeight="1" x14ac:dyDescent="0.25">
      <c r="A29" s="194">
        <v>12</v>
      </c>
      <c r="B29" s="195" t="s">
        <v>117</v>
      </c>
      <c r="C29" s="134" t="s">
        <v>118</v>
      </c>
      <c r="D29" s="137" t="s">
        <v>60</v>
      </c>
      <c r="E29" s="138" t="s">
        <v>120</v>
      </c>
      <c r="F29" s="53"/>
      <c r="G29" s="54">
        <v>7</v>
      </c>
      <c r="H29" s="55">
        <v>44.72</v>
      </c>
      <c r="I29" s="45"/>
      <c r="J29" s="44">
        <f t="shared" si="0"/>
        <v>44.72</v>
      </c>
      <c r="K29" s="236">
        <f t="shared" si="9"/>
        <v>44.215000000000003</v>
      </c>
      <c r="L29" s="234">
        <f t="shared" ref="L29" si="12">RANK(K29,K$9:K$34,1)</f>
        <v>13</v>
      </c>
    </row>
    <row r="30" spans="1:16" ht="27" customHeight="1" thickBot="1" x14ac:dyDescent="0.3">
      <c r="A30" s="194"/>
      <c r="B30" s="195"/>
      <c r="C30" s="134" t="s">
        <v>119</v>
      </c>
      <c r="D30" s="137" t="s">
        <v>61</v>
      </c>
      <c r="E30" s="138" t="s">
        <v>121</v>
      </c>
      <c r="F30" s="118"/>
      <c r="G30" s="54">
        <v>6</v>
      </c>
      <c r="H30" s="55">
        <v>43.71</v>
      </c>
      <c r="I30" s="45"/>
      <c r="J30" s="44">
        <f t="shared" si="0"/>
        <v>43.71</v>
      </c>
      <c r="K30" s="236"/>
      <c r="L30" s="235"/>
    </row>
    <row r="31" spans="1:16" ht="29.25" customHeight="1" x14ac:dyDescent="0.25">
      <c r="A31" s="194">
        <v>13</v>
      </c>
      <c r="B31" s="195" t="s">
        <v>130</v>
      </c>
      <c r="C31" s="134" t="s">
        <v>72</v>
      </c>
      <c r="D31" s="137" t="s">
        <v>62</v>
      </c>
      <c r="E31" s="138" t="s">
        <v>141</v>
      </c>
      <c r="F31" s="53"/>
      <c r="G31" s="54">
        <v>8</v>
      </c>
      <c r="H31" s="55">
        <v>42.59</v>
      </c>
      <c r="I31" s="45"/>
      <c r="J31" s="44">
        <f t="shared" si="0"/>
        <v>42.59</v>
      </c>
      <c r="K31" s="236">
        <f t="shared" si="9"/>
        <v>42.69</v>
      </c>
      <c r="L31" s="234">
        <f t="shared" ref="L31" si="13">RANK(K31,K$9:K$34,1)</f>
        <v>3</v>
      </c>
    </row>
    <row r="32" spans="1:16" ht="27" customHeight="1" thickBot="1" x14ac:dyDescent="0.3">
      <c r="A32" s="190"/>
      <c r="B32" s="245"/>
      <c r="C32" s="246" t="s">
        <v>84</v>
      </c>
      <c r="D32" s="247" t="s">
        <v>63</v>
      </c>
      <c r="E32" s="248" t="s">
        <v>133</v>
      </c>
      <c r="F32" s="68"/>
      <c r="G32" s="69">
        <v>13</v>
      </c>
      <c r="H32" s="70">
        <v>42.79</v>
      </c>
      <c r="I32" s="249"/>
      <c r="J32" s="250">
        <f t="shared" si="0"/>
        <v>42.79</v>
      </c>
      <c r="K32" s="236"/>
      <c r="L32" s="235"/>
    </row>
    <row r="33" spans="1:12" ht="29.25" customHeight="1" x14ac:dyDescent="0.25">
      <c r="A33" s="189">
        <v>14</v>
      </c>
      <c r="B33" s="191" t="s">
        <v>135</v>
      </c>
      <c r="C33" s="48" t="s">
        <v>136</v>
      </c>
      <c r="D33" s="49" t="s">
        <v>138</v>
      </c>
      <c r="E33" s="56" t="s">
        <v>139</v>
      </c>
      <c r="F33" s="118"/>
      <c r="G33" s="119">
        <v>33</v>
      </c>
      <c r="H33" s="120">
        <v>42.96</v>
      </c>
      <c r="I33" s="74">
        <f t="shared" ref="I33:I34" si="14">F33/80</f>
        <v>0</v>
      </c>
      <c r="J33" s="47">
        <f t="shared" si="0"/>
        <v>42.96</v>
      </c>
      <c r="K33" s="193">
        <f t="shared" si="9"/>
        <v>42.844999999999999</v>
      </c>
      <c r="L33" s="234">
        <f t="shared" ref="L33" si="15">RANK(K33,K$9:K$34,1)</f>
        <v>7</v>
      </c>
    </row>
    <row r="34" spans="1:12" ht="27" customHeight="1" thickBot="1" x14ac:dyDescent="0.3">
      <c r="A34" s="190"/>
      <c r="B34" s="192"/>
      <c r="C34" s="65" t="s">
        <v>79</v>
      </c>
      <c r="D34" s="66" t="s">
        <v>137</v>
      </c>
      <c r="E34" s="67" t="s">
        <v>69</v>
      </c>
      <c r="F34" s="68"/>
      <c r="G34" s="69">
        <v>21</v>
      </c>
      <c r="H34" s="70">
        <v>42.73</v>
      </c>
      <c r="I34" s="45">
        <f t="shared" si="14"/>
        <v>0</v>
      </c>
      <c r="J34" s="64">
        <f t="shared" si="0"/>
        <v>42.73</v>
      </c>
      <c r="K34" s="193"/>
      <c r="L34" s="235"/>
    </row>
  </sheetData>
  <mergeCells count="65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A11:A12"/>
    <mergeCell ref="B11:B12"/>
    <mergeCell ref="K11:K12"/>
    <mergeCell ref="L11:L12"/>
    <mergeCell ref="A13:A14"/>
    <mergeCell ref="B13:B14"/>
    <mergeCell ref="K13:K14"/>
    <mergeCell ref="L13:L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3:A24"/>
    <mergeCell ref="B23:B24"/>
    <mergeCell ref="K23:K24"/>
    <mergeCell ref="L23:L24"/>
    <mergeCell ref="A25:A26"/>
    <mergeCell ref="B25:B26"/>
    <mergeCell ref="K25:K26"/>
    <mergeCell ref="L25:L26"/>
    <mergeCell ref="A29:A30"/>
    <mergeCell ref="B29:B30"/>
    <mergeCell ref="K29:K30"/>
    <mergeCell ref="L29:L30"/>
    <mergeCell ref="A27:A28"/>
    <mergeCell ref="B27:B28"/>
    <mergeCell ref="K27:K28"/>
    <mergeCell ref="L27:L28"/>
    <mergeCell ref="L31:L32"/>
    <mergeCell ref="A33:A34"/>
    <mergeCell ref="B33:B34"/>
    <mergeCell ref="K33:K34"/>
    <mergeCell ref="L33:L34"/>
    <mergeCell ref="A31:A32"/>
    <mergeCell ref="B31:B32"/>
    <mergeCell ref="K31:K32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4:T83"/>
  <sheetViews>
    <sheetView zoomScale="75" zoomScaleNormal="75" workbookViewId="0">
      <selection activeCell="H13" sqref="H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0" t="s">
        <v>100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20" ht="7.5" customHeight="1" x14ac:dyDescent="0.25"/>
    <row r="6" spans="1:20" ht="17.25" x14ac:dyDescent="0.3">
      <c r="A6" s="178" t="s">
        <v>131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</row>
    <row r="7" spans="1:20" ht="7.5" customHeight="1" x14ac:dyDescent="0.25"/>
    <row r="8" spans="1:20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75"/>
      <c r="N8" s="75"/>
    </row>
    <row r="9" spans="1:20" s="2" customFormat="1" ht="27.75" customHeight="1" x14ac:dyDescent="0.25">
      <c r="A9" s="221"/>
      <c r="B9" s="223"/>
      <c r="C9" s="224"/>
      <c r="D9" s="223"/>
      <c r="E9" s="226"/>
      <c r="F9" s="76" t="s">
        <v>51</v>
      </c>
      <c r="G9" s="76" t="s">
        <v>52</v>
      </c>
      <c r="H9" s="76" t="s">
        <v>53</v>
      </c>
      <c r="I9" s="77" t="s">
        <v>54</v>
      </c>
      <c r="J9" s="231"/>
      <c r="K9" s="176" t="s">
        <v>55</v>
      </c>
      <c r="L9" s="176" t="s">
        <v>56</v>
      </c>
      <c r="M9" s="78" t="s">
        <v>57</v>
      </c>
      <c r="N9" s="78" t="s">
        <v>58</v>
      </c>
      <c r="P9" s="219"/>
      <c r="Q9" s="219"/>
      <c r="R9" s="219"/>
      <c r="S9" s="219"/>
      <c r="T9" s="219"/>
    </row>
    <row r="10" spans="1:20" s="3" customFormat="1" ht="30" customHeight="1" thickBot="1" x14ac:dyDescent="0.25">
      <c r="A10" s="79">
        <v>1</v>
      </c>
      <c r="B10" s="147" t="s">
        <v>88</v>
      </c>
      <c r="C10" s="148">
        <v>8</v>
      </c>
      <c r="D10" s="148">
        <v>37</v>
      </c>
      <c r="E10" s="152">
        <f>D10</f>
        <v>37</v>
      </c>
      <c r="F10" s="158">
        <f>MIN(C19:C83)</f>
        <v>42.57</v>
      </c>
      <c r="G10" s="268">
        <f>AVERAGE(C19:C83)</f>
        <v>43.101891891891889</v>
      </c>
      <c r="H10" s="148">
        <v>1</v>
      </c>
      <c r="I10" s="80">
        <f>G10-F10</f>
        <v>0.53189189189188824</v>
      </c>
      <c r="J10" s="81">
        <v>1.8506944444444444E-2</v>
      </c>
      <c r="K10" s="81">
        <f>J10</f>
        <v>1.8506944444444444E-2</v>
      </c>
      <c r="L10" s="82">
        <f>K10</f>
        <v>1.8506944444444444E-2</v>
      </c>
      <c r="M10" s="83" t="s">
        <v>183</v>
      </c>
      <c r="N10" s="84"/>
      <c r="O10" s="142"/>
      <c r="P10" s="175"/>
      <c r="Q10" s="219"/>
      <c r="R10" s="219"/>
      <c r="S10" s="219"/>
      <c r="T10" s="219"/>
    </row>
    <row r="11" spans="1:20" s="3" customFormat="1" ht="30" customHeight="1" thickBot="1" x14ac:dyDescent="0.25">
      <c r="A11" s="79">
        <v>2</v>
      </c>
      <c r="B11" s="147" t="s">
        <v>111</v>
      </c>
      <c r="C11" s="148">
        <v>5</v>
      </c>
      <c r="D11" s="148">
        <v>92</v>
      </c>
      <c r="E11" s="152">
        <f>D11-D10</f>
        <v>55</v>
      </c>
      <c r="F11" s="265">
        <f>MIN(D19:D83)</f>
        <v>42.4</v>
      </c>
      <c r="G11" s="272">
        <f>AVERAGE(D19:D83)</f>
        <v>42.766296296296318</v>
      </c>
      <c r="H11" s="267">
        <v>5</v>
      </c>
      <c r="I11" s="80">
        <f>G11-F11</f>
        <v>0.36629629629631921</v>
      </c>
      <c r="J11" s="81">
        <v>4.6817129629629632E-2</v>
      </c>
      <c r="K11" s="81">
        <f>J11-J10</f>
        <v>2.8310185185185188E-2</v>
      </c>
      <c r="L11" s="82">
        <f>K11</f>
        <v>2.8310185185185188E-2</v>
      </c>
      <c r="M11" s="83" t="s">
        <v>184</v>
      </c>
      <c r="N11" s="84">
        <v>5</v>
      </c>
      <c r="O11" s="261" t="s">
        <v>99</v>
      </c>
      <c r="P11" s="175"/>
      <c r="Q11" s="175"/>
      <c r="R11" s="175"/>
      <c r="S11" s="175"/>
      <c r="T11" s="175"/>
    </row>
    <row r="12" spans="1:20" s="3" customFormat="1" ht="30" customHeight="1" thickBot="1" x14ac:dyDescent="0.25">
      <c r="A12" s="79">
        <v>3</v>
      </c>
      <c r="B12" s="147" t="s">
        <v>88</v>
      </c>
      <c r="C12" s="149">
        <v>13</v>
      </c>
      <c r="D12" s="148">
        <v>127</v>
      </c>
      <c r="E12" s="152">
        <f>D12-D11</f>
        <v>35</v>
      </c>
      <c r="F12" s="266">
        <f>MIN(E19:E83)</f>
        <v>42.48</v>
      </c>
      <c r="G12" s="271">
        <f>AVERAGE(E19:E83)</f>
        <v>42.898823529411771</v>
      </c>
      <c r="H12" s="267">
        <v>2</v>
      </c>
      <c r="I12" s="80">
        <f>G12-F12</f>
        <v>0.41882352941177459</v>
      </c>
      <c r="J12" s="81">
        <v>6.5335648148148143E-2</v>
      </c>
      <c r="K12" s="81">
        <f>J12-J11</f>
        <v>1.8518518518518511E-2</v>
      </c>
      <c r="L12" s="81">
        <f>K12+L10</f>
        <v>3.7025462962962954E-2</v>
      </c>
      <c r="M12" s="83" t="s">
        <v>185</v>
      </c>
      <c r="N12" s="84">
        <v>5</v>
      </c>
      <c r="O12" s="262" t="s">
        <v>99</v>
      </c>
      <c r="P12" s="175"/>
      <c r="Q12" s="175"/>
      <c r="R12" s="175"/>
      <c r="S12" s="175"/>
      <c r="T12" s="175"/>
    </row>
    <row r="13" spans="1:20" s="3" customFormat="1" ht="30" customHeight="1" thickBot="1" x14ac:dyDescent="0.25">
      <c r="A13" s="86" t="s">
        <v>59</v>
      </c>
      <c r="B13" s="147" t="s">
        <v>111</v>
      </c>
      <c r="C13" s="148">
        <v>4</v>
      </c>
      <c r="D13" s="148">
        <v>162</v>
      </c>
      <c r="E13" s="152">
        <f>D13-D12</f>
        <v>35</v>
      </c>
      <c r="F13" s="158">
        <f>MIN(F19:F83)</f>
        <v>42.45</v>
      </c>
      <c r="G13" s="269">
        <f>AVERAGE(F19:F83)</f>
        <v>42.843823529411779</v>
      </c>
      <c r="H13" s="148">
        <v>3</v>
      </c>
      <c r="I13" s="87">
        <f>G13-F13</f>
        <v>0.39382352941177601</v>
      </c>
      <c r="J13" s="81">
        <v>8.3807870370370366E-2</v>
      </c>
      <c r="K13" s="89">
        <f>J13-J12</f>
        <v>1.8472222222222223E-2</v>
      </c>
      <c r="L13" s="88">
        <f>K13+K11</f>
        <v>4.6782407407407411E-2</v>
      </c>
      <c r="M13" s="83"/>
      <c r="N13" s="84"/>
      <c r="P13" s="175"/>
      <c r="Q13" s="175"/>
      <c r="R13" s="175"/>
      <c r="S13" s="175"/>
      <c r="T13" s="175"/>
    </row>
    <row r="14" spans="1:20" s="3" customFormat="1" ht="30" customHeight="1" x14ac:dyDescent="0.2">
      <c r="A14" s="90"/>
      <c r="B14" s="144"/>
      <c r="C14" s="145"/>
      <c r="D14" s="145"/>
      <c r="E14" s="145"/>
      <c r="F14" s="143">
        <f>AVERAGE(F10,F12)</f>
        <v>42.524999999999999</v>
      </c>
      <c r="G14" s="146">
        <f>AVERAGE(G10,G12)</f>
        <v>43.000357710651826</v>
      </c>
      <c r="H14" s="146" t="s">
        <v>93</v>
      </c>
      <c r="I14" s="92">
        <f>AVERAGE(I10,I12)</f>
        <v>0.47535771065183141</v>
      </c>
      <c r="J14" s="91"/>
      <c r="K14" s="91"/>
      <c r="L14" s="91"/>
      <c r="M14" s="93"/>
      <c r="N14" s="93"/>
      <c r="P14" s="175"/>
      <c r="Q14" s="175"/>
      <c r="R14" s="175"/>
      <c r="S14" s="175"/>
      <c r="T14" s="175"/>
    </row>
    <row r="15" spans="1:20" ht="27.75" customHeight="1" x14ac:dyDescent="0.25">
      <c r="A15" s="94"/>
      <c r="B15" s="94"/>
      <c r="C15" s="94"/>
      <c r="D15" s="95"/>
      <c r="E15" s="96"/>
      <c r="F15" s="97">
        <f>AVERAGE(F11,F13)</f>
        <v>42.424999999999997</v>
      </c>
      <c r="G15" s="98">
        <f>AVERAGE(G11,G13)</f>
        <v>42.805059912854048</v>
      </c>
      <c r="H15" s="98" t="s">
        <v>186</v>
      </c>
      <c r="I15" s="99">
        <f>AVERAGE(I11,I13)</f>
        <v>0.38005991285404761</v>
      </c>
      <c r="J15" s="96"/>
      <c r="K15" s="96" t="s">
        <v>29</v>
      </c>
      <c r="L15" s="96"/>
      <c r="M15" s="93"/>
      <c r="N15" s="93"/>
      <c r="P15" s="175"/>
      <c r="Q15" s="175"/>
      <c r="R15" s="175"/>
      <c r="S15" s="175"/>
      <c r="T15" s="175"/>
    </row>
    <row r="16" spans="1:20" ht="30" customHeight="1" thickBot="1" x14ac:dyDescent="0.3">
      <c r="A16" s="100"/>
      <c r="B16" s="100"/>
      <c r="C16" s="100"/>
      <c r="D16" s="96"/>
      <c r="E16" s="96"/>
      <c r="F16" s="101">
        <f>AVERAGE(F10:F13)</f>
        <v>42.474999999999994</v>
      </c>
      <c r="G16" s="102">
        <f>AVERAGE(C19:F83)</f>
        <v>42.889308176100641</v>
      </c>
      <c r="H16" s="103"/>
      <c r="I16" s="104">
        <f>AVERAGE(I10:I13)</f>
        <v>0.42770881175293951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Стоцкий Андрей</v>
      </c>
      <c r="D18" s="105" t="str">
        <f>B11</f>
        <v>Бахмацкий Олег</v>
      </c>
      <c r="E18" s="105" t="str">
        <f>B12</f>
        <v>Стоцкий Андрей</v>
      </c>
      <c r="F18" s="105" t="str">
        <f>B13</f>
        <v>Бахмацкий Олег</v>
      </c>
    </row>
    <row r="19" spans="2:14" x14ac:dyDescent="0.25">
      <c r="B19" s="1">
        <v>1</v>
      </c>
      <c r="C19" s="106">
        <v>44.97</v>
      </c>
      <c r="D19" s="107">
        <v>43.16</v>
      </c>
      <c r="E19" s="107">
        <v>42.98</v>
      </c>
      <c r="F19" s="108">
        <v>42.94</v>
      </c>
      <c r="M19" s="2"/>
      <c r="N19" s="2"/>
    </row>
    <row r="20" spans="2:14" x14ac:dyDescent="0.25">
      <c r="B20" s="1">
        <v>2</v>
      </c>
      <c r="C20" s="109">
        <v>43.07</v>
      </c>
      <c r="D20" s="110">
        <v>42.63</v>
      </c>
      <c r="E20" s="110">
        <v>42.78</v>
      </c>
      <c r="F20" s="111">
        <v>42.91</v>
      </c>
      <c r="M20" s="3"/>
      <c r="N20" s="3"/>
    </row>
    <row r="21" spans="2:14" x14ac:dyDescent="0.25">
      <c r="B21" s="1">
        <v>3</v>
      </c>
      <c r="C21" s="109">
        <v>42.84</v>
      </c>
      <c r="D21" s="110">
        <v>42.86</v>
      </c>
      <c r="E21" s="110">
        <v>42.56</v>
      </c>
      <c r="F21" s="111">
        <v>42.71</v>
      </c>
      <c r="M21" s="3"/>
      <c r="N21" s="3"/>
    </row>
    <row r="22" spans="2:14" x14ac:dyDescent="0.25">
      <c r="B22" s="1">
        <v>4</v>
      </c>
      <c r="C22" s="109">
        <v>42.57</v>
      </c>
      <c r="D22" s="110">
        <v>42.46</v>
      </c>
      <c r="E22" s="110">
        <v>43.39</v>
      </c>
      <c r="F22" s="111">
        <v>43.1</v>
      </c>
      <c r="M22" s="3"/>
      <c r="N22" s="3"/>
    </row>
    <row r="23" spans="2:14" x14ac:dyDescent="0.25">
      <c r="B23" s="1">
        <v>5</v>
      </c>
      <c r="C23" s="109">
        <v>42.62</v>
      </c>
      <c r="D23" s="110">
        <v>42.68</v>
      </c>
      <c r="E23" s="110">
        <v>42.85</v>
      </c>
      <c r="F23" s="111">
        <v>42.9</v>
      </c>
    </row>
    <row r="24" spans="2:14" x14ac:dyDescent="0.25">
      <c r="B24" s="1">
        <v>6</v>
      </c>
      <c r="C24" s="109">
        <v>42.76</v>
      </c>
      <c r="D24" s="110">
        <v>42.67</v>
      </c>
      <c r="E24" s="110">
        <v>42.64</v>
      </c>
      <c r="F24" s="111">
        <v>42.93</v>
      </c>
    </row>
    <row r="25" spans="2:14" x14ac:dyDescent="0.25">
      <c r="B25" s="1">
        <v>7</v>
      </c>
      <c r="C25" s="109">
        <v>42.78</v>
      </c>
      <c r="D25" s="110">
        <v>42.56</v>
      </c>
      <c r="E25" s="110">
        <v>42.51</v>
      </c>
      <c r="F25" s="111">
        <v>42.75</v>
      </c>
    </row>
    <row r="26" spans="2:14" x14ac:dyDescent="0.25">
      <c r="B26" s="1">
        <v>8</v>
      </c>
      <c r="C26" s="109">
        <v>42.97</v>
      </c>
      <c r="D26" s="110">
        <v>42.54</v>
      </c>
      <c r="E26" s="110">
        <v>42.97</v>
      </c>
      <c r="F26" s="111">
        <v>42.74</v>
      </c>
    </row>
    <row r="27" spans="2:14" x14ac:dyDescent="0.25">
      <c r="B27" s="1">
        <v>9</v>
      </c>
      <c r="C27" s="109">
        <v>42.73</v>
      </c>
      <c r="D27" s="110">
        <v>42.91</v>
      </c>
      <c r="E27" s="110">
        <v>43.14</v>
      </c>
      <c r="F27" s="111">
        <v>42.57</v>
      </c>
    </row>
    <row r="28" spans="2:14" x14ac:dyDescent="0.25">
      <c r="B28" s="1">
        <v>10</v>
      </c>
      <c r="C28" s="109">
        <v>42.76</v>
      </c>
      <c r="D28" s="110">
        <v>42.61</v>
      </c>
      <c r="E28" s="110">
        <v>42.95</v>
      </c>
      <c r="F28" s="111">
        <v>42.73</v>
      </c>
    </row>
    <row r="29" spans="2:14" x14ac:dyDescent="0.25">
      <c r="B29" s="1">
        <v>11</v>
      </c>
      <c r="C29" s="109">
        <v>42.99</v>
      </c>
      <c r="D29" s="110">
        <v>42.78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      <v>42.87</v>
      </c>
      <c r="D30" s="110">
        <v>42.47</v>
      </c>
      <c r="E30" s="110">
        <v>42.54</v>
      </c>
      <c r="F30" s="111">
        <v>42.75</v>
      </c>
    </row>
    <row r="31" spans="2:14" x14ac:dyDescent="0.25">
      <c r="B31" s="1">
        <v>13</v>
      </c>
      <c r="C31" s="109">
        <v>43.55</v>
      </c>
      <c r="D31" s="110">
        <v>42.81</v>
      </c>
      <c r="E31" s="110">
        <v>43.98</v>
      </c>
      <c r="F31" s="111">
        <v>42.65</v>
      </c>
    </row>
    <row r="32" spans="2:14" x14ac:dyDescent="0.25">
      <c r="B32" s="1">
        <v>14</v>
      </c>
      <c r="C32" s="128">
        <v>42.87</v>
      </c>
      <c r="D32" s="110">
        <v>42.45</v>
      </c>
      <c r="E32" s="110">
        <v>43.42</v>
      </c>
      <c r="F32" s="111">
        <v>42.84</v>
      </c>
    </row>
    <row r="33" spans="2:6" x14ac:dyDescent="0.25">
      <c r="B33" s="1">
        <v>15</v>
      </c>
      <c r="C33" s="109">
        <v>43.29</v>
      </c>
      <c r="D33" s="110">
        <v>42.71</v>
      </c>
      <c r="E33" s="110">
        <v>43.01</v>
      </c>
      <c r="F33" s="111">
        <v>42.62</v>
      </c>
    </row>
    <row r="34" spans="2:6" x14ac:dyDescent="0.25">
      <c r="B34" s="1">
        <v>16</v>
      </c>
      <c r="C34" s="109">
        <v>42.87</v>
      </c>
      <c r="D34" s="110">
        <v>42.72</v>
      </c>
      <c r="E34" s="110">
        <v>43.68</v>
      </c>
      <c r="F34" s="111">
        <v>42.55</v>
      </c>
    </row>
    <row r="35" spans="2:6" x14ac:dyDescent="0.25">
      <c r="B35" s="1">
        <v>17</v>
      </c>
      <c r="C35" s="109">
        <v>42.81</v>
      </c>
      <c r="D35" s="110">
        <v>42.57</v>
      </c>
      <c r="E35" s="110">
        <v>43.14</v>
      </c>
      <c r="F35" s="111">
        <v>42.48</v>
      </c>
    </row>
    <row r="36" spans="2:6" x14ac:dyDescent="0.25">
      <c r="B36" s="1">
        <v>18</v>
      </c>
      <c r="C36" s="109">
        <v>43.16</v>
      </c>
      <c r="D36" s="110">
        <v>42.54</v>
      </c>
      <c r="E36" s="110">
        <v>42.65</v>
      </c>
      <c r="F36" s="111">
        <v>43.32</v>
      </c>
    </row>
    <row r="37" spans="2:6" x14ac:dyDescent="0.25">
      <c r="B37" s="1">
        <v>19</v>
      </c>
      <c r="C37" s="109">
        <v>43.07</v>
      </c>
      <c r="D37" s="110">
        <v>42.48</v>
      </c>
      <c r="E37" s="110">
        <v>42.73</v>
      </c>
      <c r="F37" s="111">
        <v>42.82</v>
      </c>
    </row>
    <row r="38" spans="2:6" x14ac:dyDescent="0.25">
      <c r="B38" s="1">
        <v>20</v>
      </c>
      <c r="C38" s="109">
        <v>44.07</v>
      </c>
      <c r="D38" s="110">
        <v>42.45</v>
      </c>
      <c r="E38" s="110">
        <v>42.98</v>
      </c>
      <c r="F38" s="111">
        <v>43.02</v>
      </c>
    </row>
    <row r="39" spans="2:6" x14ac:dyDescent="0.25">
      <c r="B39" s="1">
        <v>21</v>
      </c>
      <c r="C39" s="109">
        <v>43.34</v>
      </c>
      <c r="D39" s="110">
        <v>42.89</v>
      </c>
      <c r="E39" s="110">
        <v>43.39</v>
      </c>
      <c r="F39" s="111">
        <v>42.75</v>
      </c>
    </row>
    <row r="40" spans="2:6" x14ac:dyDescent="0.25">
      <c r="B40" s="1">
        <v>22</v>
      </c>
      <c r="C40" s="109">
        <v>43.59</v>
      </c>
      <c r="D40" s="110">
        <v>43.1</v>
      </c>
      <c r="E40" s="110">
        <v>42.75</v>
      </c>
      <c r="F40" s="111">
        <v>42.95</v>
      </c>
    </row>
    <row r="41" spans="2:6" x14ac:dyDescent="0.25">
      <c r="B41" s="1">
        <v>23</v>
      </c>
      <c r="C41" s="109">
        <v>42.86</v>
      </c>
      <c r="D41" s="110">
        <v>43.28</v>
      </c>
      <c r="E41" s="110">
        <v>42.48</v>
      </c>
      <c r="F41" s="111">
        <v>42.73</v>
      </c>
    </row>
    <row r="42" spans="2:6" x14ac:dyDescent="0.25">
      <c r="B42" s="1">
        <v>24</v>
      </c>
      <c r="C42" s="109">
        <v>42.78</v>
      </c>
      <c r="D42" s="110">
        <v>43.07</v>
      </c>
      <c r="E42" s="110">
        <v>42.75</v>
      </c>
      <c r="F42" s="111">
        <v>43.16</v>
      </c>
    </row>
    <row r="43" spans="2:6" x14ac:dyDescent="0.25">
      <c r="B43" s="1">
        <v>25</v>
      </c>
      <c r="C43" s="109">
        <v>42.85</v>
      </c>
      <c r="D43" s="110">
        <v>43.04</v>
      </c>
      <c r="E43" s="110">
        <v>42.64</v>
      </c>
      <c r="F43" s="111">
        <v>42.98</v>
      </c>
    </row>
    <row r="44" spans="2:6" x14ac:dyDescent="0.25">
      <c r="B44" s="1">
        <v>26</v>
      </c>
      <c r="C44" s="109">
        <v>44.47</v>
      </c>
      <c r="D44" s="110">
        <v>42.77</v>
      </c>
      <c r="E44" s="110">
        <v>42.88</v>
      </c>
      <c r="F44" s="111">
        <v>43.01</v>
      </c>
    </row>
    <row r="45" spans="2:6" x14ac:dyDescent="0.25">
      <c r="B45" s="1">
        <v>27</v>
      </c>
      <c r="C45" s="109">
        <v>43.27</v>
      </c>
      <c r="D45" s="110">
        <v>42.73</v>
      </c>
      <c r="E45" s="110">
        <v>42.63</v>
      </c>
      <c r="F45" s="111">
        <v>42.78</v>
      </c>
    </row>
    <row r="46" spans="2:6" x14ac:dyDescent="0.25">
      <c r="B46" s="1">
        <v>28</v>
      </c>
      <c r="C46" s="109">
        <v>42.91</v>
      </c>
      <c r="D46" s="110">
        <v>43</v>
      </c>
      <c r="E46" s="110">
        <v>42.58</v>
      </c>
      <c r="F46" s="111">
        <v>42.88</v>
      </c>
    </row>
    <row r="47" spans="2:6" x14ac:dyDescent="0.25">
      <c r="B47" s="1">
        <v>29</v>
      </c>
      <c r="C47" s="109">
        <v>42.94</v>
      </c>
      <c r="D47" s="110">
        <v>43.03</v>
      </c>
      <c r="E47" s="110">
        <v>42.68</v>
      </c>
      <c r="F47" s="111">
        <v>42.97</v>
      </c>
    </row>
    <row r="48" spans="2:6" x14ac:dyDescent="0.25">
      <c r="B48" s="1">
        <v>30</v>
      </c>
      <c r="C48" s="109">
        <v>43.08</v>
      </c>
      <c r="D48" s="110">
        <v>42.94</v>
      </c>
      <c r="E48" s="110">
        <v>42.65</v>
      </c>
      <c r="F48" s="111">
        <v>43.14</v>
      </c>
    </row>
    <row r="49" spans="2:6" x14ac:dyDescent="0.25">
      <c r="B49" s="1">
        <v>31</v>
      </c>
      <c r="C49" s="109">
        <v>43.1</v>
      </c>
      <c r="D49" s="110">
        <v>42.87</v>
      </c>
      <c r="E49" s="110">
        <v>42.78</v>
      </c>
      <c r="F49" s="111">
        <v>43.67</v>
      </c>
    </row>
    <row r="50" spans="2:6" x14ac:dyDescent="0.25">
      <c r="B50" s="1">
        <v>32</v>
      </c>
      <c r="C50" s="109">
        <v>42.76</v>
      </c>
      <c r="D50" s="110">
        <v>42.64</v>
      </c>
      <c r="E50" s="110">
        <v>42.75</v>
      </c>
      <c r="F50" s="111">
        <v>42.45</v>
      </c>
    </row>
    <row r="51" spans="2:6" x14ac:dyDescent="0.25">
      <c r="B51" s="1">
        <v>33</v>
      </c>
      <c r="C51" s="109">
        <v>42.81</v>
      </c>
      <c r="D51" s="110">
        <v>43.24</v>
      </c>
      <c r="E51" s="110">
        <v>42.74</v>
      </c>
      <c r="F51" s="111">
        <v>42.67</v>
      </c>
    </row>
    <row r="52" spans="2:6" x14ac:dyDescent="0.25">
      <c r="B52" s="1">
        <v>34</v>
      </c>
      <c r="C52" s="109">
        <v>42.9</v>
      </c>
      <c r="D52" s="110">
        <v>42.7</v>
      </c>
      <c r="E52" s="110">
        <v>42.76</v>
      </c>
      <c r="F52" s="111">
        <v>42.47</v>
      </c>
    </row>
    <row r="53" spans="2:6" x14ac:dyDescent="0.25">
      <c r="B53" s="1">
        <v>35</v>
      </c>
      <c r="C53" s="109">
        <v>43.06</v>
      </c>
      <c r="D53" s="110">
        <v>42.97</v>
      </c>
      <c r="E53" s="110"/>
      <c r="F53" s="111"/>
    </row>
    <row r="54" spans="2:6" x14ac:dyDescent="0.25">
      <c r="B54" s="1">
        <v>36</v>
      </c>
      <c r="C54" s="109">
        <v>42.95</v>
      </c>
      <c r="D54" s="110">
        <v>43.09</v>
      </c>
      <c r="E54" s="110"/>
      <c r="F54" s="111"/>
    </row>
    <row r="55" spans="2:6" x14ac:dyDescent="0.25">
      <c r="B55" s="1">
        <v>37</v>
      </c>
      <c r="C55" s="109">
        <v>43.48</v>
      </c>
      <c r="D55" s="151">
        <v>42.71</v>
      </c>
      <c r="E55" s="110"/>
      <c r="F55" s="111"/>
    </row>
    <row r="56" spans="2:6" x14ac:dyDescent="0.25">
      <c r="B56" s="1">
        <v>38</v>
      </c>
      <c r="C56" s="109"/>
      <c r="D56" s="110">
        <v>42.91</v>
      </c>
      <c r="E56" s="110"/>
      <c r="F56" s="111"/>
    </row>
    <row r="57" spans="2:6" x14ac:dyDescent="0.25">
      <c r="B57" s="1">
        <v>39</v>
      </c>
      <c r="C57" s="109"/>
      <c r="D57" s="110">
        <v>42.93</v>
      </c>
      <c r="E57" s="110"/>
      <c r="F57" s="111"/>
    </row>
    <row r="58" spans="2:6" x14ac:dyDescent="0.25">
      <c r="B58" s="1">
        <v>40</v>
      </c>
      <c r="C58" s="109"/>
      <c r="D58" s="110">
        <v>42.75</v>
      </c>
      <c r="E58" s="110"/>
      <c r="F58" s="111"/>
    </row>
    <row r="59" spans="2:6" x14ac:dyDescent="0.25">
      <c r="B59" s="1">
        <v>41</v>
      </c>
      <c r="C59" s="109"/>
      <c r="D59" s="110">
        <v>42.7</v>
      </c>
      <c r="E59" s="110"/>
      <c r="F59" s="111"/>
    </row>
    <row r="60" spans="2:6" x14ac:dyDescent="0.25">
      <c r="B60" s="1">
        <v>42</v>
      </c>
      <c r="C60" s="109"/>
      <c r="D60" s="110">
        <v>42.51</v>
      </c>
      <c r="E60" s="110"/>
      <c r="F60" s="111"/>
    </row>
    <row r="61" spans="2:6" x14ac:dyDescent="0.25">
      <c r="B61" s="1">
        <v>43</v>
      </c>
      <c r="C61" s="109"/>
      <c r="D61" s="110">
        <v>42.82</v>
      </c>
      <c r="E61" s="110"/>
      <c r="F61" s="111"/>
    </row>
    <row r="62" spans="2:6" x14ac:dyDescent="0.25">
      <c r="B62" s="1">
        <v>44</v>
      </c>
      <c r="C62" s="109"/>
      <c r="D62" s="110">
        <v>42.69</v>
      </c>
      <c r="E62" s="110"/>
      <c r="F62" s="111"/>
    </row>
    <row r="63" spans="2:6" x14ac:dyDescent="0.25">
      <c r="B63" s="1">
        <v>45</v>
      </c>
      <c r="C63" s="109"/>
      <c r="D63" s="110">
        <v>42.94</v>
      </c>
      <c r="E63" s="110"/>
      <c r="F63" s="111"/>
    </row>
    <row r="64" spans="2:6" x14ac:dyDescent="0.25">
      <c r="B64" s="1">
        <v>46</v>
      </c>
      <c r="C64" s="109"/>
      <c r="D64" s="110">
        <v>42.62</v>
      </c>
      <c r="E64" s="110"/>
      <c r="F64" s="111"/>
    </row>
    <row r="65" spans="2:6" x14ac:dyDescent="0.25">
      <c r="B65" s="1">
        <v>47</v>
      </c>
      <c r="C65" s="109"/>
      <c r="D65" s="110">
        <v>43.02</v>
      </c>
      <c r="E65" s="110"/>
      <c r="F65" s="111"/>
    </row>
    <row r="66" spans="2:6" x14ac:dyDescent="0.25">
      <c r="B66" s="1">
        <v>48</v>
      </c>
      <c r="C66" s="109"/>
      <c r="D66" s="110">
        <v>42.73</v>
      </c>
      <c r="E66" s="110"/>
      <c r="F66" s="111"/>
    </row>
    <row r="67" spans="2:6" x14ac:dyDescent="0.25">
      <c r="B67" s="1">
        <v>49</v>
      </c>
      <c r="C67" s="109"/>
      <c r="D67" s="110">
        <v>42.71</v>
      </c>
      <c r="E67" s="110"/>
      <c r="F67" s="111"/>
    </row>
    <row r="68" spans="2:6" x14ac:dyDescent="0.25">
      <c r="B68" s="1">
        <v>50</v>
      </c>
      <c r="C68" s="109"/>
      <c r="D68" s="110">
        <v>42.55</v>
      </c>
      <c r="E68" s="110"/>
      <c r="F68" s="111"/>
    </row>
    <row r="69" spans="2:6" x14ac:dyDescent="0.25">
      <c r="B69" s="1">
        <v>51</v>
      </c>
      <c r="C69" s="109"/>
      <c r="D69" s="110">
        <v>42.77</v>
      </c>
      <c r="E69" s="110"/>
      <c r="F69" s="111"/>
    </row>
    <row r="70" spans="2:6" x14ac:dyDescent="0.25">
      <c r="B70" s="1">
        <v>52</v>
      </c>
      <c r="C70" s="109"/>
      <c r="D70" s="110">
        <v>42.59</v>
      </c>
      <c r="E70" s="110"/>
      <c r="F70" s="111"/>
    </row>
    <row r="71" spans="2:6" x14ac:dyDescent="0.25">
      <c r="B71" s="1">
        <v>53</v>
      </c>
      <c r="C71" s="109"/>
      <c r="D71" s="110">
        <v>42.4</v>
      </c>
      <c r="E71" s="110"/>
      <c r="F71" s="111"/>
    </row>
    <row r="72" spans="2:6" x14ac:dyDescent="0.25">
      <c r="B72" s="1">
        <v>54</v>
      </c>
      <c r="C72" s="109"/>
      <c r="D72" s="110">
        <v>42.61</v>
      </c>
      <c r="E72" s="110"/>
      <c r="F72" s="111"/>
    </row>
    <row r="73" spans="2:6" x14ac:dyDescent="0.25">
      <c r="B73" s="1">
        <v>55</v>
      </c>
      <c r="C73" s="109"/>
      <c r="D73" s="110"/>
      <c r="E73" s="110"/>
      <c r="F73" s="111"/>
    </row>
    <row r="74" spans="2:6" x14ac:dyDescent="0.25">
      <c r="B74" s="1">
        <v>56</v>
      </c>
      <c r="C74" s="109"/>
      <c r="D74" s="110"/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4"/>
  <dimension ref="A4:T84"/>
  <sheetViews>
    <sheetView tabSelected="1" topLeftCell="A8" zoomScale="75" zoomScaleNormal="75" workbookViewId="0">
      <selection activeCell="N14" sqref="N14"/>
    </sheetView>
  </sheetViews>
  <sheetFormatPr defaultRowHeight="15" x14ac:dyDescent="0.25"/>
  <cols>
    <col min="1" max="1" width="8.7109375" style="1" customWidth="1"/>
    <col min="2" max="2" width="24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0" t="s">
        <v>100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20" ht="7.5" customHeight="1" x14ac:dyDescent="0.25"/>
    <row r="6" spans="1:20" ht="17.25" x14ac:dyDescent="0.3">
      <c r="A6" s="178" t="s">
        <v>67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</row>
    <row r="7" spans="1:20" ht="7.5" customHeight="1" x14ac:dyDescent="0.25"/>
    <row r="8" spans="1:20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75"/>
      <c r="N8" s="75"/>
    </row>
    <row r="9" spans="1:20" s="2" customFormat="1" ht="27.75" customHeight="1" thickBot="1" x14ac:dyDescent="0.3">
      <c r="A9" s="221"/>
      <c r="B9" s="223"/>
      <c r="C9" s="224"/>
      <c r="D9" s="223"/>
      <c r="E9" s="226"/>
      <c r="F9" s="76" t="s">
        <v>51</v>
      </c>
      <c r="G9" s="76" t="s">
        <v>52</v>
      </c>
      <c r="H9" s="76" t="s">
        <v>53</v>
      </c>
      <c r="I9" s="77" t="s">
        <v>54</v>
      </c>
      <c r="J9" s="231"/>
      <c r="K9" s="176" t="s">
        <v>55</v>
      </c>
      <c r="L9" s="176" t="s">
        <v>56</v>
      </c>
      <c r="M9" s="78" t="s">
        <v>57</v>
      </c>
      <c r="N9" s="78" t="s">
        <v>58</v>
      </c>
      <c r="P9" s="219"/>
      <c r="Q9" s="219"/>
      <c r="R9" s="219"/>
      <c r="S9" s="219"/>
      <c r="T9" s="219"/>
    </row>
    <row r="10" spans="1:20" s="3" customFormat="1" ht="30" customHeight="1" thickBot="1" x14ac:dyDescent="0.25">
      <c r="A10" s="79">
        <v>1</v>
      </c>
      <c r="B10" s="147" t="s">
        <v>150</v>
      </c>
      <c r="C10" s="148">
        <v>10</v>
      </c>
      <c r="D10" s="148">
        <v>21</v>
      </c>
      <c r="E10" s="152">
        <f>D10</f>
        <v>21</v>
      </c>
      <c r="F10" s="284">
        <f>MIN(C20:C84)</f>
        <v>42.85</v>
      </c>
      <c r="G10" s="271">
        <f>AVERAGE(C20:C84)</f>
        <v>43.223809523809521</v>
      </c>
      <c r="H10" s="267">
        <v>1</v>
      </c>
      <c r="I10" s="80">
        <f>G10-F10</f>
        <v>0.37380952380951982</v>
      </c>
      <c r="J10" s="81">
        <v>1.0567129629629629E-2</v>
      </c>
      <c r="K10" s="81">
        <f>J10</f>
        <v>1.0567129629629629E-2</v>
      </c>
      <c r="L10" s="82">
        <f>K10</f>
        <v>1.0567129629629629E-2</v>
      </c>
      <c r="M10" s="83" t="s">
        <v>194</v>
      </c>
      <c r="N10" s="84"/>
      <c r="O10" s="142"/>
      <c r="P10" s="175"/>
      <c r="Q10" s="219"/>
      <c r="R10" s="219"/>
      <c r="S10" s="219"/>
      <c r="T10" s="219"/>
    </row>
    <row r="11" spans="1:20" s="3" customFormat="1" ht="30" customHeight="1" thickBot="1" x14ac:dyDescent="0.25">
      <c r="A11" s="79">
        <v>2</v>
      </c>
      <c r="B11" s="147" t="s">
        <v>81</v>
      </c>
      <c r="C11" s="148">
        <v>21</v>
      </c>
      <c r="D11" s="148">
        <v>73</v>
      </c>
      <c r="E11" s="152">
        <f>D11-D10</f>
        <v>52</v>
      </c>
      <c r="F11" s="265">
        <f>MIN(D20:D84)</f>
        <v>42.34</v>
      </c>
      <c r="G11" s="272">
        <f>AVERAGE(D20:D84)</f>
        <v>42.638823529411745</v>
      </c>
      <c r="H11" s="267">
        <v>9</v>
      </c>
      <c r="I11" s="80">
        <f>G11-F11</f>
        <v>0.29882352941174162</v>
      </c>
      <c r="J11" s="81">
        <v>3.7337962962962962E-2</v>
      </c>
      <c r="K11" s="81">
        <f>J11-J10</f>
        <v>2.6770833333333334E-2</v>
      </c>
      <c r="L11" s="82">
        <f>K11</f>
        <v>2.6770833333333334E-2</v>
      </c>
      <c r="M11" s="83" t="s">
        <v>195</v>
      </c>
      <c r="N11" s="84"/>
      <c r="O11" s="85"/>
      <c r="P11" s="175"/>
      <c r="Q11" s="175"/>
      <c r="R11" s="175"/>
      <c r="S11" s="175"/>
      <c r="T11" s="175"/>
    </row>
    <row r="12" spans="1:20" s="3" customFormat="1" ht="30" customHeight="1" x14ac:dyDescent="0.2">
      <c r="A12" s="276">
        <v>3</v>
      </c>
      <c r="B12" s="274" t="s">
        <v>150</v>
      </c>
      <c r="C12" s="148">
        <v>69</v>
      </c>
      <c r="D12" s="274">
        <v>119</v>
      </c>
      <c r="E12" s="274">
        <f>D12-D11</f>
        <v>46</v>
      </c>
      <c r="F12" s="166">
        <f>MIN(E19:E54)</f>
        <v>42.89</v>
      </c>
      <c r="G12" s="269">
        <f>AVERAGE(E54:E83)</f>
        <v>43.350999999999999</v>
      </c>
      <c r="H12" s="148">
        <v>2</v>
      </c>
      <c r="I12" s="80">
        <f t="shared" ref="I12:I13" si="0">G12-F12</f>
        <v>0.46099999999999852</v>
      </c>
      <c r="J12" s="278">
        <v>6.1944444444444441E-2</v>
      </c>
      <c r="K12" s="278">
        <f>J12-J11</f>
        <v>2.4606481481481479E-2</v>
      </c>
      <c r="L12" s="278">
        <f>K12+L10</f>
        <v>3.5173611111111107E-2</v>
      </c>
      <c r="M12" s="280" t="s">
        <v>196</v>
      </c>
      <c r="N12" s="282" t="s">
        <v>208</v>
      </c>
      <c r="O12" s="264" t="s">
        <v>197</v>
      </c>
      <c r="P12" s="175"/>
      <c r="Q12" s="175"/>
      <c r="R12" s="175"/>
      <c r="S12" s="175"/>
      <c r="T12" s="175"/>
    </row>
    <row r="13" spans="1:20" s="3" customFormat="1" ht="30" customHeight="1" x14ac:dyDescent="0.2">
      <c r="A13" s="277"/>
      <c r="B13" s="275"/>
      <c r="C13" s="149">
        <v>6</v>
      </c>
      <c r="D13" s="275"/>
      <c r="E13" s="275"/>
      <c r="F13" s="166">
        <f>MIN(E55:E84)</f>
        <v>42.88</v>
      </c>
      <c r="G13" s="153">
        <f>AVERAGE(E55:E84)</f>
        <v>43.324444444444445</v>
      </c>
      <c r="H13" s="148">
        <v>1</v>
      </c>
      <c r="I13" s="80">
        <f t="shared" si="0"/>
        <v>0.44444444444444287</v>
      </c>
      <c r="J13" s="279"/>
      <c r="K13" s="279"/>
      <c r="L13" s="279"/>
      <c r="M13" s="281"/>
      <c r="N13" s="283"/>
      <c r="O13" s="20"/>
      <c r="P13" s="175"/>
      <c r="Q13" s="175"/>
      <c r="R13" s="175"/>
      <c r="S13" s="175"/>
      <c r="T13" s="175"/>
    </row>
    <row r="14" spans="1:20" s="3" customFormat="1" ht="30" customHeight="1" thickBot="1" x14ac:dyDescent="0.25">
      <c r="A14" s="86" t="s">
        <v>59</v>
      </c>
      <c r="B14" s="147" t="s">
        <v>81</v>
      </c>
      <c r="C14" s="148">
        <v>1</v>
      </c>
      <c r="D14" s="148">
        <v>162</v>
      </c>
      <c r="E14" s="152">
        <f>D14-D13</f>
        <v>162</v>
      </c>
      <c r="F14" s="158">
        <f>MIN(F20:F84)</f>
        <v>42.24</v>
      </c>
      <c r="G14" s="153">
        <f>AVERAGE(F20:F84)</f>
        <v>42.75500000000001</v>
      </c>
      <c r="H14" s="148">
        <v>1</v>
      </c>
      <c r="I14" s="87">
        <f>G14-F14</f>
        <v>0.51500000000000767</v>
      </c>
      <c r="J14" s="81">
        <v>8.3807870370370366E-2</v>
      </c>
      <c r="K14" s="89">
        <f>J14-J12</f>
        <v>2.1863425925925925E-2</v>
      </c>
      <c r="L14" s="88">
        <f>K14+K11</f>
        <v>4.8634259259259259E-2</v>
      </c>
      <c r="M14" s="83"/>
      <c r="N14" s="84"/>
      <c r="P14" s="175"/>
      <c r="Q14" s="175"/>
      <c r="R14" s="175"/>
      <c r="S14" s="175"/>
      <c r="T14" s="175"/>
    </row>
    <row r="15" spans="1:20" s="3" customFormat="1" ht="30" customHeight="1" x14ac:dyDescent="0.2">
      <c r="A15" s="90"/>
      <c r="B15" s="144"/>
      <c r="C15" s="145"/>
      <c r="D15" s="145"/>
      <c r="E15" s="145"/>
      <c r="F15" s="143">
        <f>AVERAGE(F10,F13)</f>
        <v>42.865000000000002</v>
      </c>
      <c r="G15" s="146">
        <f>AVERAGE(G10,G13)</f>
        <v>43.27412698412698</v>
      </c>
      <c r="H15" s="146" t="s">
        <v>166</v>
      </c>
      <c r="I15" s="92">
        <f>AVERAGE(I10,I13)</f>
        <v>0.40912698412698134</v>
      </c>
      <c r="J15" s="91"/>
      <c r="K15" s="91"/>
      <c r="L15" s="91"/>
      <c r="M15" s="93"/>
      <c r="N15" s="93"/>
      <c r="P15" s="175"/>
      <c r="Q15" s="175"/>
      <c r="R15" s="175"/>
      <c r="S15" s="175"/>
      <c r="T15" s="175"/>
    </row>
    <row r="16" spans="1:20" ht="27.75" customHeight="1" x14ac:dyDescent="0.25">
      <c r="A16" s="94"/>
      <c r="B16" s="94"/>
      <c r="C16" s="94"/>
      <c r="D16" s="95"/>
      <c r="E16" s="96"/>
      <c r="F16" s="97">
        <f>AVERAGE(F11,F14)</f>
        <v>42.290000000000006</v>
      </c>
      <c r="G16" s="98">
        <f>AVERAGE(G11,G14)</f>
        <v>42.696911764705874</v>
      </c>
      <c r="H16" s="98" t="s">
        <v>193</v>
      </c>
      <c r="I16" s="99">
        <f>AVERAGE(I11,I14)</f>
        <v>0.40691176470587465</v>
      </c>
      <c r="J16" s="96"/>
      <c r="K16" s="96" t="s">
        <v>29</v>
      </c>
      <c r="L16" s="96"/>
      <c r="M16" s="93"/>
      <c r="N16" s="93"/>
      <c r="P16" s="175"/>
      <c r="Q16" s="175"/>
      <c r="R16" s="175"/>
      <c r="S16" s="175"/>
      <c r="T16" s="175"/>
    </row>
    <row r="17" spans="1:14" ht="30" customHeight="1" thickBot="1" x14ac:dyDescent="0.3">
      <c r="A17" s="100"/>
      <c r="B17" s="100"/>
      <c r="C17" s="100"/>
      <c r="D17" s="96"/>
      <c r="E17" s="96"/>
      <c r="F17" s="101">
        <f>AVERAGE(F10:F14)</f>
        <v>42.64</v>
      </c>
      <c r="G17" s="102">
        <f>AVERAGE(C20:F84)</f>
        <v>42.929620253164565</v>
      </c>
      <c r="H17" s="103"/>
      <c r="I17" s="104">
        <f>AVERAGE(I10:I14)</f>
        <v>0.41861549953314209</v>
      </c>
      <c r="J17" s="96"/>
      <c r="K17" s="96"/>
      <c r="L17" s="96"/>
      <c r="M17" s="100"/>
      <c r="N17" s="100"/>
    </row>
    <row r="19" spans="1:14" ht="15.75" thickBot="1" x14ac:dyDescent="0.3">
      <c r="C19" s="105" t="str">
        <f>B10</f>
        <v>Бойко Николай</v>
      </c>
      <c r="D19" s="105" t="str">
        <f>B11</f>
        <v>Пикулин Паша</v>
      </c>
      <c r="E19" s="105" t="str">
        <f>B12</f>
        <v>Бойко Николай</v>
      </c>
      <c r="F19" s="105" t="str">
        <f>B14</f>
        <v>Пикулин Паша</v>
      </c>
    </row>
    <row r="20" spans="1:14" x14ac:dyDescent="0.25">
      <c r="B20" s="1">
        <v>1</v>
      </c>
      <c r="C20" s="106">
        <v>45.25</v>
      </c>
      <c r="D20" s="107">
        <v>42.66</v>
      </c>
      <c r="E20" s="107">
        <v>44.11</v>
      </c>
      <c r="F20" s="108">
        <v>42.97</v>
      </c>
      <c r="M20" s="2"/>
      <c r="N20" s="2"/>
    </row>
    <row r="21" spans="1:14" x14ac:dyDescent="0.25">
      <c r="B21" s="1">
        <v>2</v>
      </c>
      <c r="C21" s="109">
        <v>43.81</v>
      </c>
      <c r="D21" s="110">
        <v>42.8</v>
      </c>
      <c r="E21" s="110">
        <v>43.42</v>
      </c>
      <c r="F21" s="111">
        <v>43.28</v>
      </c>
      <c r="M21" s="3"/>
      <c r="N21" s="3"/>
    </row>
    <row r="22" spans="1:14" x14ac:dyDescent="0.25">
      <c r="B22" s="1">
        <v>3</v>
      </c>
      <c r="C22" s="109">
        <v>43.09</v>
      </c>
      <c r="D22" s="110">
        <v>42.66</v>
      </c>
      <c r="E22" s="110">
        <v>43.55</v>
      </c>
      <c r="F22" s="111">
        <v>42.76</v>
      </c>
      <c r="M22" s="3"/>
      <c r="N22" s="3"/>
    </row>
    <row r="23" spans="1:14" x14ac:dyDescent="0.25">
      <c r="B23" s="1">
        <v>4</v>
      </c>
      <c r="C23" s="109">
        <v>43.4</v>
      </c>
      <c r="D23" s="110">
        <v>42.54</v>
      </c>
      <c r="E23" s="110">
        <v>43.29</v>
      </c>
      <c r="F23" s="111">
        <v>42.9</v>
      </c>
      <c r="M23" s="3"/>
      <c r="N23" s="3"/>
    </row>
    <row r="24" spans="1:14" x14ac:dyDescent="0.25">
      <c r="B24" s="1">
        <v>5</v>
      </c>
      <c r="C24" s="109">
        <v>42.99</v>
      </c>
      <c r="D24" s="110">
        <v>42.43</v>
      </c>
      <c r="E24" s="110">
        <v>43.26</v>
      </c>
      <c r="F24" s="111">
        <v>42.53</v>
      </c>
    </row>
    <row r="25" spans="1:14" x14ac:dyDescent="0.25">
      <c r="B25" s="1">
        <v>6</v>
      </c>
      <c r="C25" s="109">
        <v>43.07</v>
      </c>
      <c r="D25" s="110">
        <v>42.61</v>
      </c>
      <c r="E25" s="110">
        <v>43.25</v>
      </c>
      <c r="F25" s="111">
        <v>42.64</v>
      </c>
    </row>
    <row r="26" spans="1:14" x14ac:dyDescent="0.25">
      <c r="B26" s="1">
        <v>7</v>
      </c>
      <c r="C26" s="109">
        <v>43.2</v>
      </c>
      <c r="D26" s="110">
        <v>42.81</v>
      </c>
      <c r="E26" s="110">
        <v>42.89</v>
      </c>
      <c r="F26" s="111">
        <v>42.63</v>
      </c>
    </row>
    <row r="27" spans="1:14" x14ac:dyDescent="0.25">
      <c r="B27" s="1">
        <v>8</v>
      </c>
      <c r="C27" s="109">
        <v>43.16</v>
      </c>
      <c r="D27" s="110">
        <v>43.21</v>
      </c>
      <c r="E27" s="110">
        <v>43.18</v>
      </c>
      <c r="F27" s="111">
        <v>42.6</v>
      </c>
    </row>
    <row r="28" spans="1:14" x14ac:dyDescent="0.25">
      <c r="B28" s="1">
        <v>9</v>
      </c>
      <c r="C28" s="109">
        <v>43.03</v>
      </c>
      <c r="D28" s="110">
        <v>42.58</v>
      </c>
      <c r="E28" s="110">
        <v>43.15</v>
      </c>
      <c r="F28" s="111">
        <v>42.58</v>
      </c>
    </row>
    <row r="29" spans="1:14" x14ac:dyDescent="0.25">
      <c r="B29" s="1">
        <v>10</v>
      </c>
      <c r="C29" s="109">
        <v>42.89</v>
      </c>
      <c r="D29" s="110">
        <v>42.43</v>
      </c>
      <c r="E29" s="110">
        <v>43.15</v>
      </c>
      <c r="F29" s="111">
        <v>42.85</v>
      </c>
    </row>
    <row r="30" spans="1:14" x14ac:dyDescent="0.25">
      <c r="B30" s="1">
        <v>11</v>
      </c>
      <c r="C30" s="109">
        <v>43.71</v>
      </c>
      <c r="D30" s="110">
        <v>42.4</v>
      </c>
      <c r="E30" s="110">
        <v>43.01</v>
      </c>
      <c r="F30" s="111">
        <v>42.53</v>
      </c>
    </row>
    <row r="31" spans="1:14" x14ac:dyDescent="0.25">
      <c r="B31" s="1">
        <v>12</v>
      </c>
      <c r="C31" s="109">
        <v>43.08</v>
      </c>
      <c r="D31" s="110">
        <v>42.7</v>
      </c>
      <c r="E31" s="110">
        <v>43.06</v>
      </c>
      <c r="F31" s="111">
        <v>42.93</v>
      </c>
    </row>
    <row r="32" spans="1:14" x14ac:dyDescent="0.25">
      <c r="B32" s="1">
        <v>13</v>
      </c>
      <c r="C32" s="109">
        <v>43.14</v>
      </c>
      <c r="D32" s="110">
        <v>42.62</v>
      </c>
      <c r="E32" s="110">
        <v>43.04</v>
      </c>
      <c r="F32" s="111">
        <v>42.9</v>
      </c>
    </row>
    <row r="33" spans="1:20" x14ac:dyDescent="0.25">
      <c r="B33" s="1">
        <v>14</v>
      </c>
      <c r="C33" s="128">
        <v>42.85</v>
      </c>
      <c r="D33" s="110">
        <v>42.43</v>
      </c>
      <c r="E33" s="110">
        <v>43.33</v>
      </c>
      <c r="F33" s="111">
        <v>42.74</v>
      </c>
    </row>
    <row r="34" spans="1:20" s="2" customFormat="1" x14ac:dyDescent="0.25">
      <c r="A34" s="1"/>
      <c r="B34" s="1">
        <v>15</v>
      </c>
      <c r="C34" s="109">
        <v>43.05</v>
      </c>
      <c r="D34" s="110">
        <v>42.4</v>
      </c>
      <c r="E34" s="110">
        <v>44.07</v>
      </c>
      <c r="F34" s="111">
        <v>42.74</v>
      </c>
      <c r="M34" s="1"/>
      <c r="N34" s="1"/>
      <c r="O34" s="1"/>
      <c r="P34" s="1"/>
      <c r="Q34" s="1"/>
      <c r="R34" s="1"/>
      <c r="S34" s="1"/>
      <c r="T34" s="1"/>
    </row>
    <row r="35" spans="1:20" s="2" customFormat="1" x14ac:dyDescent="0.25">
      <c r="A35" s="1"/>
      <c r="B35" s="1">
        <v>16</v>
      </c>
      <c r="C35" s="109">
        <v>42.97</v>
      </c>
      <c r="D35" s="110">
        <v>42.44</v>
      </c>
      <c r="E35" s="110">
        <v>43.06</v>
      </c>
      <c r="F35" s="111">
        <v>42.49</v>
      </c>
      <c r="M35" s="1"/>
      <c r="N35" s="1"/>
      <c r="O35" s="1"/>
      <c r="P35" s="1"/>
      <c r="Q35" s="1"/>
      <c r="R35" s="1"/>
      <c r="S35" s="1"/>
      <c r="T35" s="1"/>
    </row>
    <row r="36" spans="1:20" s="2" customFormat="1" x14ac:dyDescent="0.25">
      <c r="A36" s="1"/>
      <c r="B36" s="1">
        <v>17</v>
      </c>
      <c r="C36" s="109">
        <v>42.99</v>
      </c>
      <c r="D36" s="110">
        <v>42.35</v>
      </c>
      <c r="E36" s="110">
        <v>43.23</v>
      </c>
      <c r="F36" s="111">
        <v>42.51</v>
      </c>
      <c r="M36" s="1"/>
      <c r="N36" s="1"/>
      <c r="O36" s="1"/>
      <c r="P36" s="1"/>
      <c r="Q36" s="1"/>
      <c r="R36" s="1"/>
      <c r="S36" s="1"/>
      <c r="T36" s="1"/>
    </row>
    <row r="37" spans="1:20" s="2" customFormat="1" x14ac:dyDescent="0.25">
      <c r="A37" s="1"/>
      <c r="B37" s="1">
        <v>18</v>
      </c>
      <c r="C37" s="109">
        <v>42.9</v>
      </c>
      <c r="D37" s="110">
        <v>42.34</v>
      </c>
      <c r="E37" s="110">
        <v>43.06</v>
      </c>
      <c r="F37" s="111">
        <v>42.67</v>
      </c>
      <c r="M37" s="1"/>
      <c r="N37" s="1"/>
      <c r="O37" s="1"/>
      <c r="P37" s="1"/>
      <c r="Q37" s="1"/>
      <c r="R37" s="1"/>
      <c r="S37" s="1"/>
      <c r="T37" s="1"/>
    </row>
    <row r="38" spans="1:20" s="2" customFormat="1" x14ac:dyDescent="0.25">
      <c r="A38" s="1"/>
      <c r="B38" s="1">
        <v>19</v>
      </c>
      <c r="C38" s="109">
        <v>42.99</v>
      </c>
      <c r="D38" s="110">
        <v>42.52</v>
      </c>
      <c r="E38" s="110">
        <v>42.89</v>
      </c>
      <c r="F38" s="111">
        <v>42.61</v>
      </c>
      <c r="M38" s="1"/>
      <c r="N38" s="1"/>
      <c r="O38" s="1"/>
      <c r="P38" s="1"/>
      <c r="Q38" s="1"/>
      <c r="R38" s="1"/>
      <c r="S38" s="1"/>
      <c r="T38" s="1"/>
    </row>
    <row r="39" spans="1:20" s="2" customFormat="1" x14ac:dyDescent="0.25">
      <c r="A39" s="1"/>
      <c r="B39" s="1">
        <v>20</v>
      </c>
      <c r="C39" s="109">
        <v>43.02</v>
      </c>
      <c r="D39" s="110">
        <v>42.43</v>
      </c>
      <c r="E39" s="110">
        <v>42.98</v>
      </c>
      <c r="F39" s="111">
        <v>42.72</v>
      </c>
      <c r="M39" s="1"/>
      <c r="N39" s="1"/>
      <c r="O39" s="1"/>
      <c r="P39" s="1"/>
      <c r="Q39" s="1"/>
      <c r="R39" s="1"/>
      <c r="S39" s="1"/>
      <c r="T39" s="1"/>
    </row>
    <row r="40" spans="1:20" s="2" customFormat="1" x14ac:dyDescent="0.25">
      <c r="A40" s="1"/>
      <c r="B40" s="1">
        <v>21</v>
      </c>
      <c r="C40" s="109">
        <v>43.11</v>
      </c>
      <c r="D40" s="110">
        <v>42.39</v>
      </c>
      <c r="E40" s="110">
        <v>43.21</v>
      </c>
      <c r="F40" s="111">
        <v>42.6</v>
      </c>
      <c r="M40" s="1"/>
      <c r="N40" s="1"/>
      <c r="O40" s="1"/>
      <c r="P40" s="1"/>
      <c r="Q40" s="1"/>
      <c r="R40" s="1"/>
      <c r="S40" s="1"/>
      <c r="T40" s="1"/>
    </row>
    <row r="41" spans="1:20" s="2" customFormat="1" x14ac:dyDescent="0.25">
      <c r="A41" s="1"/>
      <c r="B41" s="1">
        <v>22</v>
      </c>
      <c r="C41" s="109"/>
      <c r="D41" s="110">
        <v>42.51</v>
      </c>
      <c r="E41" s="110">
        <v>43.33</v>
      </c>
      <c r="F41" s="111">
        <v>42.62</v>
      </c>
      <c r="M41" s="1"/>
      <c r="N41" s="1"/>
      <c r="O41" s="1"/>
      <c r="P41" s="1"/>
      <c r="Q41" s="1"/>
      <c r="R41" s="1"/>
      <c r="S41" s="1"/>
      <c r="T41" s="1"/>
    </row>
    <row r="42" spans="1:20" s="2" customFormat="1" x14ac:dyDescent="0.25">
      <c r="A42" s="1"/>
      <c r="B42" s="1">
        <v>23</v>
      </c>
      <c r="C42" s="109"/>
      <c r="D42" s="110">
        <v>42.54</v>
      </c>
      <c r="E42" s="110">
        <v>43.33</v>
      </c>
      <c r="F42" s="111">
        <v>42.24</v>
      </c>
      <c r="M42" s="1"/>
      <c r="N42" s="1"/>
      <c r="O42" s="1"/>
      <c r="P42" s="1"/>
      <c r="Q42" s="1"/>
      <c r="R42" s="1"/>
      <c r="S42" s="1"/>
      <c r="T42" s="1"/>
    </row>
    <row r="43" spans="1:20" s="2" customFormat="1" x14ac:dyDescent="0.25">
      <c r="A43" s="1"/>
      <c r="B43" s="1">
        <v>24</v>
      </c>
      <c r="C43" s="109"/>
      <c r="D43" s="110">
        <v>42.53</v>
      </c>
      <c r="E43" s="110">
        <v>43.09</v>
      </c>
      <c r="F43" s="111">
        <v>42.67</v>
      </c>
      <c r="M43" s="1"/>
      <c r="N43" s="1"/>
      <c r="O43" s="1"/>
      <c r="P43" s="1"/>
      <c r="Q43" s="1"/>
      <c r="R43" s="1"/>
      <c r="S43" s="1"/>
      <c r="T43" s="1"/>
    </row>
    <row r="44" spans="1:20" s="2" customFormat="1" x14ac:dyDescent="0.25">
      <c r="A44" s="1"/>
      <c r="B44" s="1">
        <v>25</v>
      </c>
      <c r="C44" s="109"/>
      <c r="D44" s="110">
        <v>42.51</v>
      </c>
      <c r="E44" s="110">
        <v>43.22</v>
      </c>
      <c r="F44" s="111">
        <v>42.72</v>
      </c>
      <c r="M44" s="1"/>
      <c r="N44" s="1"/>
      <c r="O44" s="1"/>
      <c r="P44" s="1"/>
      <c r="Q44" s="1"/>
      <c r="R44" s="1"/>
      <c r="S44" s="1"/>
      <c r="T44" s="1"/>
    </row>
    <row r="45" spans="1:20" s="2" customFormat="1" x14ac:dyDescent="0.25">
      <c r="A45" s="1"/>
      <c r="B45" s="1">
        <v>26</v>
      </c>
      <c r="C45" s="109"/>
      <c r="D45" s="110">
        <v>42.5</v>
      </c>
      <c r="E45" s="110">
        <v>43.44</v>
      </c>
      <c r="F45" s="111">
        <v>42.67</v>
      </c>
      <c r="M45" s="1"/>
      <c r="N45" s="1"/>
      <c r="O45" s="1"/>
      <c r="P45" s="1"/>
      <c r="Q45" s="1"/>
      <c r="R45" s="1"/>
      <c r="S45" s="1"/>
      <c r="T45" s="1"/>
    </row>
    <row r="46" spans="1:20" s="2" customFormat="1" x14ac:dyDescent="0.25">
      <c r="A46" s="1"/>
      <c r="B46" s="1">
        <v>27</v>
      </c>
      <c r="C46" s="109"/>
      <c r="D46" s="110">
        <v>42.56</v>
      </c>
      <c r="E46" s="110">
        <v>43.35</v>
      </c>
      <c r="F46" s="111">
        <v>42.45</v>
      </c>
      <c r="M46" s="1"/>
      <c r="N46" s="1"/>
      <c r="O46" s="1"/>
      <c r="P46" s="1"/>
      <c r="Q46" s="1"/>
      <c r="R46" s="1"/>
      <c r="S46" s="1"/>
      <c r="T46" s="1"/>
    </row>
    <row r="47" spans="1:20" s="2" customFormat="1" x14ac:dyDescent="0.25">
      <c r="A47" s="1"/>
      <c r="B47" s="1">
        <v>28</v>
      </c>
      <c r="C47" s="109"/>
      <c r="D47" s="110">
        <v>43.29</v>
      </c>
      <c r="E47" s="110">
        <v>43.41</v>
      </c>
      <c r="F47" s="111">
        <v>42.66</v>
      </c>
      <c r="M47" s="1"/>
      <c r="N47" s="1"/>
      <c r="O47" s="1"/>
      <c r="P47" s="1"/>
      <c r="Q47" s="1"/>
      <c r="R47" s="1"/>
      <c r="S47" s="1"/>
      <c r="T47" s="1"/>
    </row>
    <row r="48" spans="1:20" s="2" customFormat="1" x14ac:dyDescent="0.25">
      <c r="A48" s="1"/>
      <c r="B48" s="1">
        <v>29</v>
      </c>
      <c r="C48" s="109"/>
      <c r="D48" s="110">
        <v>42.59</v>
      </c>
      <c r="E48" s="110">
        <v>43.39</v>
      </c>
      <c r="F48" s="111">
        <v>42.78</v>
      </c>
      <c r="M48" s="1"/>
      <c r="N48" s="1"/>
      <c r="O48" s="1"/>
      <c r="P48" s="1"/>
      <c r="Q48" s="1"/>
      <c r="R48" s="1"/>
      <c r="S48" s="1"/>
      <c r="T48" s="1"/>
    </row>
    <row r="49" spans="1:20" s="2" customFormat="1" x14ac:dyDescent="0.25">
      <c r="A49" s="1"/>
      <c r="B49" s="1">
        <v>30</v>
      </c>
      <c r="C49" s="109"/>
      <c r="D49" s="110">
        <v>42.63</v>
      </c>
      <c r="E49" s="110">
        <v>43.21</v>
      </c>
      <c r="F49" s="111">
        <v>42.68</v>
      </c>
      <c r="M49" s="1"/>
      <c r="N49" s="1"/>
      <c r="O49" s="1"/>
      <c r="P49" s="1"/>
      <c r="Q49" s="1"/>
      <c r="R49" s="1"/>
      <c r="S49" s="1"/>
      <c r="T49" s="1"/>
    </row>
    <row r="50" spans="1:20" s="2" customFormat="1" x14ac:dyDescent="0.25">
      <c r="A50" s="1"/>
      <c r="B50" s="1">
        <v>31</v>
      </c>
      <c r="C50" s="109"/>
      <c r="D50" s="110">
        <v>42.59</v>
      </c>
      <c r="E50" s="110">
        <v>43.22</v>
      </c>
      <c r="F50" s="111">
        <v>42.74</v>
      </c>
      <c r="M50" s="1"/>
      <c r="N50" s="1"/>
      <c r="O50" s="1"/>
      <c r="P50" s="1"/>
      <c r="Q50" s="1"/>
      <c r="R50" s="1"/>
      <c r="S50" s="1"/>
      <c r="T50" s="1"/>
    </row>
    <row r="51" spans="1:20" s="2" customFormat="1" x14ac:dyDescent="0.25">
      <c r="A51" s="1"/>
      <c r="B51" s="1">
        <v>32</v>
      </c>
      <c r="C51" s="109"/>
      <c r="D51" s="110">
        <v>42.51</v>
      </c>
      <c r="E51" s="110">
        <v>43.41</v>
      </c>
      <c r="F51" s="111">
        <v>42.51</v>
      </c>
      <c r="M51" s="1"/>
      <c r="N51" s="1"/>
      <c r="O51" s="1"/>
      <c r="P51" s="1"/>
      <c r="Q51" s="1"/>
      <c r="R51" s="1"/>
      <c r="S51" s="1"/>
      <c r="T51" s="1"/>
    </row>
    <row r="52" spans="1:20" s="2" customFormat="1" x14ac:dyDescent="0.25">
      <c r="A52" s="1"/>
      <c r="B52" s="1">
        <v>33</v>
      </c>
      <c r="C52" s="109"/>
      <c r="D52" s="110">
        <v>42.59</v>
      </c>
      <c r="E52" s="110">
        <v>43.15</v>
      </c>
      <c r="F52" s="111">
        <v>42.52</v>
      </c>
      <c r="M52" s="1"/>
      <c r="N52" s="1"/>
      <c r="O52" s="1"/>
      <c r="P52" s="1"/>
      <c r="Q52" s="1"/>
      <c r="R52" s="1"/>
      <c r="S52" s="1"/>
      <c r="T52" s="1"/>
    </row>
    <row r="53" spans="1:20" s="2" customFormat="1" x14ac:dyDescent="0.25">
      <c r="A53" s="1"/>
      <c r="B53" s="1">
        <v>34</v>
      </c>
      <c r="C53" s="109"/>
      <c r="D53" s="110">
        <v>42.59</v>
      </c>
      <c r="E53" s="110">
        <v>43.64</v>
      </c>
      <c r="F53" s="111">
        <v>42.42</v>
      </c>
      <c r="M53" s="1"/>
      <c r="N53" s="1"/>
      <c r="O53" s="1"/>
      <c r="P53" s="1"/>
      <c r="Q53" s="1"/>
      <c r="R53" s="1"/>
      <c r="S53" s="1"/>
      <c r="T53" s="1"/>
    </row>
    <row r="54" spans="1:20" s="2" customFormat="1" x14ac:dyDescent="0.25">
      <c r="A54" s="1"/>
      <c r="B54" s="1">
        <v>35</v>
      </c>
      <c r="C54" s="109"/>
      <c r="D54" s="110">
        <v>42.74</v>
      </c>
      <c r="E54" s="110">
        <v>43.59</v>
      </c>
      <c r="F54" s="111">
        <v>42.34</v>
      </c>
      <c r="M54" s="1"/>
      <c r="N54" s="1"/>
      <c r="O54" s="1"/>
      <c r="P54" s="1"/>
      <c r="Q54" s="1"/>
      <c r="R54" s="1"/>
      <c r="S54" s="1"/>
      <c r="T54" s="1"/>
    </row>
    <row r="55" spans="1:20" s="2" customFormat="1" x14ac:dyDescent="0.25">
      <c r="A55" s="1"/>
      <c r="B55" s="1">
        <v>36</v>
      </c>
      <c r="C55" s="109"/>
      <c r="D55" s="110">
        <v>42.45</v>
      </c>
      <c r="E55" s="110">
        <v>43.17</v>
      </c>
      <c r="F55" s="111">
        <v>42.78</v>
      </c>
      <c r="M55" s="1"/>
      <c r="N55" s="1"/>
      <c r="O55" s="1"/>
      <c r="P55" s="1"/>
      <c r="Q55" s="1"/>
      <c r="R55" s="1"/>
      <c r="S55" s="1"/>
      <c r="T55" s="1"/>
    </row>
    <row r="56" spans="1:20" s="2" customFormat="1" x14ac:dyDescent="0.25">
      <c r="A56" s="1"/>
      <c r="B56" s="1">
        <v>37</v>
      </c>
      <c r="C56" s="109"/>
      <c r="D56" s="151">
        <v>42.51</v>
      </c>
      <c r="E56" s="110">
        <v>43.31</v>
      </c>
      <c r="F56" s="111">
        <v>42.65</v>
      </c>
      <c r="M56" s="1"/>
      <c r="N56" s="1"/>
      <c r="O56" s="1"/>
      <c r="P56" s="1"/>
      <c r="Q56" s="1"/>
      <c r="R56" s="1"/>
      <c r="S56" s="1"/>
      <c r="T56" s="1"/>
    </row>
    <row r="57" spans="1:20" s="2" customFormat="1" x14ac:dyDescent="0.25">
      <c r="A57" s="1"/>
      <c r="B57" s="1">
        <v>38</v>
      </c>
      <c r="C57" s="109"/>
      <c r="D57" s="110">
        <v>42.67</v>
      </c>
      <c r="E57" s="110">
        <v>44.3</v>
      </c>
      <c r="F57" s="111">
        <v>42.98</v>
      </c>
      <c r="M57" s="1"/>
      <c r="N57" s="1"/>
      <c r="O57" s="1"/>
      <c r="P57" s="1"/>
      <c r="Q57" s="1"/>
      <c r="R57" s="1"/>
      <c r="S57" s="1"/>
      <c r="T57" s="1"/>
    </row>
    <row r="58" spans="1:20" s="2" customFormat="1" x14ac:dyDescent="0.25">
      <c r="A58" s="1"/>
      <c r="B58" s="1">
        <v>39</v>
      </c>
      <c r="C58" s="109"/>
      <c r="D58" s="110">
        <v>42.87</v>
      </c>
      <c r="E58" s="110">
        <v>43.26</v>
      </c>
      <c r="F58" s="111">
        <v>44.72</v>
      </c>
      <c r="M58" s="1"/>
      <c r="N58" s="1"/>
      <c r="O58" s="1"/>
      <c r="P58" s="1"/>
      <c r="Q58" s="1"/>
      <c r="R58" s="1"/>
      <c r="S58" s="1"/>
      <c r="T58" s="1"/>
    </row>
    <row r="59" spans="1:20" s="2" customFormat="1" x14ac:dyDescent="0.25">
      <c r="A59" s="1"/>
      <c r="B59" s="1">
        <v>40</v>
      </c>
      <c r="C59" s="109"/>
      <c r="D59" s="110">
        <v>42.67</v>
      </c>
      <c r="E59" s="110">
        <v>42.95</v>
      </c>
      <c r="F59" s="111">
        <v>43.34</v>
      </c>
      <c r="M59" s="1"/>
      <c r="N59" s="1"/>
      <c r="O59" s="1"/>
      <c r="P59" s="1"/>
      <c r="Q59" s="1"/>
      <c r="R59" s="1"/>
      <c r="S59" s="1"/>
      <c r="T59" s="1"/>
    </row>
    <row r="60" spans="1:20" s="2" customFormat="1" x14ac:dyDescent="0.25">
      <c r="A60" s="1"/>
      <c r="B60" s="1">
        <v>41</v>
      </c>
      <c r="C60" s="109"/>
      <c r="D60" s="110">
        <v>42.81</v>
      </c>
      <c r="E60" s="110">
        <v>42.88</v>
      </c>
      <c r="F60" s="111">
        <v>42.83</v>
      </c>
      <c r="M60" s="1"/>
      <c r="N60" s="1"/>
      <c r="O60" s="1"/>
      <c r="P60" s="1"/>
      <c r="Q60" s="1"/>
      <c r="R60" s="1"/>
      <c r="S60" s="1"/>
      <c r="T60" s="1"/>
    </row>
    <row r="61" spans="1:20" s="2" customFormat="1" x14ac:dyDescent="0.25">
      <c r="A61" s="1"/>
      <c r="B61" s="1">
        <v>42</v>
      </c>
      <c r="C61" s="109"/>
      <c r="D61" s="110">
        <v>42.96</v>
      </c>
      <c r="E61" s="110">
        <v>43.79</v>
      </c>
      <c r="F61" s="111">
        <v>43.21</v>
      </c>
      <c r="M61" s="1"/>
      <c r="N61" s="1"/>
      <c r="O61" s="1"/>
      <c r="P61" s="1"/>
      <c r="Q61" s="1"/>
      <c r="R61" s="1"/>
      <c r="S61" s="1"/>
      <c r="T61" s="1"/>
    </row>
    <row r="62" spans="1:20" s="2" customFormat="1" x14ac:dyDescent="0.25">
      <c r="A62" s="1"/>
      <c r="B62" s="1">
        <v>43</v>
      </c>
      <c r="C62" s="109"/>
      <c r="D62" s="110">
        <v>43.05</v>
      </c>
      <c r="E62" s="110">
        <v>43.25</v>
      </c>
      <c r="F62" s="111"/>
      <c r="M62" s="1"/>
      <c r="N62" s="1"/>
      <c r="O62" s="1"/>
      <c r="P62" s="1"/>
      <c r="Q62" s="1"/>
      <c r="R62" s="1"/>
      <c r="S62" s="1"/>
      <c r="T62" s="1"/>
    </row>
    <row r="63" spans="1:20" s="2" customFormat="1" x14ac:dyDescent="0.25">
      <c r="A63" s="1"/>
      <c r="B63" s="1">
        <v>44</v>
      </c>
      <c r="C63" s="109"/>
      <c r="D63" s="110">
        <v>42.79</v>
      </c>
      <c r="E63" s="110">
        <v>43.01</v>
      </c>
      <c r="F63" s="111"/>
      <c r="M63" s="1"/>
      <c r="N63" s="1"/>
      <c r="O63" s="1"/>
      <c r="P63" s="1"/>
      <c r="Q63" s="1"/>
      <c r="R63" s="1"/>
      <c r="S63" s="1"/>
      <c r="T63" s="1"/>
    </row>
    <row r="64" spans="1:20" s="2" customFormat="1" x14ac:dyDescent="0.25">
      <c r="A64" s="1"/>
      <c r="B64" s="1">
        <v>45</v>
      </c>
      <c r="C64" s="109"/>
      <c r="D64" s="110">
        <v>42.55</v>
      </c>
      <c r="E64" s="110"/>
      <c r="F64" s="111"/>
      <c r="M64" s="1"/>
      <c r="N64" s="1"/>
      <c r="O64" s="1"/>
      <c r="P64" s="1"/>
      <c r="Q64" s="1"/>
      <c r="R64" s="1"/>
      <c r="S64" s="1"/>
      <c r="T64" s="1"/>
    </row>
    <row r="65" spans="1:20" s="2" customFormat="1" x14ac:dyDescent="0.25">
      <c r="A65" s="1"/>
      <c r="B65" s="1">
        <v>46</v>
      </c>
      <c r="C65" s="109"/>
      <c r="D65" s="110">
        <v>42.73</v>
      </c>
      <c r="E65" s="110"/>
      <c r="F65" s="111"/>
      <c r="M65" s="1"/>
      <c r="N65" s="1"/>
      <c r="O65" s="1"/>
      <c r="P65" s="1"/>
      <c r="Q65" s="1"/>
      <c r="R65" s="1"/>
      <c r="S65" s="1"/>
      <c r="T65" s="1"/>
    </row>
    <row r="66" spans="1:20" s="2" customFormat="1" x14ac:dyDescent="0.25">
      <c r="A66" s="1"/>
      <c r="B66" s="1">
        <v>47</v>
      </c>
      <c r="C66" s="109"/>
      <c r="D66" s="110">
        <v>42.87</v>
      </c>
      <c r="E66" s="110"/>
      <c r="F66" s="111"/>
      <c r="M66" s="1"/>
      <c r="N66" s="1"/>
      <c r="O66" s="1"/>
      <c r="P66" s="1"/>
      <c r="Q66" s="1"/>
      <c r="R66" s="1"/>
      <c r="S66" s="1"/>
      <c r="T66" s="1"/>
    </row>
    <row r="67" spans="1:20" s="2" customFormat="1" x14ac:dyDescent="0.25">
      <c r="A67" s="1"/>
      <c r="B67" s="1">
        <v>48</v>
      </c>
      <c r="C67" s="109"/>
      <c r="D67" s="110">
        <v>42.61</v>
      </c>
      <c r="E67" s="110"/>
      <c r="F67" s="111"/>
      <c r="M67" s="1"/>
      <c r="N67" s="1"/>
      <c r="O67" s="1"/>
      <c r="P67" s="1"/>
      <c r="Q67" s="1"/>
      <c r="R67" s="1"/>
      <c r="S67" s="1"/>
      <c r="T67" s="1"/>
    </row>
    <row r="68" spans="1:20" s="2" customFormat="1" x14ac:dyDescent="0.25">
      <c r="A68" s="1"/>
      <c r="B68" s="1">
        <v>49</v>
      </c>
      <c r="C68" s="109"/>
      <c r="D68" s="110">
        <v>42.7</v>
      </c>
      <c r="E68" s="110"/>
      <c r="F68" s="111"/>
      <c r="M68" s="1"/>
      <c r="N68" s="1"/>
      <c r="O68" s="1"/>
      <c r="P68" s="1"/>
      <c r="Q68" s="1"/>
      <c r="R68" s="1"/>
      <c r="S68" s="1"/>
      <c r="T68" s="1"/>
    </row>
    <row r="69" spans="1:20" s="2" customFormat="1" x14ac:dyDescent="0.25">
      <c r="A69" s="1"/>
      <c r="B69" s="1">
        <v>50</v>
      </c>
      <c r="C69" s="109"/>
      <c r="D69" s="110">
        <v>42.68</v>
      </c>
      <c r="E69" s="110"/>
      <c r="F69" s="111"/>
      <c r="M69" s="1"/>
      <c r="N69" s="1"/>
      <c r="O69" s="1"/>
      <c r="P69" s="1"/>
      <c r="Q69" s="1"/>
      <c r="R69" s="1"/>
      <c r="S69" s="1"/>
      <c r="T69" s="1"/>
    </row>
    <row r="70" spans="1:20" s="2" customFormat="1" x14ac:dyDescent="0.25">
      <c r="A70" s="1"/>
      <c r="B70" s="1">
        <v>51</v>
      </c>
      <c r="C70" s="109"/>
      <c r="D70" s="110">
        <v>43.23</v>
      </c>
      <c r="E70" s="110"/>
      <c r="F70" s="111"/>
      <c r="M70" s="1"/>
      <c r="N70" s="1"/>
      <c r="O70" s="1"/>
      <c r="P70" s="1"/>
      <c r="Q70" s="1"/>
      <c r="R70" s="1"/>
      <c r="S70" s="1"/>
      <c r="T70" s="1"/>
    </row>
    <row r="71" spans="1:20" s="2" customFormat="1" x14ac:dyDescent="0.25">
      <c r="A71" s="1"/>
      <c r="B71" s="1">
        <v>52</v>
      </c>
      <c r="C71" s="109"/>
      <c r="D71" s="110"/>
      <c r="E71" s="110"/>
      <c r="F71" s="111"/>
      <c r="M71" s="1"/>
      <c r="N71" s="1"/>
      <c r="O71" s="1"/>
      <c r="P71" s="1"/>
      <c r="Q71" s="1"/>
      <c r="R71" s="1"/>
      <c r="S71" s="1"/>
      <c r="T71" s="1"/>
    </row>
    <row r="72" spans="1:20" s="2" customFormat="1" x14ac:dyDescent="0.25">
      <c r="A72" s="1"/>
      <c r="B72" s="1">
        <v>53</v>
      </c>
      <c r="C72" s="109"/>
      <c r="D72" s="110"/>
      <c r="E72" s="110"/>
      <c r="F72" s="111"/>
      <c r="M72" s="1"/>
      <c r="N72" s="1"/>
      <c r="O72" s="1"/>
      <c r="P72" s="1"/>
      <c r="Q72" s="1"/>
      <c r="R72" s="1"/>
      <c r="S72" s="1"/>
      <c r="T72" s="1"/>
    </row>
    <row r="73" spans="1:20" s="2" customFormat="1" x14ac:dyDescent="0.25">
      <c r="A73" s="1"/>
      <c r="B73" s="1">
        <v>54</v>
      </c>
      <c r="C73" s="109"/>
      <c r="D73" s="110"/>
      <c r="E73" s="110"/>
      <c r="F73" s="111"/>
      <c r="M73" s="1"/>
      <c r="N73" s="1"/>
      <c r="O73" s="1"/>
      <c r="P73" s="1"/>
      <c r="Q73" s="1"/>
      <c r="R73" s="1"/>
      <c r="S73" s="1"/>
      <c r="T73" s="1"/>
    </row>
    <row r="74" spans="1:20" s="2" customFormat="1" x14ac:dyDescent="0.25">
      <c r="A74" s="1"/>
      <c r="B74" s="1">
        <v>55</v>
      </c>
      <c r="C74" s="109"/>
      <c r="D74" s="110"/>
      <c r="E74" s="110"/>
      <c r="F74" s="111"/>
      <c r="M74" s="1"/>
      <c r="N74" s="1"/>
      <c r="O74" s="1"/>
      <c r="P74" s="1"/>
      <c r="Q74" s="1"/>
      <c r="R74" s="1"/>
      <c r="S74" s="1"/>
      <c r="T74" s="1"/>
    </row>
    <row r="75" spans="1:20" s="2" customFormat="1" x14ac:dyDescent="0.25">
      <c r="A75" s="1"/>
      <c r="B75" s="1">
        <v>56</v>
      </c>
      <c r="C75" s="109"/>
      <c r="D75" s="110"/>
      <c r="E75" s="110"/>
      <c r="F75" s="111"/>
      <c r="M75" s="1"/>
      <c r="N75" s="1"/>
      <c r="O75" s="1"/>
      <c r="P75" s="1"/>
      <c r="Q75" s="1"/>
      <c r="R75" s="1"/>
      <c r="S75" s="1"/>
      <c r="T75" s="1"/>
    </row>
    <row r="76" spans="1:20" s="2" customFormat="1" x14ac:dyDescent="0.25">
      <c r="A76" s="1"/>
      <c r="B76" s="1">
        <v>57</v>
      </c>
      <c r="C76" s="109"/>
      <c r="D76" s="110"/>
      <c r="E76" s="110"/>
      <c r="F76" s="111"/>
      <c r="M76" s="1"/>
      <c r="N76" s="1"/>
      <c r="O76" s="1"/>
      <c r="P76" s="1"/>
      <c r="Q76" s="1"/>
      <c r="R76" s="1"/>
      <c r="S76" s="1"/>
      <c r="T76" s="1"/>
    </row>
    <row r="77" spans="1:20" s="2" customFormat="1" x14ac:dyDescent="0.25">
      <c r="A77" s="1"/>
      <c r="B77" s="1">
        <v>58</v>
      </c>
      <c r="C77" s="109"/>
      <c r="D77" s="110"/>
      <c r="E77" s="110"/>
      <c r="F77" s="111"/>
      <c r="M77" s="1"/>
      <c r="N77" s="1"/>
      <c r="O77" s="1"/>
      <c r="P77" s="1"/>
      <c r="Q77" s="1"/>
      <c r="R77" s="1"/>
      <c r="S77" s="1"/>
      <c r="T77" s="1"/>
    </row>
    <row r="78" spans="1:20" s="2" customFormat="1" x14ac:dyDescent="0.25">
      <c r="A78" s="1"/>
      <c r="B78" s="1">
        <v>59</v>
      </c>
      <c r="C78" s="109"/>
      <c r="D78" s="110"/>
      <c r="E78" s="110"/>
      <c r="F78" s="111"/>
      <c r="M78" s="1"/>
      <c r="N78" s="1"/>
      <c r="O78" s="1"/>
      <c r="P78" s="1"/>
      <c r="Q78" s="1"/>
      <c r="R78" s="1"/>
      <c r="S78" s="1"/>
      <c r="T78" s="1"/>
    </row>
    <row r="79" spans="1:20" s="2" customFormat="1" x14ac:dyDescent="0.25">
      <c r="A79" s="1"/>
      <c r="B79" s="1">
        <v>60</v>
      </c>
      <c r="C79" s="109"/>
      <c r="D79" s="110"/>
      <c r="E79" s="110"/>
      <c r="F79" s="111"/>
      <c r="M79" s="1"/>
      <c r="N79" s="1"/>
      <c r="O79" s="1"/>
      <c r="P79" s="1"/>
      <c r="Q79" s="1"/>
      <c r="R79" s="1"/>
      <c r="S79" s="1"/>
      <c r="T79" s="1"/>
    </row>
    <row r="80" spans="1:20" s="2" customFormat="1" x14ac:dyDescent="0.25">
      <c r="A80" s="1"/>
      <c r="B80" s="1">
        <v>61</v>
      </c>
      <c r="C80" s="109"/>
      <c r="D80" s="110"/>
      <c r="E80" s="110"/>
      <c r="F80" s="111"/>
      <c r="M80" s="1"/>
      <c r="N80" s="1"/>
      <c r="O80" s="1"/>
      <c r="P80" s="1"/>
      <c r="Q80" s="1"/>
      <c r="R80" s="1"/>
      <c r="S80" s="1"/>
      <c r="T80" s="1"/>
    </row>
    <row r="81" spans="1:20" s="2" customFormat="1" x14ac:dyDescent="0.25">
      <c r="A81" s="1"/>
      <c r="B81" s="1">
        <v>62</v>
      </c>
      <c r="C81" s="109"/>
      <c r="D81" s="110"/>
      <c r="E81" s="110"/>
      <c r="F81" s="111"/>
      <c r="M81" s="1"/>
      <c r="N81" s="1"/>
      <c r="O81" s="1"/>
      <c r="P81" s="1"/>
      <c r="Q81" s="1"/>
      <c r="R81" s="1"/>
      <c r="S81" s="1"/>
      <c r="T81" s="1"/>
    </row>
    <row r="82" spans="1:20" s="2" customFormat="1" x14ac:dyDescent="0.25">
      <c r="A82" s="1"/>
      <c r="B82" s="1">
        <v>63</v>
      </c>
      <c r="C82" s="109"/>
      <c r="D82" s="110"/>
      <c r="E82" s="110"/>
      <c r="F82" s="111"/>
      <c r="M82" s="1"/>
      <c r="N82" s="1"/>
      <c r="O82" s="1"/>
      <c r="P82" s="1"/>
      <c r="Q82" s="1"/>
      <c r="R82" s="1"/>
      <c r="S82" s="1"/>
      <c r="T82" s="1"/>
    </row>
    <row r="83" spans="1:20" s="2" customFormat="1" x14ac:dyDescent="0.25">
      <c r="A83" s="1"/>
      <c r="B83" s="1">
        <v>64</v>
      </c>
      <c r="C83" s="109"/>
      <c r="D83" s="110"/>
      <c r="E83" s="110"/>
      <c r="F83" s="111"/>
      <c r="M83" s="1"/>
      <c r="N83" s="1"/>
      <c r="O83" s="1"/>
      <c r="P83" s="1"/>
      <c r="Q83" s="1"/>
      <c r="R83" s="1"/>
      <c r="S83" s="1"/>
      <c r="T83" s="1"/>
    </row>
    <row r="84" spans="1:20" s="2" customFormat="1" ht="15.75" thickBot="1" x14ac:dyDescent="0.3">
      <c r="A84" s="1"/>
      <c r="B84" s="1">
        <v>65</v>
      </c>
      <c r="C84" s="112"/>
      <c r="D84" s="113"/>
      <c r="E84" s="113"/>
      <c r="F84" s="114"/>
      <c r="M84" s="1"/>
      <c r="N84" s="1"/>
      <c r="O84" s="1"/>
      <c r="P84" s="1"/>
      <c r="Q84" s="1"/>
      <c r="R84" s="1"/>
      <c r="S84" s="1"/>
      <c r="T84" s="1"/>
    </row>
  </sheetData>
  <mergeCells count="22">
    <mergeCell ref="A12:A13"/>
    <mergeCell ref="L12:L13"/>
    <mergeCell ref="K12:K13"/>
    <mergeCell ref="J12:J13"/>
    <mergeCell ref="M12:M13"/>
    <mergeCell ref="N12:N13"/>
    <mergeCell ref="P9:T9"/>
    <mergeCell ref="Q10:R10"/>
    <mergeCell ref="S10:T10"/>
    <mergeCell ref="E12:E13"/>
    <mergeCell ref="D12:D13"/>
    <mergeCell ref="B12:B13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/>
  <dimension ref="A4:T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0" t="s">
        <v>100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20" ht="7.5" customHeight="1" x14ac:dyDescent="0.25"/>
    <row r="6" spans="1:20" ht="17.25" x14ac:dyDescent="0.3">
      <c r="A6" s="178" t="s">
        <v>142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</row>
    <row r="7" spans="1:20" ht="7.5" customHeight="1" x14ac:dyDescent="0.25"/>
    <row r="8" spans="1:20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75"/>
      <c r="N8" s="75"/>
    </row>
    <row r="9" spans="1:20" s="2" customFormat="1" ht="27.75" customHeight="1" x14ac:dyDescent="0.25">
      <c r="A9" s="221"/>
      <c r="B9" s="223"/>
      <c r="C9" s="224"/>
      <c r="D9" s="223"/>
      <c r="E9" s="226"/>
      <c r="F9" s="76" t="s">
        <v>51</v>
      </c>
      <c r="G9" s="76" t="s">
        <v>52</v>
      </c>
      <c r="H9" s="76" t="s">
        <v>53</v>
      </c>
      <c r="I9" s="77" t="s">
        <v>54</v>
      </c>
      <c r="J9" s="231"/>
      <c r="K9" s="176" t="s">
        <v>55</v>
      </c>
      <c r="L9" s="176" t="s">
        <v>56</v>
      </c>
      <c r="M9" s="78" t="s">
        <v>57</v>
      </c>
      <c r="N9" s="78" t="s">
        <v>58</v>
      </c>
      <c r="P9" s="219"/>
      <c r="Q9" s="219"/>
      <c r="R9" s="219"/>
      <c r="S9" s="219"/>
      <c r="T9" s="219"/>
    </row>
    <row r="10" spans="1:20" s="3" customFormat="1" ht="30" customHeight="1" x14ac:dyDescent="0.2">
      <c r="A10" s="79">
        <v>1</v>
      </c>
      <c r="B10" s="147" t="s">
        <v>84</v>
      </c>
      <c r="C10" s="148">
        <v>33</v>
      </c>
      <c r="D10" s="148">
        <v>21</v>
      </c>
      <c r="E10" s="152">
        <f>D10</f>
        <v>21</v>
      </c>
      <c r="F10" s="158">
        <f>MIN(C19:C83)</f>
        <v>42.59</v>
      </c>
      <c r="G10" s="153">
        <f>AVERAGE(C19:C83)</f>
        <v>43.095714285714287</v>
      </c>
      <c r="H10" s="148">
        <v>2</v>
      </c>
      <c r="I10" s="80">
        <f>G10-F10</f>
        <v>0.50571428571428356</v>
      </c>
      <c r="J10" s="81">
        <v>1.0532407407407407E-2</v>
      </c>
      <c r="K10" s="81">
        <f>J10</f>
        <v>1.0532407407407407E-2</v>
      </c>
      <c r="L10" s="82">
        <f>K10</f>
        <v>1.0532407407407407E-2</v>
      </c>
      <c r="M10" s="83" t="s">
        <v>202</v>
      </c>
      <c r="N10" s="84"/>
      <c r="O10" s="142"/>
      <c r="P10" s="175"/>
      <c r="Q10" s="219"/>
      <c r="R10" s="219"/>
      <c r="S10" s="219"/>
      <c r="T10" s="219"/>
    </row>
    <row r="11" spans="1:20" s="3" customFormat="1" ht="30" customHeight="1" x14ac:dyDescent="0.2">
      <c r="A11" s="79">
        <v>2</v>
      </c>
      <c r="B11" s="147" t="s">
        <v>72</v>
      </c>
      <c r="C11" s="148">
        <v>1</v>
      </c>
      <c r="D11" s="148">
        <v>48</v>
      </c>
      <c r="E11" s="152">
        <f>D11-D10</f>
        <v>27</v>
      </c>
      <c r="F11" s="159">
        <f>MIN(D19:D83)</f>
        <v>42.44</v>
      </c>
      <c r="G11" s="154">
        <f>AVERAGE(D19:D83)</f>
        <v>42.714230769230774</v>
      </c>
      <c r="H11" s="148">
        <v>3</v>
      </c>
      <c r="I11" s="80">
        <f>G11-F11</f>
        <v>0.27423076923077616</v>
      </c>
      <c r="J11" s="81">
        <v>2.4976851851851851E-2</v>
      </c>
      <c r="K11" s="81">
        <f>J11-J10</f>
        <v>1.4444444444444444E-2</v>
      </c>
      <c r="L11" s="82">
        <f>K11</f>
        <v>1.4444444444444444E-2</v>
      </c>
      <c r="M11" s="83" t="s">
        <v>203</v>
      </c>
      <c r="N11" s="84"/>
      <c r="O11" s="85"/>
      <c r="P11" s="175"/>
      <c r="Q11" s="175"/>
      <c r="R11" s="175"/>
      <c r="S11" s="175"/>
      <c r="T11" s="175"/>
    </row>
    <row r="12" spans="1:20" s="3" customFormat="1" ht="30" customHeight="1" x14ac:dyDescent="0.2">
      <c r="A12" s="79">
        <v>3</v>
      </c>
      <c r="B12" s="147" t="s">
        <v>84</v>
      </c>
      <c r="C12" s="149">
        <v>2</v>
      </c>
      <c r="D12" s="148">
        <v>102</v>
      </c>
      <c r="E12" s="152">
        <f>D12-D11</f>
        <v>54</v>
      </c>
      <c r="F12" s="166">
        <f>MIN(E19:E83)</f>
        <v>42.8</v>
      </c>
      <c r="G12" s="153">
        <f>AVERAGE(E19:E83)</f>
        <v>43.175849056603774</v>
      </c>
      <c r="H12" s="148">
        <v>7</v>
      </c>
      <c r="I12" s="80">
        <f>G12-F12</f>
        <v>0.37584905660377643</v>
      </c>
      <c r="J12" s="81">
        <v>5.3067129629629638E-2</v>
      </c>
      <c r="K12" s="81">
        <f>J12-J11</f>
        <v>2.8090277777777787E-2</v>
      </c>
      <c r="L12" s="81">
        <f>K12+L10</f>
        <v>3.862268518518519E-2</v>
      </c>
      <c r="M12" s="83" t="s">
        <v>204</v>
      </c>
      <c r="N12" s="84"/>
      <c r="O12" s="20"/>
      <c r="P12" s="175"/>
      <c r="Q12" s="175"/>
      <c r="R12" s="175"/>
      <c r="S12" s="175"/>
      <c r="T12" s="175"/>
    </row>
    <row r="13" spans="1:20" s="3" customFormat="1" ht="30" customHeight="1" thickBot="1" x14ac:dyDescent="0.25">
      <c r="A13" s="86" t="s">
        <v>59</v>
      </c>
      <c r="B13" s="147" t="s">
        <v>72</v>
      </c>
      <c r="C13" s="148">
        <v>3</v>
      </c>
      <c r="D13" s="148">
        <v>162</v>
      </c>
      <c r="E13" s="152">
        <f>D13-D12</f>
        <v>60</v>
      </c>
      <c r="F13" s="158">
        <f>MIN(F19:F83)</f>
        <v>42.47</v>
      </c>
      <c r="G13" s="153">
        <f>AVERAGE(F19:F83)</f>
        <v>42.810508474576267</v>
      </c>
      <c r="H13" s="148">
        <v>6</v>
      </c>
      <c r="I13" s="87">
        <f>G13-F13</f>
        <v>0.34050847457626787</v>
      </c>
      <c r="J13" s="81">
        <v>8.3807870370370366E-2</v>
      </c>
      <c r="K13" s="89">
        <f>J13-J12</f>
        <v>3.0740740740740728E-2</v>
      </c>
      <c r="L13" s="88">
        <f>K13+K11</f>
        <v>4.5185185185185175E-2</v>
      </c>
      <c r="M13" s="83"/>
      <c r="N13" s="84"/>
      <c r="P13" s="175"/>
      <c r="Q13" s="175"/>
      <c r="R13" s="175"/>
      <c r="S13" s="175"/>
      <c r="T13" s="175"/>
    </row>
    <row r="14" spans="1:20" s="3" customFormat="1" ht="30" customHeight="1" x14ac:dyDescent="0.2">
      <c r="A14" s="90"/>
      <c r="B14" s="144"/>
      <c r="C14" s="145"/>
      <c r="D14" s="145"/>
      <c r="E14" s="145"/>
      <c r="F14" s="143">
        <f>AVERAGE(F10,F12)</f>
        <v>42.695</v>
      </c>
      <c r="G14" s="146">
        <f>AVERAGE(G10,G12)</f>
        <v>43.13578167115903</v>
      </c>
      <c r="H14" s="146" t="s">
        <v>96</v>
      </c>
      <c r="I14" s="92">
        <f>AVERAGE(I10,I12)</f>
        <v>0.44078167115903</v>
      </c>
      <c r="J14" s="91"/>
      <c r="K14" s="91"/>
      <c r="L14" s="91"/>
      <c r="M14" s="93"/>
      <c r="N14" s="93"/>
      <c r="P14" s="175"/>
      <c r="Q14" s="175"/>
      <c r="R14" s="175"/>
      <c r="S14" s="175"/>
      <c r="T14" s="175"/>
    </row>
    <row r="15" spans="1:20" ht="27.75" customHeight="1" x14ac:dyDescent="0.25">
      <c r="A15" s="94"/>
      <c r="B15" s="94"/>
      <c r="C15" s="94"/>
      <c r="D15" s="95"/>
      <c r="E15" s="96"/>
      <c r="F15" s="97">
        <f>AVERAGE(F11,F13)</f>
        <v>42.454999999999998</v>
      </c>
      <c r="G15" s="98">
        <f>AVERAGE(G11,G13)</f>
        <v>42.762369621903517</v>
      </c>
      <c r="H15" s="98" t="s">
        <v>92</v>
      </c>
      <c r="I15" s="99">
        <f>AVERAGE(I11,I13)</f>
        <v>0.30736962190352202</v>
      </c>
      <c r="J15" s="96"/>
      <c r="K15" s="96" t="s">
        <v>29</v>
      </c>
      <c r="L15" s="96"/>
      <c r="M15" s="93"/>
      <c r="N15" s="93"/>
      <c r="P15" s="175"/>
      <c r="Q15" s="175"/>
      <c r="R15" s="175"/>
      <c r="S15" s="175"/>
      <c r="T15" s="175"/>
    </row>
    <row r="16" spans="1:20" ht="30" customHeight="1" thickBot="1" x14ac:dyDescent="0.3">
      <c r="A16" s="100"/>
      <c r="B16" s="100"/>
      <c r="C16" s="100"/>
      <c r="D16" s="96"/>
      <c r="E16" s="96"/>
      <c r="F16" s="101">
        <f>AVERAGE(F10:F13)</f>
        <v>42.575000000000003</v>
      </c>
      <c r="G16" s="102">
        <f>AVERAGE(C19:F83)</f>
        <v>42.954213836477997</v>
      </c>
      <c r="H16" s="103"/>
      <c r="I16" s="104">
        <f>AVERAGE(I10:I13)</f>
        <v>0.37407564653127601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Ткаченко Антон</v>
      </c>
      <c r="D18" s="105" t="str">
        <f>B11</f>
        <v>Манило Денис</v>
      </c>
      <c r="E18" s="105" t="str">
        <f>B12</f>
        <v>Ткаченко Антон</v>
      </c>
      <c r="F18" s="105" t="str">
        <f>B13</f>
        <v>Манило Денис</v>
      </c>
    </row>
    <row r="19" spans="2:14" x14ac:dyDescent="0.25">
      <c r="B19" s="1">
        <v>1</v>
      </c>
      <c r="C19" s="106">
        <v>45.02</v>
      </c>
      <c r="D19" s="107">
        <v>42.72</v>
      </c>
      <c r="E19" s="107">
        <v>43.21</v>
      </c>
      <c r="F19" s="108">
        <v>43.01</v>
      </c>
      <c r="M19" s="2"/>
      <c r="N19" s="2"/>
    </row>
    <row r="20" spans="2:14" x14ac:dyDescent="0.25">
      <c r="B20" s="1">
        <v>2</v>
      </c>
      <c r="C20" s="109">
        <v>43.39</v>
      </c>
      <c r="D20" s="110">
        <v>42.65</v>
      </c>
      <c r="E20" s="110">
        <v>43.05</v>
      </c>
      <c r="F20" s="111">
        <v>42.8</v>
      </c>
      <c r="M20" s="3"/>
      <c r="N20" s="3"/>
    </row>
    <row r="21" spans="2:14" x14ac:dyDescent="0.25">
      <c r="B21" s="1">
        <v>3</v>
      </c>
      <c r="C21" s="109">
        <v>42.94</v>
      </c>
      <c r="D21" s="110">
        <v>42.6</v>
      </c>
      <c r="E21" s="110">
        <v>43.56</v>
      </c>
      <c r="F21" s="111">
        <v>43.58</v>
      </c>
      <c r="M21" s="3"/>
      <c r="N21" s="3"/>
    </row>
    <row r="22" spans="2:14" x14ac:dyDescent="0.25">
      <c r="B22" s="1">
        <v>4</v>
      </c>
      <c r="C22" s="109">
        <v>42.69</v>
      </c>
      <c r="D22" s="110">
        <v>42.7</v>
      </c>
      <c r="E22" s="110">
        <v>42.89</v>
      </c>
      <c r="F22" s="111">
        <v>42.89</v>
      </c>
      <c r="M22" s="3"/>
      <c r="N22" s="3"/>
    </row>
    <row r="23" spans="2:14" x14ac:dyDescent="0.25">
      <c r="B23" s="1">
        <v>5</v>
      </c>
      <c r="C23" s="109">
        <v>42.78</v>
      </c>
      <c r="D23" s="110">
        <v>42.57</v>
      </c>
      <c r="E23" s="110">
        <v>42.98</v>
      </c>
      <c r="F23" s="111">
        <v>42.71</v>
      </c>
    </row>
    <row r="24" spans="2:14" x14ac:dyDescent="0.25">
      <c r="B24" s="1">
        <v>6</v>
      </c>
      <c r="C24" s="109">
        <v>42.8</v>
      </c>
      <c r="D24" s="110">
        <v>43.7</v>
      </c>
      <c r="E24" s="110">
        <v>43.24</v>
      </c>
      <c r="F24" s="111">
        <v>42.75</v>
      </c>
    </row>
    <row r="25" spans="2:14" x14ac:dyDescent="0.25">
      <c r="B25" s="1">
        <v>7</v>
      </c>
      <c r="C25" s="109">
        <v>42.7</v>
      </c>
      <c r="D25" s="110">
        <v>42.7</v>
      </c>
      <c r="E25" s="110">
        <v>43.32</v>
      </c>
      <c r="F25" s="111">
        <v>43.42</v>
      </c>
    </row>
    <row r="26" spans="2:14" x14ac:dyDescent="0.25">
      <c r="B26" s="1">
        <v>8</v>
      </c>
      <c r="C26" s="109">
        <v>42.59</v>
      </c>
      <c r="D26" s="110">
        <v>42.61</v>
      </c>
      <c r="E26" s="110">
        <v>42.96</v>
      </c>
      <c r="F26" s="111">
        <v>43.04</v>
      </c>
    </row>
    <row r="27" spans="2:14" x14ac:dyDescent="0.25">
      <c r="B27" s="1">
        <v>9</v>
      </c>
      <c r="C27" s="109">
        <v>42.72</v>
      </c>
      <c r="D27" s="110">
        <v>42.62</v>
      </c>
      <c r="E27" s="110">
        <v>47.47</v>
      </c>
      <c r="F27" s="111">
        <v>44.33</v>
      </c>
    </row>
    <row r="28" spans="2:14" x14ac:dyDescent="0.25">
      <c r="B28" s="1">
        <v>10</v>
      </c>
      <c r="C28" s="109">
        <v>42.66</v>
      </c>
      <c r="D28" s="110">
        <v>42.58</v>
      </c>
      <c r="E28" s="110">
        <v>42.95</v>
      </c>
      <c r="F28" s="111">
        <v>42.89</v>
      </c>
    </row>
    <row r="29" spans="2:14" x14ac:dyDescent="0.25">
      <c r="B29" s="1">
        <v>11</v>
      </c>
      <c r="C29" s="109">
        <v>42.87</v>
      </c>
      <c r="D29" s="110">
        <v>43.03</v>
      </c>
      <c r="E29" s="110">
        <v>43.05</v>
      </c>
      <c r="F29" s="111">
        <v>42.69</v>
      </c>
    </row>
    <row r="30" spans="2:14" x14ac:dyDescent="0.25">
      <c r="B30" s="1">
        <v>12</v>
      </c>
      <c r="C30" s="109">
        <v>42.86</v>
      </c>
      <c r="D30" s="110">
        <v>42.65</v>
      </c>
      <c r="E30" s="110">
        <v>42.98</v>
      </c>
      <c r="F30" s="111">
        <v>42.77</v>
      </c>
    </row>
    <row r="31" spans="2:14" x14ac:dyDescent="0.25">
      <c r="B31" s="1">
        <v>13</v>
      </c>
      <c r="C31" s="109">
        <v>43.09</v>
      </c>
      <c r="D31" s="110">
        <v>42.61</v>
      </c>
      <c r="E31" s="110">
        <v>42.86</v>
      </c>
      <c r="F31" s="111">
        <v>42.83</v>
      </c>
    </row>
    <row r="32" spans="2:14" x14ac:dyDescent="0.25">
      <c r="B32" s="1">
        <v>14</v>
      </c>
      <c r="C32" s="128">
        <v>42.96</v>
      </c>
      <c r="D32" s="110">
        <v>42.53</v>
      </c>
      <c r="E32" s="110">
        <v>42.8</v>
      </c>
      <c r="F32" s="111">
        <v>42.87</v>
      </c>
    </row>
    <row r="33" spans="2:6" x14ac:dyDescent="0.25">
      <c r="B33" s="1">
        <v>15</v>
      </c>
      <c r="C33" s="109">
        <v>42.94</v>
      </c>
      <c r="D33" s="110">
        <v>42.44</v>
      </c>
      <c r="E33" s="110">
        <v>43.18</v>
      </c>
      <c r="F33" s="111">
        <v>42.78</v>
      </c>
    </row>
    <row r="34" spans="2:6" x14ac:dyDescent="0.25">
      <c r="B34" s="1">
        <v>16</v>
      </c>
      <c r="C34" s="109">
        <v>43.24</v>
      </c>
      <c r="D34" s="110">
        <v>42.7</v>
      </c>
      <c r="E34" s="110">
        <v>43.03</v>
      </c>
      <c r="F34" s="111">
        <v>42.72</v>
      </c>
    </row>
    <row r="35" spans="2:6" x14ac:dyDescent="0.25">
      <c r="B35" s="1">
        <v>17</v>
      </c>
      <c r="C35" s="109">
        <v>44.35</v>
      </c>
      <c r="D35" s="110">
        <v>42.71</v>
      </c>
      <c r="E35" s="110">
        <v>42.89</v>
      </c>
      <c r="F35" s="111">
        <v>43.22</v>
      </c>
    </row>
    <row r="36" spans="2:6" x14ac:dyDescent="0.25">
      <c r="B36" s="1">
        <v>18</v>
      </c>
      <c r="C36" s="109">
        <v>43.63</v>
      </c>
      <c r="D36" s="110">
        <v>42.58</v>
      </c>
      <c r="E36" s="110">
        <v>43.02</v>
      </c>
      <c r="F36" s="111">
        <v>42.75</v>
      </c>
    </row>
    <row r="37" spans="2:6" x14ac:dyDescent="0.25">
      <c r="B37" s="1">
        <v>19</v>
      </c>
      <c r="C37" s="109">
        <v>42.87</v>
      </c>
      <c r="D37" s="110">
        <v>42.65</v>
      </c>
      <c r="E37" s="110">
        <v>42.88</v>
      </c>
      <c r="F37" s="111">
        <v>42.91</v>
      </c>
    </row>
    <row r="38" spans="2:6" x14ac:dyDescent="0.25">
      <c r="B38" s="1">
        <v>20</v>
      </c>
      <c r="C38" s="109">
        <v>42.85</v>
      </c>
      <c r="D38" s="110">
        <v>42.47</v>
      </c>
      <c r="E38" s="110">
        <v>42.96</v>
      </c>
      <c r="F38" s="111">
        <v>42.7</v>
      </c>
    </row>
    <row r="39" spans="2:6" x14ac:dyDescent="0.25">
      <c r="B39" s="1">
        <v>21</v>
      </c>
      <c r="C39" s="109">
        <v>43.06</v>
      </c>
      <c r="D39" s="110">
        <v>42.52</v>
      </c>
      <c r="E39" s="110">
        <v>43.11</v>
      </c>
      <c r="F39" s="111">
        <v>42.64</v>
      </c>
    </row>
    <row r="40" spans="2:6" x14ac:dyDescent="0.25">
      <c r="B40" s="1">
        <v>22</v>
      </c>
      <c r="C40" s="109"/>
      <c r="D40" s="110">
        <v>42.56</v>
      </c>
      <c r="E40" s="110">
        <v>43.05</v>
      </c>
      <c r="F40" s="111">
        <v>42.71</v>
      </c>
    </row>
    <row r="41" spans="2:6" x14ac:dyDescent="0.25">
      <c r="B41" s="1">
        <v>23</v>
      </c>
      <c r="C41" s="109"/>
      <c r="D41" s="110">
        <v>42.8</v>
      </c>
      <c r="E41" s="110">
        <v>43.05</v>
      </c>
      <c r="F41" s="111">
        <v>42.62</v>
      </c>
    </row>
    <row r="42" spans="2:6" x14ac:dyDescent="0.25">
      <c r="B42" s="1">
        <v>24</v>
      </c>
      <c r="C42" s="109"/>
      <c r="D42" s="110">
        <v>42.68</v>
      </c>
      <c r="E42" s="110">
        <v>43.09</v>
      </c>
      <c r="F42" s="111">
        <v>42.63</v>
      </c>
    </row>
    <row r="43" spans="2:6" x14ac:dyDescent="0.25">
      <c r="B43" s="1">
        <v>25</v>
      </c>
      <c r="C43" s="109"/>
      <c r="D43" s="110">
        <v>42.71</v>
      </c>
      <c r="E43" s="110">
        <v>43.77</v>
      </c>
      <c r="F43" s="111">
        <v>42.57</v>
      </c>
    </row>
    <row r="44" spans="2:6" x14ac:dyDescent="0.25">
      <c r="B44" s="1">
        <v>26</v>
      </c>
      <c r="C44" s="109"/>
      <c r="D44" s="110">
        <v>43.48</v>
      </c>
      <c r="E44" s="110">
        <v>43.97</v>
      </c>
      <c r="F44" s="111">
        <v>42.52</v>
      </c>
    </row>
    <row r="45" spans="2:6" x14ac:dyDescent="0.25">
      <c r="B45" s="1">
        <v>27</v>
      </c>
      <c r="C45" s="109"/>
      <c r="D45" s="110"/>
      <c r="E45" s="110">
        <v>43.13</v>
      </c>
      <c r="F45" s="111">
        <v>42.85</v>
      </c>
    </row>
    <row r="46" spans="2:6" x14ac:dyDescent="0.25">
      <c r="B46" s="1">
        <v>28</v>
      </c>
      <c r="C46" s="109"/>
      <c r="D46" s="110"/>
      <c r="E46" s="110">
        <v>42.85</v>
      </c>
      <c r="F46" s="111">
        <v>42.58</v>
      </c>
    </row>
    <row r="47" spans="2:6" x14ac:dyDescent="0.25">
      <c r="B47" s="1">
        <v>29</v>
      </c>
      <c r="C47" s="109"/>
      <c r="D47" s="110"/>
      <c r="E47" s="110">
        <v>42.99</v>
      </c>
      <c r="F47" s="111">
        <v>42.84</v>
      </c>
    </row>
    <row r="48" spans="2:6" x14ac:dyDescent="0.25">
      <c r="B48" s="1">
        <v>30</v>
      </c>
      <c r="C48" s="109"/>
      <c r="D48" s="110"/>
      <c r="E48" s="110">
        <v>42.88</v>
      </c>
      <c r="F48" s="111">
        <v>43.35</v>
      </c>
    </row>
    <row r="49" spans="2:6" x14ac:dyDescent="0.25">
      <c r="B49" s="1">
        <v>31</v>
      </c>
      <c r="C49" s="109"/>
      <c r="D49" s="110"/>
      <c r="E49" s="110">
        <v>42.97</v>
      </c>
      <c r="F49" s="111">
        <v>42.65</v>
      </c>
    </row>
    <row r="50" spans="2:6" x14ac:dyDescent="0.25">
      <c r="B50" s="1">
        <v>32</v>
      </c>
      <c r="C50" s="109"/>
      <c r="D50" s="110"/>
      <c r="E50" s="110">
        <v>43.13</v>
      </c>
      <c r="F50" s="111">
        <v>42.54</v>
      </c>
    </row>
    <row r="51" spans="2:6" x14ac:dyDescent="0.25">
      <c r="B51" s="1">
        <v>33</v>
      </c>
      <c r="C51" s="109"/>
      <c r="D51" s="110"/>
      <c r="E51" s="110">
        <v>43.27</v>
      </c>
      <c r="F51" s="111">
        <v>42.69</v>
      </c>
    </row>
    <row r="52" spans="2:6" x14ac:dyDescent="0.25">
      <c r="B52" s="1">
        <v>34</v>
      </c>
      <c r="C52" s="109"/>
      <c r="D52" s="110"/>
      <c r="E52" s="110">
        <v>43.05</v>
      </c>
      <c r="F52" s="111">
        <v>42.6</v>
      </c>
    </row>
    <row r="53" spans="2:6" x14ac:dyDescent="0.25">
      <c r="B53" s="1">
        <v>35</v>
      </c>
      <c r="C53" s="109"/>
      <c r="D53" s="110"/>
      <c r="E53" s="110">
        <v>43.04</v>
      </c>
      <c r="F53" s="111">
        <v>42.65</v>
      </c>
    </row>
    <row r="54" spans="2:6" x14ac:dyDescent="0.25">
      <c r="B54" s="1">
        <v>36</v>
      </c>
      <c r="C54" s="109"/>
      <c r="D54" s="110"/>
      <c r="E54" s="110">
        <v>42.98</v>
      </c>
      <c r="F54" s="111">
        <v>42.65</v>
      </c>
    </row>
    <row r="55" spans="2:6" x14ac:dyDescent="0.25">
      <c r="B55" s="1">
        <v>37</v>
      </c>
      <c r="C55" s="109"/>
      <c r="D55" s="151"/>
      <c r="E55" s="110">
        <v>43.25</v>
      </c>
      <c r="F55" s="111">
        <v>42.55</v>
      </c>
    </row>
    <row r="56" spans="2:6" x14ac:dyDescent="0.25">
      <c r="B56" s="1">
        <v>38</v>
      </c>
      <c r="C56" s="109"/>
      <c r="D56" s="110"/>
      <c r="E56" s="110">
        <v>43.16</v>
      </c>
      <c r="F56" s="286">
        <v>42.63</v>
      </c>
    </row>
    <row r="57" spans="2:6" x14ac:dyDescent="0.25">
      <c r="B57" s="1">
        <v>39</v>
      </c>
      <c r="C57" s="109"/>
      <c r="D57" s="110"/>
      <c r="E57" s="110">
        <v>43.12</v>
      </c>
      <c r="F57" s="2">
        <v>42.63</v>
      </c>
    </row>
    <row r="58" spans="2:6" x14ac:dyDescent="0.25">
      <c r="B58" s="1">
        <v>40</v>
      </c>
      <c r="C58" s="109"/>
      <c r="D58" s="110"/>
      <c r="E58" s="110">
        <v>43.07</v>
      </c>
      <c r="F58" s="111">
        <v>42.6</v>
      </c>
    </row>
    <row r="59" spans="2:6" x14ac:dyDescent="0.25">
      <c r="B59" s="1">
        <v>41</v>
      </c>
      <c r="C59" s="109"/>
      <c r="D59" s="110"/>
      <c r="E59" s="110">
        <v>43.01</v>
      </c>
      <c r="F59" s="111">
        <v>42.56</v>
      </c>
    </row>
    <row r="60" spans="2:6" x14ac:dyDescent="0.25">
      <c r="B60" s="1">
        <v>42</v>
      </c>
      <c r="C60" s="109"/>
      <c r="D60" s="110"/>
      <c r="E60" s="110">
        <v>42.92</v>
      </c>
      <c r="F60" s="111">
        <v>42.54</v>
      </c>
    </row>
    <row r="61" spans="2:6" x14ac:dyDescent="0.25">
      <c r="B61" s="1">
        <v>43</v>
      </c>
      <c r="C61" s="109"/>
      <c r="D61" s="110"/>
      <c r="E61" s="110">
        <v>43.14</v>
      </c>
      <c r="F61" s="111">
        <v>42.54</v>
      </c>
    </row>
    <row r="62" spans="2:6" x14ac:dyDescent="0.25">
      <c r="B62" s="1">
        <v>44</v>
      </c>
      <c r="C62" s="109"/>
      <c r="D62" s="110"/>
      <c r="E62" s="110">
        <v>43.7</v>
      </c>
      <c r="F62" s="111">
        <v>42.57</v>
      </c>
    </row>
    <row r="63" spans="2:6" x14ac:dyDescent="0.25">
      <c r="B63" s="1">
        <v>45</v>
      </c>
      <c r="C63" s="109"/>
      <c r="D63" s="110"/>
      <c r="E63" s="110">
        <v>43.23</v>
      </c>
      <c r="F63" s="111">
        <v>42.86</v>
      </c>
    </row>
    <row r="64" spans="2:6" x14ac:dyDescent="0.25">
      <c r="B64" s="1">
        <v>46</v>
      </c>
      <c r="C64" s="109"/>
      <c r="D64" s="110"/>
      <c r="E64" s="110">
        <v>42.98</v>
      </c>
      <c r="F64" s="111">
        <v>42.93</v>
      </c>
    </row>
    <row r="65" spans="2:6" x14ac:dyDescent="0.25">
      <c r="B65" s="1">
        <v>47</v>
      </c>
      <c r="C65" s="109"/>
      <c r="D65" s="110"/>
      <c r="E65" s="110">
        <v>42.84</v>
      </c>
      <c r="F65" s="111">
        <v>42.68</v>
      </c>
    </row>
    <row r="66" spans="2:6" x14ac:dyDescent="0.25">
      <c r="B66" s="1">
        <v>48</v>
      </c>
      <c r="C66" s="109"/>
      <c r="D66" s="110"/>
      <c r="E66" s="110">
        <v>43.1</v>
      </c>
      <c r="F66" s="111">
        <v>42.61</v>
      </c>
    </row>
    <row r="67" spans="2:6" x14ac:dyDescent="0.25">
      <c r="B67" s="1">
        <v>49</v>
      </c>
      <c r="C67" s="109"/>
      <c r="D67" s="110"/>
      <c r="E67" s="110">
        <v>43.07</v>
      </c>
      <c r="F67" s="111">
        <v>42.68</v>
      </c>
    </row>
    <row r="68" spans="2:6" x14ac:dyDescent="0.25">
      <c r="B68" s="1">
        <v>50</v>
      </c>
      <c r="C68" s="109"/>
      <c r="D68" s="110"/>
      <c r="E68" s="110">
        <v>43.1</v>
      </c>
      <c r="F68" s="111">
        <v>42.53</v>
      </c>
    </row>
    <row r="69" spans="2:6" x14ac:dyDescent="0.25">
      <c r="B69" s="1">
        <v>51</v>
      </c>
      <c r="C69" s="109"/>
      <c r="D69" s="110"/>
      <c r="E69" s="110">
        <v>43.17</v>
      </c>
      <c r="F69" s="111">
        <v>42.62</v>
      </c>
    </row>
    <row r="70" spans="2:6" x14ac:dyDescent="0.25">
      <c r="B70" s="1">
        <v>52</v>
      </c>
      <c r="C70" s="109"/>
      <c r="D70" s="110"/>
      <c r="E70" s="110">
        <v>42.92</v>
      </c>
      <c r="F70" s="111">
        <v>42.47</v>
      </c>
    </row>
    <row r="71" spans="2:6" x14ac:dyDescent="0.25">
      <c r="B71" s="1">
        <v>53</v>
      </c>
      <c r="C71" s="109"/>
      <c r="D71" s="110"/>
      <c r="E71" s="110">
        <v>42.93</v>
      </c>
      <c r="F71" s="111">
        <v>42.53</v>
      </c>
    </row>
    <row r="72" spans="2:6" x14ac:dyDescent="0.25">
      <c r="B72" s="1">
        <v>54</v>
      </c>
      <c r="C72" s="109"/>
      <c r="D72" s="110"/>
      <c r="E72" s="110"/>
      <c r="F72" s="111">
        <v>42.72</v>
      </c>
    </row>
    <row r="73" spans="2:6" x14ac:dyDescent="0.25">
      <c r="B73" s="1">
        <v>55</v>
      </c>
      <c r="C73" s="109"/>
      <c r="D73" s="110"/>
      <c r="E73" s="110"/>
      <c r="F73" s="111">
        <v>42.65</v>
      </c>
    </row>
    <row r="74" spans="2:6" x14ac:dyDescent="0.25">
      <c r="B74" s="1">
        <v>56</v>
      </c>
      <c r="C74" s="109"/>
      <c r="D74" s="110"/>
      <c r="E74" s="110"/>
      <c r="F74" s="111">
        <v>43.77</v>
      </c>
    </row>
    <row r="75" spans="2:6" x14ac:dyDescent="0.25">
      <c r="B75" s="1">
        <v>57</v>
      </c>
      <c r="C75" s="109"/>
      <c r="D75" s="110"/>
      <c r="E75" s="110"/>
      <c r="F75" s="111">
        <v>43.32</v>
      </c>
    </row>
    <row r="76" spans="2:6" x14ac:dyDescent="0.25">
      <c r="B76" s="1">
        <v>58</v>
      </c>
      <c r="C76" s="109"/>
      <c r="D76" s="110"/>
      <c r="E76" s="110"/>
      <c r="F76" s="111">
        <v>42.9</v>
      </c>
    </row>
    <row r="77" spans="2:6" x14ac:dyDescent="0.25">
      <c r="B77" s="1">
        <v>59</v>
      </c>
      <c r="C77" s="109"/>
      <c r="D77" s="110"/>
      <c r="E77" s="110"/>
      <c r="F77" s="111">
        <v>43.18</v>
      </c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/>
  <dimension ref="A4:T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0" t="s">
        <v>100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20" ht="7.5" customHeight="1" x14ac:dyDescent="0.25"/>
    <row r="6" spans="1:20" ht="17.25" x14ac:dyDescent="0.3">
      <c r="A6" s="178" t="s">
        <v>113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</row>
    <row r="7" spans="1:20" ht="7.5" customHeight="1" x14ac:dyDescent="0.25"/>
    <row r="8" spans="1:20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75"/>
      <c r="N8" s="75"/>
    </row>
    <row r="9" spans="1:20" s="2" customFormat="1" ht="27.75" customHeight="1" thickBot="1" x14ac:dyDescent="0.3">
      <c r="A9" s="221"/>
      <c r="B9" s="223"/>
      <c r="C9" s="224"/>
      <c r="D9" s="223"/>
      <c r="E9" s="226"/>
      <c r="F9" s="76" t="s">
        <v>51</v>
      </c>
      <c r="G9" s="76" t="s">
        <v>52</v>
      </c>
      <c r="H9" s="76" t="s">
        <v>53</v>
      </c>
      <c r="I9" s="77" t="s">
        <v>54</v>
      </c>
      <c r="J9" s="231"/>
      <c r="K9" s="176" t="s">
        <v>55</v>
      </c>
      <c r="L9" s="176" t="s">
        <v>56</v>
      </c>
      <c r="M9" s="78" t="s">
        <v>57</v>
      </c>
      <c r="N9" s="78" t="s">
        <v>58</v>
      </c>
      <c r="P9" s="219"/>
      <c r="Q9" s="219"/>
      <c r="R9" s="219"/>
      <c r="S9" s="219"/>
      <c r="T9" s="219"/>
    </row>
    <row r="10" spans="1:20" s="3" customFormat="1" ht="30" customHeight="1" thickBot="1" x14ac:dyDescent="0.25">
      <c r="A10" s="79">
        <v>1</v>
      </c>
      <c r="B10" s="147" t="s">
        <v>86</v>
      </c>
      <c r="C10" s="148">
        <v>4</v>
      </c>
      <c r="D10" s="148">
        <v>37</v>
      </c>
      <c r="E10" s="152">
        <f>D10</f>
        <v>37</v>
      </c>
      <c r="F10" s="169">
        <f>MIN(C19:C83)</f>
        <v>42.54</v>
      </c>
      <c r="G10" s="153">
        <f>AVERAGE(C19:C83)</f>
        <v>43.112702702702713</v>
      </c>
      <c r="H10" s="148">
        <v>2</v>
      </c>
      <c r="I10" s="80">
        <f>G10-F10</f>
        <v>0.5727027027027134</v>
      </c>
      <c r="J10" s="81">
        <v>1.8530092592592595E-2</v>
      </c>
      <c r="K10" s="81">
        <f>J10</f>
        <v>1.8530092592592595E-2</v>
      </c>
      <c r="L10" s="82">
        <f>K10</f>
        <v>1.8530092592592595E-2</v>
      </c>
      <c r="M10" s="83" t="s">
        <v>147</v>
      </c>
      <c r="N10" s="84">
        <v>-15</v>
      </c>
      <c r="O10" s="261" t="s">
        <v>165</v>
      </c>
      <c r="P10" s="175"/>
      <c r="Q10" s="175"/>
      <c r="R10" s="175"/>
      <c r="S10" s="219"/>
      <c r="T10" s="219"/>
    </row>
    <row r="11" spans="1:20" s="3" customFormat="1" ht="30" customHeight="1" thickBot="1" x14ac:dyDescent="0.25">
      <c r="A11" s="79">
        <v>2</v>
      </c>
      <c r="B11" s="147" t="s">
        <v>73</v>
      </c>
      <c r="C11" s="148">
        <v>13</v>
      </c>
      <c r="D11" s="148">
        <v>74</v>
      </c>
      <c r="E11" s="152">
        <f>D11-D10</f>
        <v>37</v>
      </c>
      <c r="F11" s="167">
        <f>MIN(D19:D83)</f>
        <v>42.73</v>
      </c>
      <c r="G11" s="154">
        <f>AVERAGE(D19:D83)</f>
        <v>43.080555555555549</v>
      </c>
      <c r="H11" s="148">
        <v>3</v>
      </c>
      <c r="I11" s="80">
        <f>G11-F11</f>
        <v>0.35055555555555173</v>
      </c>
      <c r="J11" s="81">
        <v>3.7916666666666668E-2</v>
      </c>
      <c r="K11" s="81">
        <f>J11-J10</f>
        <v>1.9386574074074073E-2</v>
      </c>
      <c r="L11" s="82">
        <f>K11</f>
        <v>1.9386574074074073E-2</v>
      </c>
      <c r="M11" s="83" t="s">
        <v>163</v>
      </c>
      <c r="N11" s="84"/>
      <c r="O11" s="85"/>
      <c r="P11" s="175"/>
      <c r="Q11" s="175"/>
      <c r="R11" s="175"/>
      <c r="S11" s="175"/>
      <c r="T11" s="175"/>
    </row>
    <row r="12" spans="1:20" s="3" customFormat="1" ht="30" customHeight="1" x14ac:dyDescent="0.2">
      <c r="A12" s="79">
        <v>3</v>
      </c>
      <c r="B12" s="147" t="s">
        <v>86</v>
      </c>
      <c r="C12" s="149">
        <v>33</v>
      </c>
      <c r="D12" s="148">
        <v>121</v>
      </c>
      <c r="E12" s="152">
        <f>D12-D11</f>
        <v>47</v>
      </c>
      <c r="F12" s="166">
        <f>MIN(E19:E83)</f>
        <v>42.66</v>
      </c>
      <c r="G12" s="153">
        <f>AVERAGE(E19:E83)</f>
        <v>43.080869565217405</v>
      </c>
      <c r="H12" s="148">
        <v>5</v>
      </c>
      <c r="I12" s="80">
        <f>G12-F12</f>
        <v>0.42086956521740859</v>
      </c>
      <c r="J12" s="81">
        <v>6.2407407407407411E-2</v>
      </c>
      <c r="K12" s="81">
        <f>J12-J11</f>
        <v>2.4490740740740743E-2</v>
      </c>
      <c r="L12" s="81">
        <f>K12+L10</f>
        <v>4.3020833333333341E-2</v>
      </c>
      <c r="M12" s="83" t="s">
        <v>164</v>
      </c>
      <c r="N12" s="84"/>
      <c r="O12" s="20"/>
      <c r="P12" s="175"/>
      <c r="Q12" s="175"/>
      <c r="R12" s="175"/>
      <c r="S12" s="175"/>
      <c r="T12" s="175"/>
    </row>
    <row r="13" spans="1:20" s="3" customFormat="1" ht="30" customHeight="1" thickBot="1" x14ac:dyDescent="0.25">
      <c r="A13" s="86" t="s">
        <v>59</v>
      </c>
      <c r="B13" s="147" t="s">
        <v>73</v>
      </c>
      <c r="C13" s="148">
        <v>5</v>
      </c>
      <c r="D13" s="148">
        <v>162</v>
      </c>
      <c r="E13" s="152">
        <f>D13-D12</f>
        <v>41</v>
      </c>
      <c r="F13" s="158">
        <f>MIN(F19:F83)</f>
        <v>43.17</v>
      </c>
      <c r="G13" s="153">
        <f>AVERAGE(F19:F83)</f>
        <v>43.419749999999993</v>
      </c>
      <c r="H13" s="148">
        <v>10</v>
      </c>
      <c r="I13" s="87">
        <f>G13-F13</f>
        <v>0.2497499999999917</v>
      </c>
      <c r="J13" s="81">
        <v>8.3807870370370366E-2</v>
      </c>
      <c r="K13" s="89">
        <f>J13-J12</f>
        <v>2.1400462962962954E-2</v>
      </c>
      <c r="L13" s="88">
        <f>K13+K11</f>
        <v>4.0787037037037024E-2</v>
      </c>
      <c r="M13" s="83"/>
      <c r="N13" s="84"/>
      <c r="P13" s="175"/>
      <c r="Q13" s="175"/>
      <c r="R13" s="175"/>
      <c r="S13" s="175"/>
      <c r="T13" s="175"/>
    </row>
    <row r="14" spans="1:20" s="3" customFormat="1" ht="30" customHeight="1" x14ac:dyDescent="0.2">
      <c r="A14" s="90"/>
      <c r="B14" s="144"/>
      <c r="C14" s="145"/>
      <c r="D14" s="145"/>
      <c r="E14" s="145"/>
      <c r="F14" s="143">
        <f>AVERAGE(F10,F12)</f>
        <v>42.599999999999994</v>
      </c>
      <c r="G14" s="146">
        <f>AVERAGE(G10,G12)</f>
        <v>43.096786133960059</v>
      </c>
      <c r="H14" s="146" t="s">
        <v>166</v>
      </c>
      <c r="I14" s="92">
        <f>AVERAGE(I10,I12)</f>
        <v>0.49678613396006099</v>
      </c>
      <c r="J14" s="91"/>
      <c r="K14" s="91"/>
      <c r="L14" s="91"/>
      <c r="M14" s="93"/>
      <c r="N14" s="93"/>
      <c r="P14" s="175"/>
      <c r="Q14" s="175"/>
      <c r="R14" s="175"/>
      <c r="S14" s="175"/>
      <c r="T14" s="175"/>
    </row>
    <row r="15" spans="1:20" ht="27.75" customHeight="1" x14ac:dyDescent="0.25">
      <c r="A15" s="94"/>
      <c r="B15" s="94"/>
      <c r="C15" s="94"/>
      <c r="D15" s="95"/>
      <c r="E15" s="96"/>
      <c r="F15" s="97">
        <f>AVERAGE(F11,F13)</f>
        <v>42.95</v>
      </c>
      <c r="G15" s="98">
        <f>AVERAGE(G11,G13)</f>
        <v>43.250152777777771</v>
      </c>
      <c r="H15" s="98" t="s">
        <v>93</v>
      </c>
      <c r="I15" s="99">
        <f>AVERAGE(I11,I13)</f>
        <v>0.30015277777777172</v>
      </c>
      <c r="J15" s="96"/>
      <c r="K15" s="96" t="s">
        <v>29</v>
      </c>
      <c r="L15" s="96"/>
      <c r="M15" s="93"/>
      <c r="N15" s="93"/>
      <c r="P15" s="175"/>
      <c r="Q15" s="175"/>
      <c r="R15" s="175"/>
      <c r="S15" s="175"/>
      <c r="T15" s="175"/>
    </row>
    <row r="16" spans="1:20" ht="30" customHeight="1" thickBot="1" x14ac:dyDescent="0.3">
      <c r="A16" s="100"/>
      <c r="B16" s="100"/>
      <c r="C16" s="100"/>
      <c r="D16" s="96"/>
      <c r="E16" s="96"/>
      <c r="F16" s="101">
        <f>AVERAGE(F10:F13)</f>
        <v>42.774999999999999</v>
      </c>
      <c r="G16" s="102">
        <f>AVERAGE(C19:F83)</f>
        <v>43.173459119496876</v>
      </c>
      <c r="H16" s="103"/>
      <c r="I16" s="104">
        <f>AVERAGE(I10:I13)</f>
        <v>0.39846945586891636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Лабинский Николай</v>
      </c>
      <c r="D18" s="105" t="str">
        <f>B11</f>
        <v>Терещенко Андрей</v>
      </c>
      <c r="E18" s="105" t="str">
        <f>B12</f>
        <v>Лабинский Николай</v>
      </c>
      <c r="F18" s="105" t="str">
        <f>B13</f>
        <v>Терещенко Андрей</v>
      </c>
    </row>
    <row r="19" spans="2:14" x14ac:dyDescent="0.25">
      <c r="B19" s="1">
        <v>1</v>
      </c>
      <c r="C19" s="106">
        <v>45.8</v>
      </c>
      <c r="D19" s="107">
        <v>43.37</v>
      </c>
      <c r="E19" s="107">
        <v>43.17</v>
      </c>
      <c r="F19" s="108">
        <v>43.52</v>
      </c>
      <c r="M19" s="2"/>
      <c r="N19" s="2"/>
    </row>
    <row r="20" spans="2:14" x14ac:dyDescent="0.25">
      <c r="B20" s="1">
        <v>2</v>
      </c>
      <c r="C20" s="109">
        <v>43.58</v>
      </c>
      <c r="D20" s="110">
        <v>43.01</v>
      </c>
      <c r="E20" s="110">
        <v>43.35</v>
      </c>
      <c r="F20" s="111">
        <v>43.64</v>
      </c>
      <c r="M20" s="3"/>
      <c r="N20" s="3"/>
    </row>
    <row r="21" spans="2:14" x14ac:dyDescent="0.25">
      <c r="B21" s="1">
        <v>3</v>
      </c>
      <c r="C21" s="109">
        <v>42.75</v>
      </c>
      <c r="D21" s="110">
        <v>43.12</v>
      </c>
      <c r="E21" s="110">
        <v>43.18</v>
      </c>
      <c r="F21" s="111">
        <v>43.43</v>
      </c>
      <c r="M21" s="3"/>
      <c r="N21" s="3"/>
    </row>
    <row r="22" spans="2:14" x14ac:dyDescent="0.25">
      <c r="B22" s="1">
        <v>4</v>
      </c>
      <c r="C22" s="109">
        <v>42.71</v>
      </c>
      <c r="D22" s="110">
        <v>42.94</v>
      </c>
      <c r="E22" s="110">
        <v>43.13</v>
      </c>
      <c r="F22" s="111">
        <v>43.49</v>
      </c>
      <c r="M22" s="3"/>
      <c r="N22" s="3"/>
    </row>
    <row r="23" spans="2:14" x14ac:dyDescent="0.25">
      <c r="B23" s="1">
        <v>5</v>
      </c>
      <c r="C23" s="109">
        <v>42.54</v>
      </c>
      <c r="D23" s="110">
        <v>43.83</v>
      </c>
      <c r="E23" s="110">
        <v>43.11</v>
      </c>
      <c r="F23" s="111">
        <v>43.27</v>
      </c>
    </row>
    <row r="24" spans="2:14" x14ac:dyDescent="0.25">
      <c r="B24" s="1">
        <v>6</v>
      </c>
      <c r="C24" s="109">
        <v>42.77</v>
      </c>
      <c r="D24" s="110">
        <v>43.01</v>
      </c>
      <c r="E24" s="110">
        <v>43.1</v>
      </c>
      <c r="F24" s="111">
        <v>43.22</v>
      </c>
    </row>
    <row r="25" spans="2:14" x14ac:dyDescent="0.25">
      <c r="B25" s="1">
        <v>7</v>
      </c>
      <c r="C25" s="109">
        <v>42.68</v>
      </c>
      <c r="D25" s="110">
        <v>43.06</v>
      </c>
      <c r="E25" s="110">
        <v>43.1</v>
      </c>
      <c r="F25" s="111">
        <v>43.3</v>
      </c>
    </row>
    <row r="26" spans="2:14" x14ac:dyDescent="0.25">
      <c r="B26" s="1">
        <v>8</v>
      </c>
      <c r="C26" s="109">
        <v>42.58</v>
      </c>
      <c r="D26" s="110">
        <v>43.08</v>
      </c>
      <c r="E26" s="110">
        <v>42.88</v>
      </c>
      <c r="F26" s="111">
        <v>43.58</v>
      </c>
    </row>
    <row r="27" spans="2:14" x14ac:dyDescent="0.25">
      <c r="B27" s="1">
        <v>9</v>
      </c>
      <c r="C27" s="109">
        <v>42.8</v>
      </c>
      <c r="D27" s="110">
        <v>43</v>
      </c>
      <c r="E27" s="110">
        <v>42.82</v>
      </c>
      <c r="F27" s="111">
        <v>43.32</v>
      </c>
    </row>
    <row r="28" spans="2:14" x14ac:dyDescent="0.25">
      <c r="B28" s="1">
        <v>10</v>
      </c>
      <c r="C28" s="109">
        <v>42.69</v>
      </c>
      <c r="D28" s="110">
        <v>43.5</v>
      </c>
      <c r="E28" s="110">
        <v>43.09</v>
      </c>
      <c r="F28" s="111">
        <v>44</v>
      </c>
    </row>
    <row r="29" spans="2:14" x14ac:dyDescent="0.25">
      <c r="B29" s="1">
        <v>11</v>
      </c>
      <c r="C29" s="109">
        <v>42.82</v>
      </c>
      <c r="D29" s="110">
        <v>43.04</v>
      </c>
      <c r="E29" s="110">
        <v>43.04</v>
      </c>
      <c r="F29" s="111">
        <v>44.25</v>
      </c>
    </row>
    <row r="30" spans="2:14" x14ac:dyDescent="0.25">
      <c r="B30" s="1">
        <v>12</v>
      </c>
      <c r="C30" s="109">
        <v>42.66</v>
      </c>
      <c r="D30" s="110">
        <v>44.12</v>
      </c>
      <c r="E30" s="110">
        <v>42.78</v>
      </c>
      <c r="F30" s="111">
        <v>43.27</v>
      </c>
    </row>
    <row r="31" spans="2:14" x14ac:dyDescent="0.25">
      <c r="B31" s="1">
        <v>13</v>
      </c>
      <c r="C31" s="109">
        <v>43.62</v>
      </c>
      <c r="D31" s="110">
        <v>43.03</v>
      </c>
      <c r="E31" s="110">
        <v>43.54</v>
      </c>
      <c r="F31" s="111">
        <v>43.34</v>
      </c>
    </row>
    <row r="32" spans="2:14" x14ac:dyDescent="0.25">
      <c r="B32" s="1">
        <v>14</v>
      </c>
      <c r="C32" s="128">
        <v>42.93</v>
      </c>
      <c r="D32" s="110">
        <v>42.96</v>
      </c>
      <c r="E32" s="110">
        <v>43.31</v>
      </c>
      <c r="F32" s="111">
        <v>43.4</v>
      </c>
    </row>
    <row r="33" spans="2:6" x14ac:dyDescent="0.25">
      <c r="B33" s="1">
        <v>15</v>
      </c>
      <c r="C33" s="109">
        <v>42.98</v>
      </c>
      <c r="D33" s="110">
        <v>43.01</v>
      </c>
      <c r="E33" s="110">
        <v>42.77</v>
      </c>
      <c r="F33" s="111">
        <v>43.4</v>
      </c>
    </row>
    <row r="34" spans="2:6" x14ac:dyDescent="0.25">
      <c r="B34" s="1">
        <v>16</v>
      </c>
      <c r="C34" s="109">
        <v>43.07</v>
      </c>
      <c r="D34" s="110">
        <v>43.03</v>
      </c>
      <c r="E34" s="110">
        <v>42.73</v>
      </c>
      <c r="F34" s="111">
        <v>43.29</v>
      </c>
    </row>
    <row r="35" spans="2:6" x14ac:dyDescent="0.25">
      <c r="B35" s="1">
        <v>17</v>
      </c>
      <c r="C35" s="109">
        <v>42.77</v>
      </c>
      <c r="D35" s="110">
        <v>42.82</v>
      </c>
      <c r="E35" s="110">
        <v>42.94</v>
      </c>
      <c r="F35" s="111">
        <v>43.67</v>
      </c>
    </row>
    <row r="36" spans="2:6" x14ac:dyDescent="0.25">
      <c r="B36" s="1">
        <v>18</v>
      </c>
      <c r="C36" s="109">
        <v>43.04</v>
      </c>
      <c r="D36" s="110">
        <v>43.04</v>
      </c>
      <c r="E36" s="110">
        <v>43.11</v>
      </c>
      <c r="F36" s="111">
        <v>43.19</v>
      </c>
    </row>
    <row r="37" spans="2:6" x14ac:dyDescent="0.25">
      <c r="B37" s="1">
        <v>19</v>
      </c>
      <c r="C37" s="109">
        <v>43.09</v>
      </c>
      <c r="D37" s="110">
        <v>42.86</v>
      </c>
      <c r="E37" s="110">
        <v>42.84</v>
      </c>
      <c r="F37" s="111">
        <v>43.17</v>
      </c>
    </row>
    <row r="38" spans="2:6" x14ac:dyDescent="0.25">
      <c r="B38" s="1">
        <v>20</v>
      </c>
      <c r="C38" s="109">
        <v>43.53</v>
      </c>
      <c r="D38" s="110">
        <v>42.97</v>
      </c>
      <c r="E38" s="110">
        <v>42.8</v>
      </c>
      <c r="F38" s="111">
        <v>43.5</v>
      </c>
    </row>
    <row r="39" spans="2:6" x14ac:dyDescent="0.25">
      <c r="B39" s="1">
        <v>21</v>
      </c>
      <c r="C39" s="109">
        <v>43.27</v>
      </c>
      <c r="D39" s="110">
        <v>42.84</v>
      </c>
      <c r="E39" s="110">
        <v>42.98</v>
      </c>
      <c r="F39" s="111">
        <v>43.23</v>
      </c>
    </row>
    <row r="40" spans="2:6" x14ac:dyDescent="0.25">
      <c r="B40" s="1">
        <v>22</v>
      </c>
      <c r="C40" s="109">
        <v>43.57</v>
      </c>
      <c r="D40" s="110">
        <v>43.29</v>
      </c>
      <c r="E40" s="110">
        <v>43.09</v>
      </c>
      <c r="F40" s="111">
        <v>43.48</v>
      </c>
    </row>
    <row r="41" spans="2:6" x14ac:dyDescent="0.25">
      <c r="B41" s="1">
        <v>23</v>
      </c>
      <c r="C41" s="109">
        <v>42.72</v>
      </c>
      <c r="D41" s="110">
        <v>43.23</v>
      </c>
      <c r="E41" s="110">
        <v>42.84</v>
      </c>
      <c r="F41" s="111">
        <v>43.32</v>
      </c>
    </row>
    <row r="42" spans="2:6" x14ac:dyDescent="0.25">
      <c r="B42" s="1">
        <v>24</v>
      </c>
      <c r="C42" s="109">
        <v>42.7</v>
      </c>
      <c r="D42" s="110">
        <v>43.11</v>
      </c>
      <c r="E42" s="110">
        <v>42.98</v>
      </c>
      <c r="F42" s="111">
        <v>43.24</v>
      </c>
    </row>
    <row r="43" spans="2:6" x14ac:dyDescent="0.25">
      <c r="B43" s="1">
        <v>25</v>
      </c>
      <c r="C43" s="109">
        <v>43.03</v>
      </c>
      <c r="D43" s="110">
        <v>42.95</v>
      </c>
      <c r="E43" s="110">
        <v>43.01</v>
      </c>
      <c r="F43" s="111">
        <v>43.43</v>
      </c>
    </row>
    <row r="44" spans="2:6" x14ac:dyDescent="0.25">
      <c r="B44" s="1">
        <v>26</v>
      </c>
      <c r="C44" s="109">
        <v>45</v>
      </c>
      <c r="D44" s="110">
        <v>42.73</v>
      </c>
      <c r="E44" s="110">
        <v>43.91</v>
      </c>
      <c r="F44" s="111">
        <v>43.35</v>
      </c>
    </row>
    <row r="45" spans="2:6" x14ac:dyDescent="0.25">
      <c r="B45" s="1">
        <v>27</v>
      </c>
      <c r="C45" s="109">
        <v>43.89</v>
      </c>
      <c r="D45" s="110">
        <v>42.88</v>
      </c>
      <c r="E45" s="110">
        <v>42.89</v>
      </c>
      <c r="F45" s="111">
        <v>43.42</v>
      </c>
    </row>
    <row r="46" spans="2:6" x14ac:dyDescent="0.25">
      <c r="B46" s="1">
        <v>28</v>
      </c>
      <c r="C46" s="109">
        <v>42.95</v>
      </c>
      <c r="D46" s="110">
        <v>42.96</v>
      </c>
      <c r="E46" s="110">
        <v>43.21</v>
      </c>
      <c r="F46" s="111">
        <v>43.6</v>
      </c>
    </row>
    <row r="47" spans="2:6" x14ac:dyDescent="0.25">
      <c r="B47" s="1">
        <v>29</v>
      </c>
      <c r="C47" s="109">
        <v>42.74</v>
      </c>
      <c r="D47" s="110">
        <v>42.9</v>
      </c>
      <c r="E47" s="110">
        <v>43.02</v>
      </c>
      <c r="F47" s="111">
        <v>43.37</v>
      </c>
    </row>
    <row r="48" spans="2:6" x14ac:dyDescent="0.25">
      <c r="B48" s="1">
        <v>30</v>
      </c>
      <c r="C48" s="109">
        <v>42.66</v>
      </c>
      <c r="D48" s="110">
        <v>42.85</v>
      </c>
      <c r="E48" s="110">
        <v>42.86</v>
      </c>
      <c r="F48" s="111">
        <v>43.26</v>
      </c>
    </row>
    <row r="49" spans="2:6" x14ac:dyDescent="0.25">
      <c r="B49" s="1">
        <v>31</v>
      </c>
      <c r="C49" s="109">
        <v>43.18</v>
      </c>
      <c r="D49" s="110">
        <v>42.87</v>
      </c>
      <c r="E49" s="110">
        <v>42.97</v>
      </c>
      <c r="F49" s="111">
        <v>43.3</v>
      </c>
    </row>
    <row r="50" spans="2:6" x14ac:dyDescent="0.25">
      <c r="B50" s="1">
        <v>32</v>
      </c>
      <c r="C50" s="109">
        <v>42.95</v>
      </c>
      <c r="D50" s="110">
        <v>42.84</v>
      </c>
      <c r="E50" s="110">
        <v>43.37</v>
      </c>
      <c r="F50" s="111">
        <v>43.25</v>
      </c>
    </row>
    <row r="51" spans="2:6" x14ac:dyDescent="0.25">
      <c r="B51" s="1">
        <v>33</v>
      </c>
      <c r="C51" s="109">
        <v>42.72</v>
      </c>
      <c r="D51" s="110">
        <v>43.11</v>
      </c>
      <c r="E51" s="110">
        <v>43.09</v>
      </c>
      <c r="F51" s="111">
        <v>43.17</v>
      </c>
    </row>
    <row r="52" spans="2:6" x14ac:dyDescent="0.25">
      <c r="B52" s="1">
        <v>34</v>
      </c>
      <c r="C52" s="109">
        <v>42.8</v>
      </c>
      <c r="D52" s="110">
        <v>42.8</v>
      </c>
      <c r="E52" s="110">
        <v>43.81</v>
      </c>
      <c r="F52" s="111">
        <v>43.71</v>
      </c>
    </row>
    <row r="53" spans="2:6" x14ac:dyDescent="0.25">
      <c r="B53" s="1">
        <v>35</v>
      </c>
      <c r="C53" s="109">
        <v>42.97</v>
      </c>
      <c r="D53" s="110">
        <v>42.93</v>
      </c>
      <c r="E53" s="110">
        <v>42.74</v>
      </c>
      <c r="F53" s="111">
        <v>43.3</v>
      </c>
    </row>
    <row r="54" spans="2:6" x14ac:dyDescent="0.25">
      <c r="B54" s="1">
        <v>36</v>
      </c>
      <c r="C54" s="109">
        <v>43.03</v>
      </c>
      <c r="D54" s="110">
        <v>43.81</v>
      </c>
      <c r="E54" s="110">
        <v>43.66</v>
      </c>
      <c r="F54" s="111">
        <v>43.23</v>
      </c>
    </row>
    <row r="55" spans="2:6" x14ac:dyDescent="0.25">
      <c r="B55" s="1">
        <v>37</v>
      </c>
      <c r="C55" s="109">
        <v>43.58</v>
      </c>
      <c r="D55" s="151"/>
      <c r="E55" s="110">
        <v>43.05</v>
      </c>
      <c r="F55" s="111">
        <v>43.42</v>
      </c>
    </row>
    <row r="56" spans="2:6" x14ac:dyDescent="0.25">
      <c r="B56" s="1">
        <v>38</v>
      </c>
      <c r="C56" s="109"/>
      <c r="D56" s="110"/>
      <c r="E56" s="110">
        <v>42.71</v>
      </c>
      <c r="F56" s="111">
        <v>43.52</v>
      </c>
    </row>
    <row r="57" spans="2:6" x14ac:dyDescent="0.25">
      <c r="B57" s="1">
        <v>39</v>
      </c>
      <c r="C57" s="109"/>
      <c r="D57" s="110"/>
      <c r="E57" s="110">
        <v>44.92</v>
      </c>
      <c r="F57" s="111">
        <v>43.35</v>
      </c>
    </row>
    <row r="58" spans="2:6" x14ac:dyDescent="0.25">
      <c r="B58" s="1">
        <v>40</v>
      </c>
      <c r="C58" s="109"/>
      <c r="D58" s="110"/>
      <c r="E58" s="110">
        <v>42.96</v>
      </c>
      <c r="F58" s="111">
        <v>43.59</v>
      </c>
    </row>
    <row r="59" spans="2:6" x14ac:dyDescent="0.25">
      <c r="B59" s="1">
        <v>41</v>
      </c>
      <c r="C59" s="109"/>
      <c r="D59" s="110"/>
      <c r="E59" s="110">
        <v>42.71</v>
      </c>
      <c r="F59" s="111"/>
    </row>
    <row r="60" spans="2:6" x14ac:dyDescent="0.25">
      <c r="B60" s="1">
        <v>42</v>
      </c>
      <c r="C60" s="109"/>
      <c r="D60" s="110"/>
      <c r="E60" s="110">
        <v>42.66</v>
      </c>
      <c r="F60" s="111"/>
    </row>
    <row r="61" spans="2:6" x14ac:dyDescent="0.25">
      <c r="B61" s="1">
        <v>43</v>
      </c>
      <c r="C61" s="109"/>
      <c r="D61" s="110"/>
      <c r="E61" s="110">
        <v>42.98</v>
      </c>
      <c r="F61" s="111"/>
    </row>
    <row r="62" spans="2:6" x14ac:dyDescent="0.25">
      <c r="B62" s="1">
        <v>44</v>
      </c>
      <c r="C62" s="109"/>
      <c r="D62" s="110"/>
      <c r="E62" s="110">
        <v>42.86</v>
      </c>
      <c r="F62" s="111"/>
    </row>
    <row r="63" spans="2:6" x14ac:dyDescent="0.25">
      <c r="B63" s="1">
        <v>45</v>
      </c>
      <c r="C63" s="109"/>
      <c r="D63" s="110"/>
      <c r="E63" s="110">
        <v>42.73</v>
      </c>
      <c r="F63" s="111"/>
    </row>
    <row r="64" spans="2:6" x14ac:dyDescent="0.25">
      <c r="B64" s="1">
        <v>46</v>
      </c>
      <c r="C64" s="109"/>
      <c r="D64" s="110"/>
      <c r="E64" s="110">
        <v>42.92</v>
      </c>
      <c r="F64" s="111"/>
    </row>
    <row r="65" spans="2:6" x14ac:dyDescent="0.25">
      <c r="B65" s="1">
        <v>47</v>
      </c>
      <c r="C65" s="109"/>
      <c r="D65" s="110"/>
      <c r="E65" s="110"/>
      <c r="F65" s="111"/>
    </row>
    <row r="66" spans="2:6" x14ac:dyDescent="0.25">
      <c r="B66" s="1">
        <v>48</v>
      </c>
      <c r="C66" s="109"/>
      <c r="D66" s="110"/>
      <c r="E66" s="110"/>
      <c r="F66" s="111"/>
    </row>
    <row r="67" spans="2:6" x14ac:dyDescent="0.25">
      <c r="B67" s="1">
        <v>49</v>
      </c>
      <c r="C67" s="109"/>
      <c r="D67" s="110"/>
      <c r="E67" s="110"/>
      <c r="F67" s="111"/>
    </row>
    <row r="68" spans="2:6" x14ac:dyDescent="0.25">
      <c r="B68" s="1">
        <v>50</v>
      </c>
      <c r="C68" s="109"/>
      <c r="D68" s="110"/>
      <c r="E68" s="110"/>
      <c r="F68" s="111"/>
    </row>
    <row r="69" spans="2:6" x14ac:dyDescent="0.25">
      <c r="B69" s="1">
        <v>51</v>
      </c>
      <c r="C69" s="109"/>
      <c r="D69" s="110"/>
      <c r="E69" s="110"/>
      <c r="F69" s="111"/>
    </row>
    <row r="70" spans="2:6" x14ac:dyDescent="0.25">
      <c r="B70" s="1">
        <v>52</v>
      </c>
      <c r="C70" s="109"/>
      <c r="D70" s="110"/>
      <c r="E70" s="110"/>
      <c r="F70" s="111"/>
    </row>
    <row r="71" spans="2:6" x14ac:dyDescent="0.25">
      <c r="B71" s="1">
        <v>53</v>
      </c>
      <c r="C71" s="109"/>
      <c r="D71" s="110"/>
      <c r="E71" s="110"/>
      <c r="F71" s="111"/>
    </row>
    <row r="72" spans="2:6" x14ac:dyDescent="0.25">
      <c r="B72" s="1">
        <v>54</v>
      </c>
      <c r="C72" s="109"/>
      <c r="D72" s="110"/>
      <c r="E72" s="110"/>
      <c r="F72" s="111"/>
    </row>
    <row r="73" spans="2:6" x14ac:dyDescent="0.25">
      <c r="B73" s="1">
        <v>55</v>
      </c>
      <c r="C73" s="109"/>
      <c r="D73" s="110"/>
      <c r="E73" s="110"/>
      <c r="F73" s="111"/>
    </row>
    <row r="74" spans="2:6" x14ac:dyDescent="0.25">
      <c r="B74" s="1">
        <v>56</v>
      </c>
      <c r="C74" s="109"/>
      <c r="D74" s="110"/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</sheetData>
  <mergeCells count="12">
    <mergeCell ref="P9:T9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"/>
  <dimension ref="A4:T83"/>
  <sheetViews>
    <sheetView topLeftCell="A17" zoomScale="75" zoomScaleNormal="75" workbookViewId="0">
      <selection activeCell="F50" sqref="F5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0" t="s">
        <v>100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20" ht="7.5" customHeight="1" x14ac:dyDescent="0.25"/>
    <row r="6" spans="1:20" ht="17.25" x14ac:dyDescent="0.3">
      <c r="A6" s="178" t="s">
        <v>65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</row>
    <row r="7" spans="1:20" ht="7.5" customHeight="1" x14ac:dyDescent="0.25"/>
    <row r="8" spans="1:20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75"/>
      <c r="N8" s="75"/>
    </row>
    <row r="9" spans="1:20" s="2" customFormat="1" ht="27.75" customHeight="1" thickBot="1" x14ac:dyDescent="0.3">
      <c r="A9" s="221"/>
      <c r="B9" s="223"/>
      <c r="C9" s="224"/>
      <c r="D9" s="223"/>
      <c r="E9" s="226"/>
      <c r="F9" s="76" t="s">
        <v>51</v>
      </c>
      <c r="G9" s="76" t="s">
        <v>52</v>
      </c>
      <c r="H9" s="76" t="s">
        <v>53</v>
      </c>
      <c r="I9" s="77" t="s">
        <v>54</v>
      </c>
      <c r="J9" s="231"/>
      <c r="K9" s="176" t="s">
        <v>55</v>
      </c>
      <c r="L9" s="176" t="s">
        <v>56</v>
      </c>
      <c r="M9" s="78" t="s">
        <v>57</v>
      </c>
      <c r="N9" s="78" t="s">
        <v>58</v>
      </c>
      <c r="P9" s="219"/>
      <c r="Q9" s="219"/>
      <c r="R9" s="219"/>
      <c r="S9" s="219"/>
      <c r="T9" s="219"/>
    </row>
    <row r="10" spans="1:20" s="3" customFormat="1" ht="30" customHeight="1" thickBot="1" x14ac:dyDescent="0.25">
      <c r="A10" s="79">
        <v>1</v>
      </c>
      <c r="B10" s="147" t="s">
        <v>77</v>
      </c>
      <c r="C10" s="148">
        <v>6</v>
      </c>
      <c r="D10" s="148">
        <v>37</v>
      </c>
      <c r="E10" s="152">
        <f>D10</f>
        <v>37</v>
      </c>
      <c r="F10" s="168">
        <f>MIN(C19:C83)</f>
        <v>42.62</v>
      </c>
      <c r="G10" s="153">
        <f>AVERAGE(C19:C83)</f>
        <v>43.082162162162156</v>
      </c>
      <c r="H10" s="148">
        <v>5</v>
      </c>
      <c r="I10" s="80">
        <f>G10-F10</f>
        <v>0.46216216216215855</v>
      </c>
      <c r="J10" s="81">
        <v>1.8564814814814815E-2</v>
      </c>
      <c r="K10" s="81">
        <f>J10</f>
        <v>1.8564814814814815E-2</v>
      </c>
      <c r="L10" s="82">
        <f>K10</f>
        <v>1.8564814814814815E-2</v>
      </c>
      <c r="M10" s="83" t="s">
        <v>170</v>
      </c>
      <c r="N10" s="84">
        <v>-6</v>
      </c>
      <c r="O10" s="261" t="s">
        <v>98</v>
      </c>
      <c r="P10" s="175"/>
      <c r="Q10" s="219"/>
      <c r="R10" s="219"/>
      <c r="S10" s="219"/>
      <c r="T10" s="219"/>
    </row>
    <row r="11" spans="1:20" s="3" customFormat="1" ht="30" customHeight="1" thickBot="1" x14ac:dyDescent="0.25">
      <c r="A11" s="79">
        <v>2</v>
      </c>
      <c r="B11" s="147" t="s">
        <v>78</v>
      </c>
      <c r="C11" s="148">
        <v>8</v>
      </c>
      <c r="D11" s="148">
        <v>92</v>
      </c>
      <c r="E11" s="152">
        <f>D11-D10</f>
        <v>55</v>
      </c>
      <c r="F11" s="263">
        <f>MIN(D19:D83)</f>
        <v>42.68</v>
      </c>
      <c r="G11" s="154">
        <f>AVERAGE(D19:D83)</f>
        <v>43.081666666666656</v>
      </c>
      <c r="H11" s="148">
        <v>1</v>
      </c>
      <c r="I11" s="80">
        <f>G11-F11</f>
        <v>0.40166666666665662</v>
      </c>
      <c r="J11" s="81">
        <v>4.704861111111111E-2</v>
      </c>
      <c r="K11" s="81">
        <f>J11-J10</f>
        <v>2.8483796296296295E-2</v>
      </c>
      <c r="L11" s="82">
        <f>K11</f>
        <v>2.8483796296296295E-2</v>
      </c>
      <c r="M11" s="83" t="s">
        <v>171</v>
      </c>
      <c r="N11" s="84">
        <v>2</v>
      </c>
      <c r="O11" s="261" t="s">
        <v>181</v>
      </c>
      <c r="P11" s="175"/>
      <c r="Q11" s="175"/>
      <c r="R11" s="175"/>
      <c r="S11" s="175"/>
      <c r="T11" s="175"/>
    </row>
    <row r="12" spans="1:20" s="3" customFormat="1" ht="30" customHeight="1" thickBot="1" x14ac:dyDescent="0.25">
      <c r="A12" s="79">
        <v>3</v>
      </c>
      <c r="B12" s="147" t="s">
        <v>78</v>
      </c>
      <c r="C12" s="149">
        <v>9</v>
      </c>
      <c r="D12" s="148">
        <v>113</v>
      </c>
      <c r="E12" s="152">
        <f>D12-D11</f>
        <v>21</v>
      </c>
      <c r="F12" s="169">
        <f>MIN(E19:E83)</f>
        <v>42.62</v>
      </c>
      <c r="G12" s="153">
        <f>AVERAGE(E19:E83)</f>
        <v>43.055500000000009</v>
      </c>
      <c r="H12" s="148">
        <v>0</v>
      </c>
      <c r="I12" s="80">
        <f>G12-F12</f>
        <v>0.43550000000001177</v>
      </c>
      <c r="J12" s="81">
        <v>5.8553240740740746E-2</v>
      </c>
      <c r="K12" s="81">
        <f>J12-J11</f>
        <v>1.1504629629629635E-2</v>
      </c>
      <c r="L12" s="81">
        <f>K12+L11</f>
        <v>3.9988425925925927E-2</v>
      </c>
      <c r="M12" s="83" t="s">
        <v>172</v>
      </c>
      <c r="N12" s="84"/>
      <c r="O12" s="20"/>
      <c r="P12" s="175"/>
      <c r="Q12" s="175"/>
      <c r="R12" s="175"/>
      <c r="S12" s="175"/>
      <c r="T12" s="175"/>
    </row>
    <row r="13" spans="1:20" s="3" customFormat="1" ht="30" customHeight="1" thickBot="1" x14ac:dyDescent="0.25">
      <c r="A13" s="86" t="s">
        <v>59</v>
      </c>
      <c r="B13" s="147" t="s">
        <v>77</v>
      </c>
      <c r="C13" s="148">
        <v>69</v>
      </c>
      <c r="D13" s="148">
        <v>162</v>
      </c>
      <c r="E13" s="152">
        <f>D13-D12</f>
        <v>49</v>
      </c>
      <c r="F13" s="166">
        <f>MIN(F19:F83)</f>
        <v>42.96</v>
      </c>
      <c r="G13" s="153">
        <f>AVERAGE(F19:F83)</f>
        <v>43.363333333333323</v>
      </c>
      <c r="H13" s="148">
        <v>3</v>
      </c>
      <c r="I13" s="87">
        <f>G13-F13</f>
        <v>0.40333333333332178</v>
      </c>
      <c r="J13" s="81">
        <v>8.3807870370370366E-2</v>
      </c>
      <c r="K13" s="89">
        <f>J13-J12</f>
        <v>2.525462962962962E-2</v>
      </c>
      <c r="L13" s="88">
        <f>K13+K10</f>
        <v>4.3819444444444439E-2</v>
      </c>
      <c r="M13" s="83"/>
      <c r="N13" s="84"/>
      <c r="P13" s="175"/>
      <c r="Q13" s="175"/>
      <c r="R13" s="175"/>
      <c r="S13" s="175"/>
      <c r="T13" s="175"/>
    </row>
    <row r="14" spans="1:20" s="3" customFormat="1" ht="30" customHeight="1" x14ac:dyDescent="0.2">
      <c r="A14" s="90"/>
      <c r="B14" s="144"/>
      <c r="C14" s="145"/>
      <c r="D14" s="145"/>
      <c r="E14" s="145"/>
      <c r="F14" s="143">
        <f>AVERAGE(F10,F13)</f>
        <v>42.79</v>
      </c>
      <c r="G14" s="146">
        <f>AVERAGE(G10,G13)</f>
        <v>43.222747747747739</v>
      </c>
      <c r="H14" s="146" t="s">
        <v>93</v>
      </c>
      <c r="I14" s="92">
        <f>AVERAGE(I10,I13)</f>
        <v>0.43274774774774016</v>
      </c>
      <c r="J14" s="91"/>
      <c r="K14" s="91"/>
      <c r="L14" s="91"/>
      <c r="M14" s="93"/>
      <c r="N14" s="93"/>
      <c r="P14" s="175"/>
      <c r="Q14" s="175"/>
      <c r="R14" s="175"/>
      <c r="S14" s="175"/>
      <c r="T14" s="175"/>
    </row>
    <row r="15" spans="1:20" ht="27.75" customHeight="1" x14ac:dyDescent="0.25">
      <c r="A15" s="94"/>
      <c r="B15" s="94"/>
      <c r="C15" s="94"/>
      <c r="D15" s="95"/>
      <c r="E15" s="96"/>
      <c r="F15" s="97">
        <f>AVERAGE(F11,F12)</f>
        <v>42.65</v>
      </c>
      <c r="G15" s="98">
        <f>AVERAGE(G11,G12)</f>
        <v>43.068583333333336</v>
      </c>
      <c r="H15" s="98" t="s">
        <v>94</v>
      </c>
      <c r="I15" s="99">
        <f>AVERAGE(I11,I12)</f>
        <v>0.4185833333333342</v>
      </c>
      <c r="J15" s="96"/>
      <c r="K15" s="96" t="s">
        <v>29</v>
      </c>
      <c r="L15" s="96"/>
      <c r="M15" s="93"/>
      <c r="N15" s="93"/>
      <c r="P15" s="175"/>
      <c r="Q15" s="175"/>
      <c r="R15" s="175"/>
      <c r="S15" s="175"/>
      <c r="T15" s="175"/>
    </row>
    <row r="16" spans="1:20" ht="30" customHeight="1" thickBot="1" x14ac:dyDescent="0.3">
      <c r="A16" s="100"/>
      <c r="B16" s="100"/>
      <c r="C16" s="100"/>
      <c r="D16" s="96"/>
      <c r="E16" s="96"/>
      <c r="F16" s="101">
        <f>AVERAGE(F10:F13)</f>
        <v>42.72</v>
      </c>
      <c r="G16" s="102">
        <f>AVERAGE(C19:F83)</f>
        <v>43.163522012578618</v>
      </c>
      <c r="H16" s="103"/>
      <c r="I16" s="104">
        <f>AVERAGE(I10:I13)</f>
        <v>0.42566554054053718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Петушков Андрей</v>
      </c>
      <c r="D18" s="105" t="str">
        <f>B11</f>
        <v>Тыщенко Миша</v>
      </c>
      <c r="E18" s="105" t="str">
        <f>B12</f>
        <v>Тыщенко Миша</v>
      </c>
      <c r="F18" s="105" t="str">
        <f>B13</f>
        <v>Петушков Андрей</v>
      </c>
    </row>
    <row r="19" spans="2:14" x14ac:dyDescent="0.25">
      <c r="B19" s="1">
        <v>1</v>
      </c>
      <c r="C19" s="106">
        <v>45.14</v>
      </c>
      <c r="D19" s="107">
        <v>42.8</v>
      </c>
      <c r="E19" s="107">
        <v>43.2</v>
      </c>
      <c r="F19" s="108">
        <v>43.35</v>
      </c>
      <c r="M19" s="2"/>
      <c r="N19" s="2"/>
    </row>
    <row r="20" spans="2:14" x14ac:dyDescent="0.25">
      <c r="B20" s="1">
        <v>2</v>
      </c>
      <c r="C20" s="109">
        <v>43.55</v>
      </c>
      <c r="D20" s="110">
        <v>42.92</v>
      </c>
      <c r="E20" s="110">
        <v>42.85</v>
      </c>
      <c r="F20" s="111">
        <v>43.39</v>
      </c>
      <c r="M20" s="3"/>
      <c r="N20" s="3"/>
    </row>
    <row r="21" spans="2:14" x14ac:dyDescent="0.25">
      <c r="B21" s="1">
        <v>3</v>
      </c>
      <c r="C21" s="109">
        <v>42.85</v>
      </c>
      <c r="D21" s="110">
        <v>42.7</v>
      </c>
      <c r="E21" s="110">
        <v>42.86</v>
      </c>
      <c r="F21" s="111">
        <v>43.16</v>
      </c>
      <c r="M21" s="3"/>
      <c r="N21" s="3"/>
    </row>
    <row r="22" spans="2:14" x14ac:dyDescent="0.25">
      <c r="B22" s="1">
        <v>4</v>
      </c>
      <c r="C22" s="109">
        <v>42.67</v>
      </c>
      <c r="D22" s="110">
        <v>42.92</v>
      </c>
      <c r="E22" s="110">
        <v>42.91</v>
      </c>
      <c r="F22" s="111">
        <v>43.19</v>
      </c>
      <c r="M22" s="3"/>
      <c r="N22" s="3"/>
    </row>
    <row r="23" spans="2:14" x14ac:dyDescent="0.25">
      <c r="B23" s="1">
        <v>5</v>
      </c>
      <c r="C23" s="109">
        <v>42.91</v>
      </c>
      <c r="D23" s="110">
        <v>42.79</v>
      </c>
      <c r="E23" s="110">
        <v>43.15</v>
      </c>
      <c r="F23" s="111">
        <v>43.33</v>
      </c>
    </row>
    <row r="24" spans="2:14" x14ac:dyDescent="0.25">
      <c r="B24" s="1">
        <v>6</v>
      </c>
      <c r="C24" s="109">
        <v>42.64</v>
      </c>
      <c r="D24" s="110">
        <v>42.96</v>
      </c>
      <c r="E24" s="110">
        <v>43.06</v>
      </c>
      <c r="F24" s="111">
        <v>42.96</v>
      </c>
    </row>
    <row r="25" spans="2:14" x14ac:dyDescent="0.25">
      <c r="B25" s="1">
        <v>7</v>
      </c>
      <c r="C25" s="109">
        <v>42.63</v>
      </c>
      <c r="D25" s="110">
        <v>42.78</v>
      </c>
      <c r="E25" s="110">
        <v>43.15</v>
      </c>
      <c r="F25" s="111">
        <v>43.3</v>
      </c>
    </row>
    <row r="26" spans="2:14" x14ac:dyDescent="0.25">
      <c r="B26" s="1">
        <v>8</v>
      </c>
      <c r="C26" s="109">
        <v>42.62</v>
      </c>
      <c r="D26" s="110">
        <v>42.83</v>
      </c>
      <c r="E26" s="110">
        <v>42.98</v>
      </c>
      <c r="F26" s="111">
        <v>43.38</v>
      </c>
    </row>
    <row r="27" spans="2:14" x14ac:dyDescent="0.25">
      <c r="B27" s="1">
        <v>9</v>
      </c>
      <c r="C27" s="109">
        <v>42.8</v>
      </c>
      <c r="D27" s="110">
        <v>42.86</v>
      </c>
      <c r="E27" s="110">
        <v>42.88</v>
      </c>
      <c r="F27" s="111">
        <v>43.9</v>
      </c>
    </row>
    <row r="28" spans="2:14" x14ac:dyDescent="0.25">
      <c r="B28" s="1">
        <v>10</v>
      </c>
      <c r="C28" s="109">
        <v>42.71</v>
      </c>
      <c r="D28" s="110">
        <v>42.83</v>
      </c>
      <c r="E28" s="110">
        <v>43.31</v>
      </c>
      <c r="F28" s="111">
        <v>43.66</v>
      </c>
    </row>
    <row r="29" spans="2:14" x14ac:dyDescent="0.25">
      <c r="B29" s="1">
        <v>11</v>
      </c>
      <c r="C29" s="109">
        <v>42.86</v>
      </c>
      <c r="D29" s="110">
        <v>43.38</v>
      </c>
      <c r="E29" s="110">
        <v>42.92</v>
      </c>
      <c r="F29" s="111">
        <v>43.22</v>
      </c>
    </row>
    <row r="30" spans="2:14" x14ac:dyDescent="0.25">
      <c r="B30" s="1">
        <v>12</v>
      </c>
      <c r="C30" s="109">
        <v>42.72</v>
      </c>
      <c r="D30" s="110">
        <v>43.03</v>
      </c>
      <c r="E30" s="110">
        <v>43.34</v>
      </c>
      <c r="F30" s="111">
        <v>43.22</v>
      </c>
    </row>
    <row r="31" spans="2:14" x14ac:dyDescent="0.25">
      <c r="B31" s="1">
        <v>13</v>
      </c>
      <c r="C31" s="109">
        <v>42.97</v>
      </c>
      <c r="D31" s="110">
        <v>43.42</v>
      </c>
      <c r="E31" s="110">
        <v>42.98</v>
      </c>
      <c r="F31" s="111">
        <v>43.16</v>
      </c>
    </row>
    <row r="32" spans="2:14" x14ac:dyDescent="0.25">
      <c r="B32" s="1">
        <v>14</v>
      </c>
      <c r="C32" s="128">
        <v>43.04</v>
      </c>
      <c r="D32" s="110">
        <v>43.21</v>
      </c>
      <c r="E32" s="110">
        <v>42.62</v>
      </c>
      <c r="F32" s="111">
        <v>43.24</v>
      </c>
    </row>
    <row r="33" spans="2:6" x14ac:dyDescent="0.25">
      <c r="B33" s="1">
        <v>15</v>
      </c>
      <c r="C33" s="109">
        <v>43.03</v>
      </c>
      <c r="D33" s="110">
        <v>43.03</v>
      </c>
      <c r="E33" s="110">
        <v>43.89</v>
      </c>
      <c r="F33" s="111">
        <v>43.33</v>
      </c>
    </row>
    <row r="34" spans="2:6" x14ac:dyDescent="0.25">
      <c r="B34" s="1">
        <v>16</v>
      </c>
      <c r="C34" s="109">
        <v>43.15</v>
      </c>
      <c r="D34" s="110">
        <v>43.55</v>
      </c>
      <c r="E34" s="110">
        <v>42.74</v>
      </c>
      <c r="F34" s="111">
        <v>43.08</v>
      </c>
    </row>
    <row r="35" spans="2:6" x14ac:dyDescent="0.25">
      <c r="B35" s="1">
        <v>17</v>
      </c>
      <c r="C35" s="109">
        <v>43.4</v>
      </c>
      <c r="D35" s="110">
        <v>42.8</v>
      </c>
      <c r="E35" s="110">
        <v>42.97</v>
      </c>
      <c r="F35" s="111">
        <v>43.25</v>
      </c>
    </row>
    <row r="36" spans="2:6" x14ac:dyDescent="0.25">
      <c r="B36" s="1">
        <v>18</v>
      </c>
      <c r="C36" s="109">
        <v>43.09</v>
      </c>
      <c r="D36" s="110">
        <v>43.1</v>
      </c>
      <c r="E36" s="110">
        <v>42.86</v>
      </c>
      <c r="F36" s="111">
        <v>43.04</v>
      </c>
    </row>
    <row r="37" spans="2:6" x14ac:dyDescent="0.25">
      <c r="B37" s="1">
        <v>19</v>
      </c>
      <c r="C37" s="109">
        <v>42.89</v>
      </c>
      <c r="D37" s="110">
        <v>43.15</v>
      </c>
      <c r="E37" s="110">
        <v>42.84</v>
      </c>
      <c r="F37" s="111">
        <v>44.65</v>
      </c>
    </row>
    <row r="38" spans="2:6" x14ac:dyDescent="0.25">
      <c r="B38" s="1">
        <v>20</v>
      </c>
      <c r="C38" s="109">
        <v>42.99</v>
      </c>
      <c r="D38" s="110">
        <v>43.34</v>
      </c>
      <c r="E38" s="110">
        <v>43.6</v>
      </c>
      <c r="F38" s="111">
        <v>43.45</v>
      </c>
    </row>
    <row r="39" spans="2:6" x14ac:dyDescent="0.25">
      <c r="B39" s="1">
        <v>21</v>
      </c>
      <c r="C39" s="109">
        <v>43.18</v>
      </c>
      <c r="D39" s="110">
        <v>42.94</v>
      </c>
      <c r="E39" s="110"/>
      <c r="F39" s="111">
        <v>43.1</v>
      </c>
    </row>
    <row r="40" spans="2:6" x14ac:dyDescent="0.25">
      <c r="B40" s="1">
        <v>22</v>
      </c>
      <c r="C40" s="109">
        <v>43.42</v>
      </c>
      <c r="D40" s="110">
        <v>47.68</v>
      </c>
      <c r="E40" s="110"/>
      <c r="F40" s="111">
        <v>43.47</v>
      </c>
    </row>
    <row r="41" spans="2:6" x14ac:dyDescent="0.25">
      <c r="B41" s="1">
        <v>23</v>
      </c>
      <c r="C41" s="109">
        <v>43.31</v>
      </c>
      <c r="D41" s="110">
        <v>43.02</v>
      </c>
      <c r="E41" s="110"/>
      <c r="F41" s="111">
        <v>43.31</v>
      </c>
    </row>
    <row r="42" spans="2:6" x14ac:dyDescent="0.25">
      <c r="B42" s="1">
        <v>24</v>
      </c>
      <c r="C42" s="109">
        <v>42.91</v>
      </c>
      <c r="D42" s="110">
        <v>42.86</v>
      </c>
      <c r="E42" s="110"/>
      <c r="F42" s="111">
        <v>43.32</v>
      </c>
    </row>
    <row r="43" spans="2:6" x14ac:dyDescent="0.25">
      <c r="B43" s="1">
        <v>25</v>
      </c>
      <c r="C43" s="109">
        <v>42.74</v>
      </c>
      <c r="D43" s="110">
        <v>42.97</v>
      </c>
      <c r="E43" s="110"/>
      <c r="F43" s="111">
        <v>43.56</v>
      </c>
    </row>
    <row r="44" spans="2:6" x14ac:dyDescent="0.25">
      <c r="B44" s="1">
        <v>26</v>
      </c>
      <c r="C44" s="109">
        <v>44.31</v>
      </c>
      <c r="D44" s="110">
        <v>42.99</v>
      </c>
      <c r="E44" s="110"/>
      <c r="F44" s="111">
        <v>43.22</v>
      </c>
    </row>
    <row r="45" spans="2:6" x14ac:dyDescent="0.25">
      <c r="B45" s="1">
        <v>27</v>
      </c>
      <c r="C45" s="109">
        <v>43.89</v>
      </c>
      <c r="D45" s="110">
        <v>42.93</v>
      </c>
      <c r="E45" s="110"/>
      <c r="F45" s="111">
        <v>43.2</v>
      </c>
    </row>
    <row r="46" spans="2:6" x14ac:dyDescent="0.25">
      <c r="B46" s="1">
        <v>28</v>
      </c>
      <c r="C46" s="109">
        <v>43.11</v>
      </c>
      <c r="D46" s="110">
        <v>42.91</v>
      </c>
      <c r="E46" s="110"/>
      <c r="F46" s="111">
        <v>43.72</v>
      </c>
    </row>
    <row r="47" spans="2:6" x14ac:dyDescent="0.25">
      <c r="B47" s="1">
        <v>29</v>
      </c>
      <c r="C47" s="109">
        <v>43.01</v>
      </c>
      <c r="D47" s="110">
        <v>43</v>
      </c>
      <c r="E47" s="110"/>
      <c r="F47" s="111">
        <v>43.28</v>
      </c>
    </row>
    <row r="48" spans="2:6" x14ac:dyDescent="0.25">
      <c r="B48" s="1">
        <v>30</v>
      </c>
      <c r="C48" s="109">
        <v>42.83</v>
      </c>
      <c r="D48" s="110">
        <v>42.85</v>
      </c>
      <c r="E48" s="110"/>
      <c r="F48" s="111">
        <v>43.3</v>
      </c>
    </row>
    <row r="49" spans="2:6" x14ac:dyDescent="0.25">
      <c r="B49" s="1">
        <v>31</v>
      </c>
      <c r="C49" s="109">
        <v>42.79</v>
      </c>
      <c r="D49" s="110">
        <v>43.02</v>
      </c>
      <c r="E49" s="110"/>
      <c r="F49" s="111">
        <v>43.73</v>
      </c>
    </row>
    <row r="50" spans="2:6" x14ac:dyDescent="0.25">
      <c r="B50" s="1">
        <v>32</v>
      </c>
      <c r="C50" s="109">
        <v>42.84</v>
      </c>
      <c r="D50" s="110">
        <v>42.92</v>
      </c>
      <c r="E50" s="110"/>
      <c r="F50" s="111">
        <v>43.56</v>
      </c>
    </row>
    <row r="51" spans="2:6" x14ac:dyDescent="0.25">
      <c r="B51" s="1">
        <v>33</v>
      </c>
      <c r="C51" s="109">
        <v>43.01</v>
      </c>
      <c r="D51" s="110">
        <v>42.99</v>
      </c>
      <c r="E51" s="110"/>
      <c r="F51" s="111">
        <v>43.27</v>
      </c>
    </row>
    <row r="52" spans="2:6" x14ac:dyDescent="0.25">
      <c r="B52" s="1">
        <v>34</v>
      </c>
      <c r="C52" s="109">
        <v>42.78</v>
      </c>
      <c r="D52" s="110">
        <v>43.06</v>
      </c>
      <c r="E52" s="110"/>
      <c r="F52" s="111">
        <v>43.33</v>
      </c>
    </row>
    <row r="53" spans="2:6" x14ac:dyDescent="0.25">
      <c r="B53" s="1">
        <v>35</v>
      </c>
      <c r="C53" s="109">
        <v>42.78</v>
      </c>
      <c r="D53" s="110">
        <v>43.12</v>
      </c>
      <c r="E53" s="110"/>
      <c r="F53" s="111">
        <v>43.62</v>
      </c>
    </row>
    <row r="54" spans="2:6" x14ac:dyDescent="0.25">
      <c r="B54" s="1">
        <v>36</v>
      </c>
      <c r="C54" s="109">
        <v>43.01</v>
      </c>
      <c r="D54" s="110">
        <v>43.08</v>
      </c>
      <c r="E54" s="110"/>
      <c r="F54" s="111">
        <v>43.54</v>
      </c>
    </row>
    <row r="55" spans="2:6" x14ac:dyDescent="0.25">
      <c r="B55" s="1">
        <v>37</v>
      </c>
      <c r="C55" s="109">
        <v>43.46</v>
      </c>
      <c r="D55" s="151">
        <v>43.06</v>
      </c>
      <c r="E55" s="110"/>
      <c r="F55" s="111">
        <v>43.51</v>
      </c>
    </row>
    <row r="56" spans="2:6" x14ac:dyDescent="0.25">
      <c r="B56" s="1">
        <v>38</v>
      </c>
      <c r="C56" s="109"/>
      <c r="D56" s="110">
        <v>43.36</v>
      </c>
      <c r="E56" s="110"/>
      <c r="F56" s="111">
        <v>43.66</v>
      </c>
    </row>
    <row r="57" spans="2:6" x14ac:dyDescent="0.25">
      <c r="B57" s="1">
        <v>39</v>
      </c>
      <c r="C57" s="109"/>
      <c r="D57" s="110">
        <v>43.79</v>
      </c>
      <c r="E57" s="110"/>
      <c r="F57" s="111">
        <v>43.49</v>
      </c>
    </row>
    <row r="58" spans="2:6" x14ac:dyDescent="0.25">
      <c r="B58" s="1">
        <v>40</v>
      </c>
      <c r="C58" s="109"/>
      <c r="D58" s="110">
        <v>42.83</v>
      </c>
      <c r="E58" s="110"/>
      <c r="F58" s="111">
        <v>43.22</v>
      </c>
    </row>
    <row r="59" spans="2:6" x14ac:dyDescent="0.25">
      <c r="B59" s="1">
        <v>41</v>
      </c>
      <c r="C59" s="109"/>
      <c r="D59" s="110">
        <v>42.87</v>
      </c>
      <c r="E59" s="110"/>
      <c r="F59" s="111">
        <v>43.14</v>
      </c>
    </row>
    <row r="60" spans="2:6" x14ac:dyDescent="0.25">
      <c r="B60" s="1">
        <v>42</v>
      </c>
      <c r="C60" s="109"/>
      <c r="D60" s="110">
        <v>42.68</v>
      </c>
      <c r="E60" s="110"/>
      <c r="F60" s="111">
        <v>43.33</v>
      </c>
    </row>
    <row r="61" spans="2:6" x14ac:dyDescent="0.25">
      <c r="B61" s="1">
        <v>43</v>
      </c>
      <c r="C61" s="109"/>
      <c r="D61" s="110">
        <v>42.79</v>
      </c>
      <c r="E61" s="110"/>
      <c r="F61" s="111">
        <v>43.06</v>
      </c>
    </row>
    <row r="62" spans="2:6" x14ac:dyDescent="0.25">
      <c r="B62" s="1">
        <v>44</v>
      </c>
      <c r="C62" s="109"/>
      <c r="D62" s="110">
        <v>42.75</v>
      </c>
      <c r="E62" s="110"/>
      <c r="F62" s="111">
        <v>43.24</v>
      </c>
    </row>
    <row r="63" spans="2:6" x14ac:dyDescent="0.25">
      <c r="B63" s="1">
        <v>45</v>
      </c>
      <c r="C63" s="109"/>
      <c r="D63" s="110">
        <v>42.8</v>
      </c>
      <c r="E63" s="110"/>
      <c r="F63" s="111">
        <v>43.3</v>
      </c>
    </row>
    <row r="64" spans="2:6" x14ac:dyDescent="0.25">
      <c r="B64" s="1">
        <v>46</v>
      </c>
      <c r="C64" s="109"/>
      <c r="D64" s="110">
        <v>43.02</v>
      </c>
      <c r="E64" s="110"/>
      <c r="F64" s="111">
        <v>43.41</v>
      </c>
    </row>
    <row r="65" spans="2:6" x14ac:dyDescent="0.25">
      <c r="B65" s="1">
        <v>47</v>
      </c>
      <c r="C65" s="109"/>
      <c r="D65" s="110">
        <v>42.86</v>
      </c>
      <c r="E65" s="110"/>
      <c r="F65" s="111">
        <v>43.04</v>
      </c>
    </row>
    <row r="66" spans="2:6" x14ac:dyDescent="0.25">
      <c r="B66" s="1">
        <v>48</v>
      </c>
      <c r="C66" s="109"/>
      <c r="D66" s="110">
        <v>43.19</v>
      </c>
      <c r="E66" s="110"/>
      <c r="F66" s="111">
        <v>43.25</v>
      </c>
    </row>
    <row r="67" spans="2:6" x14ac:dyDescent="0.25">
      <c r="B67" s="1">
        <v>49</v>
      </c>
      <c r="C67" s="109"/>
      <c r="D67" s="110">
        <v>42.88</v>
      </c>
      <c r="E67" s="110"/>
      <c r="F67" s="111"/>
    </row>
    <row r="68" spans="2:6" x14ac:dyDescent="0.25">
      <c r="B68" s="1">
        <v>50</v>
      </c>
      <c r="C68" s="109"/>
      <c r="D68" s="110">
        <v>42.99</v>
      </c>
      <c r="E68" s="110"/>
      <c r="F68" s="111"/>
    </row>
    <row r="69" spans="2:6" x14ac:dyDescent="0.25">
      <c r="B69" s="1">
        <v>51</v>
      </c>
      <c r="C69" s="109"/>
      <c r="D69" s="110">
        <v>43.07</v>
      </c>
      <c r="E69" s="110"/>
      <c r="F69" s="111"/>
    </row>
    <row r="70" spans="2:6" x14ac:dyDescent="0.25">
      <c r="B70" s="1">
        <v>52</v>
      </c>
      <c r="C70" s="109"/>
      <c r="D70" s="110">
        <v>42.83</v>
      </c>
      <c r="E70" s="110"/>
      <c r="F70" s="111"/>
    </row>
    <row r="71" spans="2:6" x14ac:dyDescent="0.25">
      <c r="B71" s="1">
        <v>53</v>
      </c>
      <c r="C71" s="109"/>
      <c r="D71" s="110">
        <v>42.94</v>
      </c>
      <c r="E71" s="110"/>
      <c r="F71" s="111"/>
    </row>
    <row r="72" spans="2:6" x14ac:dyDescent="0.25">
      <c r="B72" s="1">
        <v>54</v>
      </c>
      <c r="C72" s="109"/>
      <c r="D72" s="110">
        <v>42.96</v>
      </c>
      <c r="E72" s="110"/>
      <c r="F72" s="111"/>
    </row>
    <row r="73" spans="2:6" x14ac:dyDescent="0.25">
      <c r="B73" s="1">
        <v>55</v>
      </c>
      <c r="C73" s="109"/>
      <c r="D73" s="110"/>
      <c r="E73" s="110"/>
      <c r="F73" s="111"/>
    </row>
    <row r="74" spans="2:6" x14ac:dyDescent="0.25">
      <c r="B74" s="1">
        <v>56</v>
      </c>
      <c r="C74" s="109"/>
      <c r="D74" s="110"/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1"/>
  <dimension ref="A4:T83"/>
  <sheetViews>
    <sheetView topLeftCell="A14" zoomScale="75" zoomScaleNormal="75" workbookViewId="0">
      <selection activeCell="G10" sqref="G1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0" t="s">
        <v>100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20" ht="7.5" customHeight="1" x14ac:dyDescent="0.25"/>
    <row r="6" spans="1:20" ht="17.25" x14ac:dyDescent="0.3">
      <c r="A6" s="178" t="s">
        <v>134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</row>
    <row r="7" spans="1:20" ht="7.5" customHeight="1" x14ac:dyDescent="0.25"/>
    <row r="8" spans="1:20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75"/>
      <c r="N8" s="75"/>
    </row>
    <row r="9" spans="1:20" s="2" customFormat="1" ht="27.75" customHeight="1" thickBot="1" x14ac:dyDescent="0.3">
      <c r="A9" s="221"/>
      <c r="B9" s="223"/>
      <c r="C9" s="224"/>
      <c r="D9" s="223"/>
      <c r="E9" s="226"/>
      <c r="F9" s="76" t="s">
        <v>51</v>
      </c>
      <c r="G9" s="76" t="s">
        <v>52</v>
      </c>
      <c r="H9" s="76" t="s">
        <v>53</v>
      </c>
      <c r="I9" s="77" t="s">
        <v>54</v>
      </c>
      <c r="J9" s="231"/>
      <c r="K9" s="176" t="s">
        <v>55</v>
      </c>
      <c r="L9" s="176" t="s">
        <v>56</v>
      </c>
      <c r="M9" s="78" t="s">
        <v>57</v>
      </c>
      <c r="N9" s="78" t="s">
        <v>58</v>
      </c>
      <c r="P9" s="219"/>
      <c r="Q9" s="219"/>
      <c r="R9" s="219"/>
      <c r="S9" s="219"/>
      <c r="T9" s="219"/>
    </row>
    <row r="10" spans="1:20" s="3" customFormat="1" ht="30" customHeight="1" thickBot="1" x14ac:dyDescent="0.25">
      <c r="A10" s="79">
        <v>1</v>
      </c>
      <c r="B10" s="147" t="s">
        <v>83</v>
      </c>
      <c r="C10" s="148">
        <v>9</v>
      </c>
      <c r="D10" s="148">
        <v>37</v>
      </c>
      <c r="E10" s="152">
        <f>D10</f>
        <v>37</v>
      </c>
      <c r="F10" s="284">
        <f>MIN(C19:C83)</f>
        <v>42.71</v>
      </c>
      <c r="G10" s="285">
        <f>AVERAGE(C19:C83)</f>
        <v>43.142702702702699</v>
      </c>
      <c r="H10" s="267">
        <v>2</v>
      </c>
      <c r="I10" s="80">
        <f>G10-F10</f>
        <v>0.43270270270269862</v>
      </c>
      <c r="J10" s="81">
        <v>1.8576388888888889E-2</v>
      </c>
      <c r="K10" s="81">
        <f>J10</f>
        <v>1.8576388888888889E-2</v>
      </c>
      <c r="L10" s="82">
        <f>K10</f>
        <v>1.8576388888888889E-2</v>
      </c>
      <c r="M10" s="83" t="s">
        <v>189</v>
      </c>
      <c r="N10" s="84">
        <v>-9</v>
      </c>
      <c r="O10" s="261" t="s">
        <v>98</v>
      </c>
      <c r="P10" s="175"/>
      <c r="Q10" s="219"/>
      <c r="R10" s="219"/>
      <c r="S10" s="219"/>
      <c r="T10" s="219"/>
    </row>
    <row r="11" spans="1:20" s="3" customFormat="1" ht="30" customHeight="1" thickBot="1" x14ac:dyDescent="0.25">
      <c r="A11" s="79">
        <v>2</v>
      </c>
      <c r="B11" s="147" t="s">
        <v>149</v>
      </c>
      <c r="C11" s="148">
        <v>4</v>
      </c>
      <c r="D11" s="148">
        <v>72</v>
      </c>
      <c r="E11" s="152">
        <f>D11-D10</f>
        <v>35</v>
      </c>
      <c r="F11" s="265">
        <f>MIN(D19:D83)</f>
        <v>42.65</v>
      </c>
      <c r="G11" s="270">
        <f>AVERAGE(D19:D83)</f>
        <v>43.207058823529401</v>
      </c>
      <c r="H11" s="267">
        <v>0</v>
      </c>
      <c r="I11" s="80">
        <f>G11-F11</f>
        <v>0.5570588235294025</v>
      </c>
      <c r="J11" s="81">
        <v>3.7175925925925925E-2</v>
      </c>
      <c r="K11" s="81">
        <f>J11-J10</f>
        <v>1.8599537037037036E-2</v>
      </c>
      <c r="L11" s="82">
        <f>K11</f>
        <v>1.8599537037037036E-2</v>
      </c>
      <c r="M11" s="83" t="s">
        <v>190</v>
      </c>
      <c r="N11" s="84">
        <v>-13</v>
      </c>
      <c r="O11" s="261" t="s">
        <v>192</v>
      </c>
      <c r="P11" s="175"/>
      <c r="Q11" s="175"/>
      <c r="R11" s="175"/>
      <c r="S11" s="175"/>
      <c r="T11" s="175"/>
    </row>
    <row r="12" spans="1:20" s="3" customFormat="1" ht="30" customHeight="1" x14ac:dyDescent="0.2">
      <c r="A12" s="79">
        <v>3</v>
      </c>
      <c r="B12" s="147" t="s">
        <v>83</v>
      </c>
      <c r="C12" s="149">
        <v>1</v>
      </c>
      <c r="D12" s="148">
        <v>114</v>
      </c>
      <c r="E12" s="152">
        <f>D12-D11</f>
        <v>42</v>
      </c>
      <c r="F12" s="166">
        <f>MIN(E19:E83)</f>
        <v>42.87</v>
      </c>
      <c r="G12" s="269">
        <f>AVERAGE(E19:E83)</f>
        <v>43.173170731707316</v>
      </c>
      <c r="H12" s="148">
        <v>5</v>
      </c>
      <c r="I12" s="80">
        <f>G12-F12</f>
        <v>0.30317073170731845</v>
      </c>
      <c r="J12" s="81">
        <v>5.9143518518518519E-2</v>
      </c>
      <c r="K12" s="81">
        <f>J12-J11</f>
        <v>2.1967592592592594E-2</v>
      </c>
      <c r="L12" s="81">
        <f>K12+L10</f>
        <v>4.0543981481481486E-2</v>
      </c>
      <c r="M12" s="83" t="s">
        <v>191</v>
      </c>
      <c r="N12" s="84"/>
      <c r="O12" s="20"/>
      <c r="P12" s="175"/>
      <c r="Q12" s="175"/>
      <c r="R12" s="175"/>
      <c r="S12" s="175"/>
      <c r="T12" s="175"/>
    </row>
    <row r="13" spans="1:20" s="3" customFormat="1" ht="30" customHeight="1" thickBot="1" x14ac:dyDescent="0.25">
      <c r="A13" s="86" t="s">
        <v>59</v>
      </c>
      <c r="B13" s="147" t="s">
        <v>149</v>
      </c>
      <c r="C13" s="148">
        <v>9</v>
      </c>
      <c r="D13" s="148">
        <v>162</v>
      </c>
      <c r="E13" s="152">
        <f>D13-D12</f>
        <v>48</v>
      </c>
      <c r="F13" s="158">
        <f>MIN(F19:F83)</f>
        <v>42.81</v>
      </c>
      <c r="G13" s="153">
        <f>AVERAGE(F19:F83)</f>
        <v>43.278297872340431</v>
      </c>
      <c r="H13" s="148">
        <v>2</v>
      </c>
      <c r="I13" s="87">
        <f>G13-F13</f>
        <v>0.46829787234042897</v>
      </c>
      <c r="J13" s="81">
        <v>8.3807870370370366E-2</v>
      </c>
      <c r="K13" s="89">
        <f>J13-J12</f>
        <v>2.4664351851851847E-2</v>
      </c>
      <c r="L13" s="88">
        <f>K13+K11</f>
        <v>4.326388888888888E-2</v>
      </c>
      <c r="M13" s="83"/>
      <c r="N13" s="84"/>
      <c r="P13" s="175"/>
      <c r="Q13" s="175"/>
      <c r="R13" s="175"/>
      <c r="S13" s="175"/>
      <c r="T13" s="175"/>
    </row>
    <row r="14" spans="1:20" s="3" customFormat="1" ht="30" customHeight="1" x14ac:dyDescent="0.2">
      <c r="A14" s="90"/>
      <c r="B14" s="144"/>
      <c r="C14" s="145"/>
      <c r="D14" s="145"/>
      <c r="E14" s="145"/>
      <c r="F14" s="143">
        <f>AVERAGE(F10,F12)</f>
        <v>42.79</v>
      </c>
      <c r="G14" s="146">
        <f>AVERAGE(G10,G12)</f>
        <v>43.157936717205004</v>
      </c>
      <c r="H14" s="146" t="s">
        <v>187</v>
      </c>
      <c r="I14" s="92">
        <f>AVERAGE(I10,I12)</f>
        <v>0.36793671720500853</v>
      </c>
      <c r="J14" s="91"/>
      <c r="K14" s="91"/>
      <c r="L14" s="91"/>
      <c r="M14" s="93"/>
      <c r="N14" s="93"/>
      <c r="P14" s="175"/>
      <c r="Q14" s="175"/>
      <c r="R14" s="175"/>
      <c r="S14" s="175"/>
      <c r="T14" s="175"/>
    </row>
    <row r="15" spans="1:20" ht="27.75" customHeight="1" x14ac:dyDescent="0.25">
      <c r="A15" s="94"/>
      <c r="B15" s="94"/>
      <c r="C15" s="94"/>
      <c r="D15" s="95"/>
      <c r="E15" s="96"/>
      <c r="F15" s="97">
        <f>AVERAGE(F11,F13)</f>
        <v>42.730000000000004</v>
      </c>
      <c r="G15" s="98">
        <f>AVERAGE(G11,G13)</f>
        <v>43.242678347934913</v>
      </c>
      <c r="H15" s="98" t="s">
        <v>188</v>
      </c>
      <c r="I15" s="99">
        <f>AVERAGE(I11,I13)</f>
        <v>0.51267834793491573</v>
      </c>
      <c r="J15" s="96"/>
      <c r="K15" s="96" t="s">
        <v>29</v>
      </c>
      <c r="L15" s="96"/>
      <c r="M15" s="93"/>
      <c r="N15" s="93"/>
      <c r="P15" s="175"/>
      <c r="Q15" s="175"/>
      <c r="R15" s="175"/>
      <c r="S15" s="175"/>
      <c r="T15" s="175"/>
    </row>
    <row r="16" spans="1:20" ht="30" customHeight="1" thickBot="1" x14ac:dyDescent="0.3">
      <c r="A16" s="100"/>
      <c r="B16" s="100"/>
      <c r="C16" s="100"/>
      <c r="D16" s="96"/>
      <c r="E16" s="96"/>
      <c r="F16" s="101">
        <f>AVERAGE(F10:F13)</f>
        <v>42.76</v>
      </c>
      <c r="G16" s="102">
        <f>AVERAGE(C19:F83)</f>
        <v>43.204402515723267</v>
      </c>
      <c r="H16" s="103"/>
      <c r="I16" s="104">
        <f>AVERAGE(I10:I13)</f>
        <v>0.44030753256996213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Шутка Виталий</v>
      </c>
      <c r="D18" s="105" t="str">
        <f>B11</f>
        <v>Кравченок Саша</v>
      </c>
      <c r="E18" s="105" t="str">
        <f>B12</f>
        <v>Шутка Виталий</v>
      </c>
      <c r="F18" s="105" t="str">
        <f>B13</f>
        <v>Кравченок Саша</v>
      </c>
    </row>
    <row r="19" spans="2:14" x14ac:dyDescent="0.25">
      <c r="B19" s="1">
        <v>1</v>
      </c>
      <c r="C19" s="106">
        <v>44.77</v>
      </c>
      <c r="D19" s="107">
        <v>43.27</v>
      </c>
      <c r="E19" s="107">
        <v>43.47</v>
      </c>
      <c r="F19" s="108">
        <v>43.3</v>
      </c>
      <c r="M19" s="2"/>
      <c r="N19" s="2"/>
    </row>
    <row r="20" spans="2:14" x14ac:dyDescent="0.25">
      <c r="B20" s="1">
        <v>2</v>
      </c>
      <c r="C20" s="109">
        <v>44.7</v>
      </c>
      <c r="D20" s="110">
        <v>43.47</v>
      </c>
      <c r="E20" s="110">
        <v>43.12</v>
      </c>
      <c r="F20" s="111">
        <v>42.91</v>
      </c>
      <c r="M20" s="3"/>
      <c r="N20" s="3"/>
    </row>
    <row r="21" spans="2:14" x14ac:dyDescent="0.25">
      <c r="B21" s="1">
        <v>3</v>
      </c>
      <c r="C21" s="109">
        <v>43.13</v>
      </c>
      <c r="D21" s="110">
        <v>43.03</v>
      </c>
      <c r="E21" s="110">
        <v>43.12</v>
      </c>
      <c r="F21" s="111">
        <v>43.18</v>
      </c>
      <c r="M21" s="3"/>
      <c r="N21" s="3"/>
    </row>
    <row r="22" spans="2:14" x14ac:dyDescent="0.25">
      <c r="B22" s="1">
        <v>4</v>
      </c>
      <c r="C22" s="109">
        <v>43.17</v>
      </c>
      <c r="D22" s="110">
        <v>43.39</v>
      </c>
      <c r="E22" s="110">
        <v>43.23</v>
      </c>
      <c r="F22" s="111">
        <v>43.82</v>
      </c>
      <c r="M22" s="3"/>
      <c r="N22" s="3"/>
    </row>
    <row r="23" spans="2:14" x14ac:dyDescent="0.25">
      <c r="B23" s="1">
        <v>5</v>
      </c>
      <c r="C23" s="109">
        <v>43.61</v>
      </c>
      <c r="D23" s="110">
        <v>43.37</v>
      </c>
      <c r="E23" s="110">
        <v>43.21</v>
      </c>
      <c r="F23" s="111">
        <v>43.08</v>
      </c>
    </row>
    <row r="24" spans="2:14" x14ac:dyDescent="0.25">
      <c r="B24" s="1">
        <v>6</v>
      </c>
      <c r="C24" s="109">
        <v>42.93</v>
      </c>
      <c r="D24" s="110">
        <v>43.1</v>
      </c>
      <c r="E24" s="110">
        <v>43.02</v>
      </c>
      <c r="F24" s="111">
        <v>43.4</v>
      </c>
    </row>
    <row r="25" spans="2:14" x14ac:dyDescent="0.25">
      <c r="B25" s="1">
        <v>7</v>
      </c>
      <c r="C25" s="109">
        <v>43.33</v>
      </c>
      <c r="D25" s="110">
        <v>43.14</v>
      </c>
      <c r="E25" s="110">
        <v>42.97</v>
      </c>
      <c r="F25" s="111">
        <v>43.29</v>
      </c>
    </row>
    <row r="26" spans="2:14" x14ac:dyDescent="0.25">
      <c r="B26" s="1">
        <v>8</v>
      </c>
      <c r="C26" s="109">
        <v>42.9</v>
      </c>
      <c r="D26" s="110">
        <v>43.45</v>
      </c>
      <c r="E26" s="110">
        <v>43.16</v>
      </c>
      <c r="F26" s="111">
        <v>43.84</v>
      </c>
    </row>
    <row r="27" spans="2:14" x14ac:dyDescent="0.25">
      <c r="B27" s="1">
        <v>9</v>
      </c>
      <c r="C27" s="109">
        <v>42.77</v>
      </c>
      <c r="D27" s="110">
        <v>43.17</v>
      </c>
      <c r="E27" s="110">
        <v>42.95</v>
      </c>
      <c r="F27" s="111">
        <v>43.23</v>
      </c>
    </row>
    <row r="28" spans="2:14" x14ac:dyDescent="0.25">
      <c r="B28" s="1">
        <v>10</v>
      </c>
      <c r="C28" s="109">
        <v>42.83</v>
      </c>
      <c r="D28" s="110">
        <v>42.98</v>
      </c>
      <c r="E28" s="110">
        <v>42.87</v>
      </c>
      <c r="F28" s="111">
        <v>43.6</v>
      </c>
    </row>
    <row r="29" spans="2:14" x14ac:dyDescent="0.25">
      <c r="B29" s="1">
        <v>11</v>
      </c>
      <c r="C29" s="109">
        <v>43.13</v>
      </c>
      <c r="D29" s="110">
        <v>43.21</v>
      </c>
      <c r="E29" s="110">
        <v>43.11</v>
      </c>
      <c r="F29" s="111">
        <v>43.75</v>
      </c>
    </row>
    <row r="30" spans="2:14" x14ac:dyDescent="0.25">
      <c r="B30" s="1">
        <v>12</v>
      </c>
      <c r="C30" s="109">
        <v>42.71</v>
      </c>
      <c r="D30" s="110">
        <v>43.52</v>
      </c>
      <c r="E30" s="110">
        <v>42.97</v>
      </c>
      <c r="F30" s="111">
        <v>43.09</v>
      </c>
    </row>
    <row r="31" spans="2:14" x14ac:dyDescent="0.25">
      <c r="B31" s="1">
        <v>13</v>
      </c>
      <c r="C31" s="109">
        <v>43.05</v>
      </c>
      <c r="D31" s="110">
        <v>43.16</v>
      </c>
      <c r="E31" s="110">
        <v>43.29</v>
      </c>
      <c r="F31" s="111">
        <v>43.43</v>
      </c>
    </row>
    <row r="32" spans="2:14" x14ac:dyDescent="0.25">
      <c r="B32" s="1">
        <v>14</v>
      </c>
      <c r="C32" s="128">
        <v>43.11</v>
      </c>
      <c r="D32" s="110">
        <v>43.21</v>
      </c>
      <c r="E32" s="110">
        <v>43.18</v>
      </c>
      <c r="F32" s="111">
        <v>43.31</v>
      </c>
    </row>
    <row r="33" spans="2:6" x14ac:dyDescent="0.25">
      <c r="B33" s="1">
        <v>15</v>
      </c>
      <c r="C33" s="109">
        <v>42.77</v>
      </c>
      <c r="D33" s="110">
        <v>43.14</v>
      </c>
      <c r="E33" s="110">
        <v>42.99</v>
      </c>
      <c r="F33" s="111">
        <v>43.18</v>
      </c>
    </row>
    <row r="34" spans="2:6" x14ac:dyDescent="0.25">
      <c r="B34" s="1">
        <v>16</v>
      </c>
      <c r="C34" s="109">
        <v>43.1</v>
      </c>
      <c r="D34" s="110">
        <v>43.3</v>
      </c>
      <c r="E34" s="110">
        <v>43.28</v>
      </c>
      <c r="F34" s="111">
        <v>43.36</v>
      </c>
    </row>
    <row r="35" spans="2:6" x14ac:dyDescent="0.25">
      <c r="B35" s="1">
        <v>17</v>
      </c>
      <c r="C35" s="109">
        <v>42.94</v>
      </c>
      <c r="D35" s="110">
        <v>43.26</v>
      </c>
      <c r="E35" s="110">
        <v>43.14</v>
      </c>
      <c r="F35" s="111">
        <v>43.07</v>
      </c>
    </row>
    <row r="36" spans="2:6" x14ac:dyDescent="0.25">
      <c r="B36" s="1">
        <v>18</v>
      </c>
      <c r="C36" s="109">
        <v>42.99</v>
      </c>
      <c r="D36" s="110">
        <v>43.41</v>
      </c>
      <c r="E36" s="110">
        <v>43.06</v>
      </c>
      <c r="F36" s="111">
        <v>43.26</v>
      </c>
    </row>
    <row r="37" spans="2:6" x14ac:dyDescent="0.25">
      <c r="B37" s="1">
        <v>19</v>
      </c>
      <c r="C37" s="109">
        <v>43.03</v>
      </c>
      <c r="D37" s="110">
        <v>43.42</v>
      </c>
      <c r="E37" s="110">
        <v>43.02</v>
      </c>
      <c r="F37" s="111">
        <v>43.42</v>
      </c>
    </row>
    <row r="38" spans="2:6" x14ac:dyDescent="0.25">
      <c r="B38" s="1">
        <v>20</v>
      </c>
      <c r="C38" s="109">
        <v>42.88</v>
      </c>
      <c r="D38" s="110">
        <v>43.05</v>
      </c>
      <c r="E38" s="110">
        <v>43.13</v>
      </c>
      <c r="F38" s="111">
        <v>43.19</v>
      </c>
    </row>
    <row r="39" spans="2:6" x14ac:dyDescent="0.25">
      <c r="B39" s="1">
        <v>21</v>
      </c>
      <c r="C39" s="109">
        <v>42.97</v>
      </c>
      <c r="D39" s="110">
        <v>43.1</v>
      </c>
      <c r="E39" s="110">
        <v>42.97</v>
      </c>
      <c r="F39" s="111">
        <v>42.98</v>
      </c>
    </row>
    <row r="40" spans="2:6" x14ac:dyDescent="0.25">
      <c r="B40" s="1">
        <v>22</v>
      </c>
      <c r="C40" s="109">
        <v>43.29</v>
      </c>
      <c r="D40" s="110">
        <v>42.65</v>
      </c>
      <c r="E40" s="110">
        <v>43.56</v>
      </c>
      <c r="F40" s="111">
        <v>42.93</v>
      </c>
    </row>
    <row r="41" spans="2:6" x14ac:dyDescent="0.25">
      <c r="B41" s="1">
        <v>23</v>
      </c>
      <c r="C41" s="109">
        <v>43.11</v>
      </c>
      <c r="D41" s="110">
        <v>43.04</v>
      </c>
      <c r="E41" s="110">
        <v>43.03</v>
      </c>
      <c r="F41" s="111">
        <v>43.03</v>
      </c>
    </row>
    <row r="42" spans="2:6" x14ac:dyDescent="0.25">
      <c r="B42" s="1">
        <v>24</v>
      </c>
      <c r="C42" s="109">
        <v>42.95</v>
      </c>
      <c r="D42" s="110">
        <v>43.13</v>
      </c>
      <c r="E42" s="110">
        <v>43.51</v>
      </c>
      <c r="F42" s="111">
        <v>42.84</v>
      </c>
    </row>
    <row r="43" spans="2:6" x14ac:dyDescent="0.25">
      <c r="B43" s="1">
        <v>25</v>
      </c>
      <c r="C43" s="109">
        <v>43.08</v>
      </c>
      <c r="D43" s="110">
        <v>43.12</v>
      </c>
      <c r="E43" s="110">
        <v>42.95</v>
      </c>
      <c r="F43" s="111">
        <v>43.27</v>
      </c>
    </row>
    <row r="44" spans="2:6" x14ac:dyDescent="0.25">
      <c r="B44" s="1">
        <v>26</v>
      </c>
      <c r="C44" s="109">
        <v>43.03</v>
      </c>
      <c r="D44" s="110">
        <v>43.14</v>
      </c>
      <c r="E44" s="110">
        <v>43.02</v>
      </c>
      <c r="F44" s="111">
        <v>43.25</v>
      </c>
    </row>
    <row r="45" spans="2:6" x14ac:dyDescent="0.25">
      <c r="B45" s="1">
        <v>27</v>
      </c>
      <c r="C45" s="109">
        <v>43.15</v>
      </c>
      <c r="D45" s="110">
        <v>43.3</v>
      </c>
      <c r="E45" s="110">
        <v>43</v>
      </c>
      <c r="F45" s="111">
        <v>43.15</v>
      </c>
    </row>
    <row r="46" spans="2:6" x14ac:dyDescent="0.25">
      <c r="B46" s="1">
        <v>28</v>
      </c>
      <c r="C46" s="109">
        <v>43</v>
      </c>
      <c r="D46" s="110">
        <v>43.37</v>
      </c>
      <c r="E46" s="110">
        <v>43.31</v>
      </c>
      <c r="F46" s="111">
        <v>43.41</v>
      </c>
    </row>
    <row r="47" spans="2:6" x14ac:dyDescent="0.25">
      <c r="B47" s="1">
        <v>29</v>
      </c>
      <c r="C47" s="109">
        <v>43.05</v>
      </c>
      <c r="D47" s="110">
        <v>43.03</v>
      </c>
      <c r="E47" s="110">
        <v>42.95</v>
      </c>
      <c r="F47" s="111">
        <v>43.17</v>
      </c>
    </row>
    <row r="48" spans="2:6" x14ac:dyDescent="0.25">
      <c r="B48" s="1">
        <v>30</v>
      </c>
      <c r="C48" s="109">
        <v>43.11</v>
      </c>
      <c r="D48" s="110">
        <v>43.05</v>
      </c>
      <c r="E48" s="110">
        <v>42.94</v>
      </c>
      <c r="F48" s="111">
        <v>43.25</v>
      </c>
    </row>
    <row r="49" spans="2:6" x14ac:dyDescent="0.25">
      <c r="B49" s="1">
        <v>31</v>
      </c>
      <c r="C49" s="109">
        <v>42.82</v>
      </c>
      <c r="D49" s="110">
        <v>43.4</v>
      </c>
      <c r="E49" s="110">
        <v>42.99</v>
      </c>
      <c r="F49" s="111">
        <v>43.23</v>
      </c>
    </row>
    <row r="50" spans="2:6" x14ac:dyDescent="0.25">
      <c r="B50" s="1">
        <v>32</v>
      </c>
      <c r="C50" s="109">
        <v>42.95</v>
      </c>
      <c r="D50" s="110">
        <v>43.34</v>
      </c>
      <c r="E50" s="110">
        <v>43.1</v>
      </c>
      <c r="F50" s="111">
        <v>43.57</v>
      </c>
    </row>
    <row r="51" spans="2:6" x14ac:dyDescent="0.25">
      <c r="B51" s="1">
        <v>33</v>
      </c>
      <c r="C51" s="109">
        <v>43.26</v>
      </c>
      <c r="D51" s="110">
        <v>43.19</v>
      </c>
      <c r="E51" s="110">
        <v>43.17</v>
      </c>
      <c r="F51" s="111">
        <v>43.48</v>
      </c>
    </row>
    <row r="52" spans="2:6" x14ac:dyDescent="0.25">
      <c r="B52" s="1">
        <v>34</v>
      </c>
      <c r="C52" s="109">
        <v>43.43</v>
      </c>
      <c r="D52" s="110">
        <v>43.13</v>
      </c>
      <c r="E52" s="110">
        <v>43.16</v>
      </c>
      <c r="F52" s="111">
        <v>44.26</v>
      </c>
    </row>
    <row r="53" spans="2:6" x14ac:dyDescent="0.25">
      <c r="B53" s="1">
        <v>35</v>
      </c>
      <c r="C53" s="109">
        <v>43.14</v>
      </c>
      <c r="D53" s="110"/>
      <c r="E53" s="110">
        <v>43.57</v>
      </c>
      <c r="F53" s="111">
        <v>43.72</v>
      </c>
    </row>
    <row r="54" spans="2:6" x14ac:dyDescent="0.25">
      <c r="B54" s="1">
        <v>36</v>
      </c>
      <c r="C54" s="109">
        <v>42.93</v>
      </c>
      <c r="D54" s="110"/>
      <c r="E54" s="110">
        <v>42.98</v>
      </c>
      <c r="F54" s="111">
        <v>43.37</v>
      </c>
    </row>
    <row r="55" spans="2:6" x14ac:dyDescent="0.25">
      <c r="B55" s="1">
        <v>37</v>
      </c>
      <c r="C55" s="109">
        <v>43.16</v>
      </c>
      <c r="D55" s="151"/>
      <c r="E55" s="110">
        <v>43.21</v>
      </c>
      <c r="F55" s="111">
        <v>43.51</v>
      </c>
    </row>
    <row r="56" spans="2:6" x14ac:dyDescent="0.25">
      <c r="B56" s="1">
        <v>38</v>
      </c>
      <c r="C56" s="109"/>
      <c r="D56" s="110"/>
      <c r="E56" s="110">
        <v>43.33</v>
      </c>
      <c r="F56" s="111">
        <v>43.16</v>
      </c>
    </row>
    <row r="57" spans="2:6" x14ac:dyDescent="0.25">
      <c r="B57" s="1">
        <v>39</v>
      </c>
      <c r="C57" s="109"/>
      <c r="D57" s="110"/>
      <c r="E57" s="110">
        <v>43.58</v>
      </c>
      <c r="F57" s="111">
        <v>42.81</v>
      </c>
    </row>
    <row r="58" spans="2:6" x14ac:dyDescent="0.25">
      <c r="B58" s="1">
        <v>40</v>
      </c>
      <c r="C58" s="109"/>
      <c r="D58" s="110"/>
      <c r="E58" s="110">
        <v>43.28</v>
      </c>
      <c r="F58" s="111">
        <v>42.96</v>
      </c>
    </row>
    <row r="59" spans="2:6" x14ac:dyDescent="0.25">
      <c r="B59" s="1">
        <v>41</v>
      </c>
      <c r="C59" s="109"/>
      <c r="D59" s="110"/>
      <c r="E59" s="110">
        <v>44.2</v>
      </c>
      <c r="F59" s="111">
        <v>42.96</v>
      </c>
    </row>
    <row r="60" spans="2:6" x14ac:dyDescent="0.25">
      <c r="B60" s="1">
        <v>42</v>
      </c>
      <c r="C60" s="109"/>
      <c r="D60" s="110"/>
      <c r="E60" s="110"/>
      <c r="F60" s="111">
        <v>43.35</v>
      </c>
    </row>
    <row r="61" spans="2:6" x14ac:dyDescent="0.25">
      <c r="B61" s="1">
        <v>43</v>
      </c>
      <c r="C61" s="109"/>
      <c r="D61" s="110"/>
      <c r="E61" s="110"/>
      <c r="F61" s="111">
        <v>43.18</v>
      </c>
    </row>
    <row r="62" spans="2:6" x14ac:dyDescent="0.25">
      <c r="B62" s="1">
        <v>44</v>
      </c>
      <c r="C62" s="109"/>
      <c r="D62" s="110"/>
      <c r="E62" s="110"/>
      <c r="F62" s="111">
        <v>43.19</v>
      </c>
    </row>
    <row r="63" spans="2:6" x14ac:dyDescent="0.25">
      <c r="B63" s="1">
        <v>45</v>
      </c>
      <c r="C63" s="109"/>
      <c r="D63" s="110"/>
      <c r="E63" s="110"/>
      <c r="F63" s="111">
        <v>43.01</v>
      </c>
    </row>
    <row r="64" spans="2:6" x14ac:dyDescent="0.25">
      <c r="B64" s="1">
        <v>46</v>
      </c>
      <c r="C64" s="109"/>
      <c r="D64" s="110"/>
      <c r="E64" s="110"/>
      <c r="F64" s="111">
        <v>42.96</v>
      </c>
    </row>
    <row r="65" spans="2:6" x14ac:dyDescent="0.25">
      <c r="B65" s="1">
        <v>47</v>
      </c>
      <c r="C65" s="109"/>
      <c r="D65" s="110"/>
      <c r="E65" s="110"/>
      <c r="F65" s="111">
        <v>43.37</v>
      </c>
    </row>
    <row r="66" spans="2:6" x14ac:dyDescent="0.25">
      <c r="B66" s="1">
        <v>48</v>
      </c>
      <c r="C66" s="109"/>
      <c r="D66" s="110"/>
      <c r="E66" s="110"/>
      <c r="F66" s="111"/>
    </row>
    <row r="67" spans="2:6" x14ac:dyDescent="0.25">
      <c r="B67" s="1">
        <v>49</v>
      </c>
      <c r="C67" s="109"/>
      <c r="D67" s="110"/>
      <c r="E67" s="110"/>
      <c r="F67" s="111"/>
    </row>
    <row r="68" spans="2:6" x14ac:dyDescent="0.25">
      <c r="B68" s="1">
        <v>50</v>
      </c>
      <c r="C68" s="109"/>
      <c r="D68" s="110"/>
      <c r="E68" s="110"/>
      <c r="F68" s="111"/>
    </row>
    <row r="69" spans="2:6" x14ac:dyDescent="0.25">
      <c r="B69" s="1">
        <v>51</v>
      </c>
      <c r="C69" s="109"/>
      <c r="D69" s="110"/>
      <c r="E69" s="110"/>
      <c r="F69" s="111"/>
    </row>
    <row r="70" spans="2:6" x14ac:dyDescent="0.25">
      <c r="B70" s="1">
        <v>52</v>
      </c>
      <c r="C70" s="109"/>
      <c r="D70" s="110"/>
      <c r="E70" s="110"/>
      <c r="F70" s="111"/>
    </row>
    <row r="71" spans="2:6" x14ac:dyDescent="0.25">
      <c r="B71" s="1">
        <v>53</v>
      </c>
      <c r="C71" s="109"/>
      <c r="D71" s="110"/>
      <c r="E71" s="110"/>
      <c r="F71" s="111"/>
    </row>
    <row r="72" spans="2:6" x14ac:dyDescent="0.25">
      <c r="B72" s="1">
        <v>54</v>
      </c>
      <c r="C72" s="109"/>
      <c r="D72" s="110"/>
      <c r="E72" s="110"/>
      <c r="F72" s="111"/>
    </row>
    <row r="73" spans="2:6" x14ac:dyDescent="0.25">
      <c r="B73" s="1">
        <v>55</v>
      </c>
      <c r="C73" s="109"/>
      <c r="D73" s="110"/>
      <c r="E73" s="110"/>
      <c r="F73" s="111"/>
    </row>
    <row r="74" spans="2:6" x14ac:dyDescent="0.25">
      <c r="B74" s="1">
        <v>56</v>
      </c>
      <c r="C74" s="109"/>
      <c r="D74" s="110"/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/>
  <dimension ref="A4:T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0" t="s">
        <v>100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20" ht="7.5" customHeight="1" x14ac:dyDescent="0.25"/>
    <row r="6" spans="1:20" ht="17.25" x14ac:dyDescent="0.3">
      <c r="A6" s="178" t="s">
        <v>140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</row>
    <row r="7" spans="1:20" ht="7.5" customHeight="1" x14ac:dyDescent="0.25"/>
    <row r="8" spans="1:20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75"/>
      <c r="N8" s="75"/>
    </row>
    <row r="9" spans="1:20" s="2" customFormat="1" ht="27.75" customHeight="1" thickBot="1" x14ac:dyDescent="0.3">
      <c r="A9" s="221"/>
      <c r="B9" s="223"/>
      <c r="C9" s="224"/>
      <c r="D9" s="223"/>
      <c r="E9" s="226"/>
      <c r="F9" s="76" t="s">
        <v>51</v>
      </c>
      <c r="G9" s="76" t="s">
        <v>52</v>
      </c>
      <c r="H9" s="76" t="s">
        <v>53</v>
      </c>
      <c r="I9" s="77" t="s">
        <v>54</v>
      </c>
      <c r="J9" s="231"/>
      <c r="K9" s="176" t="s">
        <v>55</v>
      </c>
      <c r="L9" s="176" t="s">
        <v>56</v>
      </c>
      <c r="M9" s="78" t="s">
        <v>57</v>
      </c>
      <c r="N9" s="78" t="s">
        <v>58</v>
      </c>
      <c r="P9" s="219"/>
      <c r="Q9" s="219"/>
      <c r="R9" s="219"/>
      <c r="S9" s="219"/>
      <c r="T9" s="219"/>
    </row>
    <row r="10" spans="1:20" s="3" customFormat="1" ht="30" customHeight="1" thickBot="1" x14ac:dyDescent="0.25">
      <c r="A10" s="79">
        <v>1</v>
      </c>
      <c r="B10" s="147" t="s">
        <v>127</v>
      </c>
      <c r="C10" s="148">
        <v>5</v>
      </c>
      <c r="D10" s="148">
        <v>36</v>
      </c>
      <c r="E10" s="152">
        <f>D10</f>
        <v>36</v>
      </c>
      <c r="F10" s="168">
        <f>MIN(C19:C83)</f>
        <v>42.63</v>
      </c>
      <c r="G10" s="153">
        <f>AVERAGE(C19:C83)</f>
        <v>43.595833333333331</v>
      </c>
      <c r="H10" s="148">
        <v>3</v>
      </c>
      <c r="I10" s="80">
        <f>G10-F10</f>
        <v>0.96583333333332888</v>
      </c>
      <c r="J10" s="81">
        <v>1.8240740740740741E-2</v>
      </c>
      <c r="K10" s="81">
        <f>J10</f>
        <v>1.8240740740740741E-2</v>
      </c>
      <c r="L10" s="82">
        <f>K10</f>
        <v>1.8240740740740741E-2</v>
      </c>
      <c r="M10" s="83" t="s">
        <v>148</v>
      </c>
      <c r="N10" s="84"/>
      <c r="O10" s="142"/>
      <c r="P10" s="175"/>
      <c r="Q10" s="219"/>
      <c r="R10" s="219"/>
      <c r="S10" s="219"/>
      <c r="T10" s="219"/>
    </row>
    <row r="11" spans="1:20" s="3" customFormat="1" ht="30" customHeight="1" thickBot="1" x14ac:dyDescent="0.25">
      <c r="A11" s="79">
        <v>2</v>
      </c>
      <c r="B11" s="147" t="s">
        <v>82</v>
      </c>
      <c r="C11" s="148">
        <v>7</v>
      </c>
      <c r="D11" s="148">
        <v>72</v>
      </c>
      <c r="E11" s="152">
        <f>D11-D10</f>
        <v>36</v>
      </c>
      <c r="F11" s="263">
        <f>MIN(D19:D83)</f>
        <v>42.74</v>
      </c>
      <c r="G11" s="154">
        <f>AVERAGE(D19:D83)</f>
        <v>43.088823529411769</v>
      </c>
      <c r="H11" s="148">
        <v>1</v>
      </c>
      <c r="I11" s="80">
        <f>G11-F11</f>
        <v>0.3488235294117672</v>
      </c>
      <c r="J11" s="81">
        <v>3.75462962962963E-2</v>
      </c>
      <c r="K11" s="81">
        <f>J11-J10</f>
        <v>1.9305555555555558E-2</v>
      </c>
      <c r="L11" s="82">
        <f>K11</f>
        <v>1.9305555555555558E-2</v>
      </c>
      <c r="M11" s="83" t="s">
        <v>168</v>
      </c>
      <c r="N11" s="84">
        <v>-21</v>
      </c>
      <c r="O11" s="261" t="s">
        <v>173</v>
      </c>
      <c r="P11" s="175"/>
      <c r="Q11" s="175"/>
      <c r="R11" s="175"/>
      <c r="S11" s="175"/>
      <c r="T11" s="175"/>
    </row>
    <row r="12" spans="1:20" s="3" customFormat="1" ht="30" customHeight="1" thickBot="1" x14ac:dyDescent="0.25">
      <c r="A12" s="79">
        <v>3</v>
      </c>
      <c r="B12" s="147" t="s">
        <v>82</v>
      </c>
      <c r="C12" s="149">
        <v>21</v>
      </c>
      <c r="D12" s="148">
        <v>130</v>
      </c>
      <c r="E12" s="152">
        <f>D12-D11</f>
        <v>58</v>
      </c>
      <c r="F12" s="169">
        <f>MIN(E19:E83)</f>
        <v>42.45</v>
      </c>
      <c r="G12" s="153">
        <f>AVERAGE(E19:E83)</f>
        <v>42.716140350877204</v>
      </c>
      <c r="H12" s="148">
        <v>8</v>
      </c>
      <c r="I12" s="80">
        <f>G12-F12</f>
        <v>0.26614035087720112</v>
      </c>
      <c r="J12" s="81">
        <v>6.6932870370370365E-2</v>
      </c>
      <c r="K12" s="81">
        <f>J12-J11</f>
        <v>2.9386574074074065E-2</v>
      </c>
      <c r="L12" s="81">
        <f>K12+L11</f>
        <v>4.8692129629629627E-2</v>
      </c>
      <c r="M12" s="83" t="s">
        <v>169</v>
      </c>
      <c r="N12" s="84" t="s">
        <v>174</v>
      </c>
      <c r="O12" s="262" t="s">
        <v>175</v>
      </c>
      <c r="P12" s="175"/>
      <c r="Q12" s="175"/>
      <c r="R12" s="175"/>
      <c r="S12" s="175"/>
      <c r="T12" s="175"/>
    </row>
    <row r="13" spans="1:20" s="3" customFormat="1" ht="30" customHeight="1" thickBot="1" x14ac:dyDescent="0.25">
      <c r="A13" s="86" t="s">
        <v>59</v>
      </c>
      <c r="B13" s="147" t="s">
        <v>127</v>
      </c>
      <c r="C13" s="148">
        <v>10</v>
      </c>
      <c r="D13" s="148">
        <v>162</v>
      </c>
      <c r="E13" s="152">
        <f>D13-D12</f>
        <v>32</v>
      </c>
      <c r="F13" s="166">
        <f>MIN(F19:F83)</f>
        <v>43.14</v>
      </c>
      <c r="G13" s="153">
        <f>AVERAGE(F19:F83)</f>
        <v>43.472903225806448</v>
      </c>
      <c r="H13" s="148">
        <v>1</v>
      </c>
      <c r="I13" s="87">
        <f>G13-F13</f>
        <v>0.33290322580644727</v>
      </c>
      <c r="J13" s="81">
        <v>8.3807870370370366E-2</v>
      </c>
      <c r="K13" s="89">
        <f>J13-J12</f>
        <v>1.6875000000000001E-2</v>
      </c>
      <c r="L13" s="88">
        <f>K13+K10</f>
        <v>3.5115740740740739E-2</v>
      </c>
      <c r="M13" s="83"/>
      <c r="N13" s="84"/>
      <c r="P13" s="175"/>
      <c r="Q13" s="175"/>
      <c r="R13" s="175"/>
      <c r="S13" s="175"/>
      <c r="T13" s="175"/>
    </row>
    <row r="14" spans="1:20" s="3" customFormat="1" ht="30" customHeight="1" x14ac:dyDescent="0.2">
      <c r="A14" s="90"/>
      <c r="B14" s="144"/>
      <c r="C14" s="145"/>
      <c r="D14" s="145"/>
      <c r="E14" s="145"/>
      <c r="F14" s="143">
        <f>AVERAGE(F10,F13)</f>
        <v>42.885000000000005</v>
      </c>
      <c r="G14" s="146">
        <f>AVERAGE(G10,G13)</f>
        <v>43.53436827956989</v>
      </c>
      <c r="H14" s="146" t="s">
        <v>167</v>
      </c>
      <c r="I14" s="92">
        <f>AVERAGE(I10,I13)</f>
        <v>0.64936827956988807</v>
      </c>
      <c r="J14" s="91"/>
      <c r="K14" s="91"/>
      <c r="L14" s="91"/>
      <c r="M14" s="93"/>
      <c r="N14" s="93"/>
      <c r="P14" s="175"/>
      <c r="Q14" s="175"/>
      <c r="R14" s="175"/>
      <c r="S14" s="175"/>
      <c r="T14" s="175"/>
    </row>
    <row r="15" spans="1:20" ht="27.75" customHeight="1" x14ac:dyDescent="0.25">
      <c r="A15" s="94"/>
      <c r="B15" s="94"/>
      <c r="C15" s="94"/>
      <c r="D15" s="95"/>
      <c r="E15" s="96"/>
      <c r="F15" s="97">
        <f>AVERAGE(F11,F12)</f>
        <v>42.594999999999999</v>
      </c>
      <c r="G15" s="98">
        <f>AVERAGE(G11,G12)</f>
        <v>42.902481940144483</v>
      </c>
      <c r="H15" s="98" t="s">
        <v>95</v>
      </c>
      <c r="I15" s="99">
        <f>AVERAGE(I11,I12)</f>
        <v>0.30748194014448416</v>
      </c>
      <c r="J15" s="96"/>
      <c r="K15" s="96" t="s">
        <v>29</v>
      </c>
      <c r="L15" s="96"/>
      <c r="M15" s="93"/>
      <c r="N15" s="93"/>
      <c r="P15" s="175"/>
      <c r="Q15" s="175"/>
      <c r="R15" s="175"/>
      <c r="S15" s="175"/>
      <c r="T15" s="175"/>
    </row>
    <row r="16" spans="1:20" ht="30" customHeight="1" thickBot="1" x14ac:dyDescent="0.3">
      <c r="A16" s="100"/>
      <c r="B16" s="100"/>
      <c r="C16" s="100"/>
      <c r="D16" s="96"/>
      <c r="E16" s="96"/>
      <c r="F16" s="101">
        <f>AVERAGE(F10:F13)</f>
        <v>42.74</v>
      </c>
      <c r="G16" s="102">
        <f>AVERAGE(C19:F83)</f>
        <v>43.145253164556934</v>
      </c>
      <c r="H16" s="103"/>
      <c r="I16" s="104">
        <f>AVERAGE(I10:I13)</f>
        <v>0.47842510985718611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Хавило Дима</v>
      </c>
      <c r="D18" s="105" t="str">
        <f>B11</f>
        <v>Стецык Сергей</v>
      </c>
      <c r="E18" s="105" t="str">
        <f>B12</f>
        <v>Стецык Сергей</v>
      </c>
      <c r="F18" s="105" t="str">
        <f>B13</f>
        <v>Хавило Дима</v>
      </c>
    </row>
    <row r="19" spans="2:14" x14ac:dyDescent="0.25">
      <c r="B19" s="1">
        <v>1</v>
      </c>
      <c r="C19" s="106">
        <v>62.91</v>
      </c>
      <c r="D19" s="107">
        <v>42.88</v>
      </c>
      <c r="E19" s="107">
        <v>42.91</v>
      </c>
      <c r="F19" s="108">
        <v>43.47</v>
      </c>
      <c r="M19" s="2"/>
      <c r="N19" s="2"/>
    </row>
    <row r="20" spans="2:14" x14ac:dyDescent="0.25">
      <c r="B20" s="1">
        <v>2</v>
      </c>
      <c r="C20" s="109">
        <v>43.04</v>
      </c>
      <c r="D20" s="110">
        <v>43.08</v>
      </c>
      <c r="E20" s="110">
        <v>42.93</v>
      </c>
      <c r="F20" s="111">
        <v>43.3</v>
      </c>
      <c r="M20" s="3"/>
      <c r="N20" s="3"/>
    </row>
    <row r="21" spans="2:14" x14ac:dyDescent="0.25">
      <c r="B21" s="1">
        <v>3</v>
      </c>
      <c r="C21" s="109">
        <v>42.98</v>
      </c>
      <c r="D21" s="110">
        <v>43.3</v>
      </c>
      <c r="E21" s="110">
        <v>42.8</v>
      </c>
      <c r="F21" s="111">
        <v>43.68</v>
      </c>
      <c r="M21" s="3"/>
      <c r="N21" s="3"/>
    </row>
    <row r="22" spans="2:14" x14ac:dyDescent="0.25">
      <c r="B22" s="1">
        <v>4</v>
      </c>
      <c r="C22" s="109">
        <v>42.8</v>
      </c>
      <c r="D22" s="110">
        <v>43.1</v>
      </c>
      <c r="E22" s="110">
        <v>43.55</v>
      </c>
      <c r="F22" s="111">
        <v>43.64</v>
      </c>
      <c r="M22" s="3"/>
      <c r="N22" s="3"/>
    </row>
    <row r="23" spans="2:14" x14ac:dyDescent="0.25">
      <c r="B23" s="1">
        <v>5</v>
      </c>
      <c r="C23" s="109">
        <v>43.22</v>
      </c>
      <c r="D23" s="110">
        <v>43.08</v>
      </c>
      <c r="E23" s="110">
        <v>42.71</v>
      </c>
      <c r="F23" s="111">
        <v>43.43</v>
      </c>
    </row>
    <row r="24" spans="2:14" x14ac:dyDescent="0.25">
      <c r="B24" s="1">
        <v>6</v>
      </c>
      <c r="C24" s="109">
        <v>43.1</v>
      </c>
      <c r="D24" s="110">
        <v>43.22</v>
      </c>
      <c r="E24" s="110">
        <v>42.94</v>
      </c>
      <c r="F24" s="111">
        <v>43.26</v>
      </c>
    </row>
    <row r="25" spans="2:14" x14ac:dyDescent="0.25">
      <c r="B25" s="1">
        <v>7</v>
      </c>
      <c r="C25" s="109">
        <v>43.19</v>
      </c>
      <c r="D25" s="110">
        <v>43.03</v>
      </c>
      <c r="E25" s="110">
        <v>42.82</v>
      </c>
      <c r="F25" s="111">
        <v>43.35</v>
      </c>
    </row>
    <row r="26" spans="2:14" x14ac:dyDescent="0.25">
      <c r="B26" s="1">
        <v>8</v>
      </c>
      <c r="C26" s="109">
        <v>43.1</v>
      </c>
      <c r="D26" s="110">
        <v>43.29</v>
      </c>
      <c r="E26" s="110">
        <v>43.01</v>
      </c>
      <c r="F26" s="111">
        <v>43.45</v>
      </c>
    </row>
    <row r="27" spans="2:14" x14ac:dyDescent="0.25">
      <c r="B27" s="1">
        <v>9</v>
      </c>
      <c r="C27" s="109">
        <v>43</v>
      </c>
      <c r="D27" s="110">
        <v>43.18</v>
      </c>
      <c r="E27" s="110">
        <v>42.88</v>
      </c>
      <c r="F27" s="111">
        <v>43.27</v>
      </c>
    </row>
    <row r="28" spans="2:14" x14ac:dyDescent="0.25">
      <c r="B28" s="1">
        <v>10</v>
      </c>
      <c r="C28" s="109">
        <v>43.87</v>
      </c>
      <c r="D28" s="110">
        <v>43.3</v>
      </c>
      <c r="E28" s="110">
        <v>42.69</v>
      </c>
      <c r="F28" s="111">
        <v>43.52</v>
      </c>
    </row>
    <row r="29" spans="2:14" x14ac:dyDescent="0.25">
      <c r="B29" s="1">
        <v>11</v>
      </c>
      <c r="C29" s="109">
        <v>43</v>
      </c>
      <c r="D29" s="110">
        <v>43.01</v>
      </c>
      <c r="E29" s="110">
        <v>42.62</v>
      </c>
      <c r="F29" s="111">
        <v>43.44</v>
      </c>
    </row>
    <row r="30" spans="2:14" x14ac:dyDescent="0.25">
      <c r="B30" s="1">
        <v>12</v>
      </c>
      <c r="C30" s="109">
        <v>43.8</v>
      </c>
      <c r="D30" s="110">
        <v>43.05</v>
      </c>
      <c r="E30" s="110">
        <v>42.78</v>
      </c>
      <c r="F30" s="111">
        <v>43.14</v>
      </c>
    </row>
    <row r="31" spans="2:14" x14ac:dyDescent="0.25">
      <c r="B31" s="1">
        <v>13</v>
      </c>
      <c r="C31" s="109">
        <v>42.63</v>
      </c>
      <c r="D31" s="110">
        <v>42.91</v>
      </c>
      <c r="E31" s="110">
        <v>42.59</v>
      </c>
      <c r="F31" s="111">
        <v>43.39</v>
      </c>
    </row>
    <row r="32" spans="2:14" x14ac:dyDescent="0.25">
      <c r="B32" s="1">
        <v>14</v>
      </c>
      <c r="C32" s="128">
        <v>43</v>
      </c>
      <c r="D32" s="110">
        <v>42.89</v>
      </c>
      <c r="E32" s="110">
        <v>42.67</v>
      </c>
      <c r="F32" s="111">
        <v>43.34</v>
      </c>
    </row>
    <row r="33" spans="2:6" x14ac:dyDescent="0.25">
      <c r="B33" s="1">
        <v>15</v>
      </c>
      <c r="C33" s="109">
        <v>43.18</v>
      </c>
      <c r="D33" s="110">
        <v>43.35</v>
      </c>
      <c r="E33" s="110">
        <v>42.53</v>
      </c>
      <c r="F33" s="111">
        <v>43.41</v>
      </c>
    </row>
    <row r="34" spans="2:6" x14ac:dyDescent="0.25">
      <c r="B34" s="1">
        <v>16</v>
      </c>
      <c r="C34" s="109">
        <v>43.18</v>
      </c>
      <c r="D34" s="110">
        <v>42.85</v>
      </c>
      <c r="E34" s="110">
        <v>42.57</v>
      </c>
      <c r="F34" s="111">
        <v>43.43</v>
      </c>
    </row>
    <row r="35" spans="2:6" x14ac:dyDescent="0.25">
      <c r="B35" s="1">
        <v>17</v>
      </c>
      <c r="C35" s="109">
        <v>43.06</v>
      </c>
      <c r="D35" s="110">
        <v>43.17</v>
      </c>
      <c r="E35" s="110">
        <v>42.6</v>
      </c>
      <c r="F35" s="111">
        <v>43.45</v>
      </c>
    </row>
    <row r="36" spans="2:6" x14ac:dyDescent="0.25">
      <c r="B36" s="1">
        <v>18</v>
      </c>
      <c r="C36" s="109">
        <v>43.03</v>
      </c>
      <c r="D36" s="110">
        <v>42.85</v>
      </c>
      <c r="E36" s="110">
        <v>42.7</v>
      </c>
      <c r="F36" s="111">
        <v>44.31</v>
      </c>
    </row>
    <row r="37" spans="2:6" x14ac:dyDescent="0.25">
      <c r="B37" s="1">
        <v>19</v>
      </c>
      <c r="C37" s="109">
        <v>42.98</v>
      </c>
      <c r="D37" s="110">
        <v>42.74</v>
      </c>
      <c r="E37" s="110">
        <v>42.62</v>
      </c>
      <c r="F37" s="111">
        <v>43.77</v>
      </c>
    </row>
    <row r="38" spans="2:6" x14ac:dyDescent="0.25">
      <c r="B38" s="1">
        <v>20</v>
      </c>
      <c r="C38" s="109">
        <v>43.08</v>
      </c>
      <c r="D38" s="110">
        <v>42.95</v>
      </c>
      <c r="E38" s="110">
        <v>42.65</v>
      </c>
      <c r="F38" s="111">
        <v>43.32</v>
      </c>
    </row>
    <row r="39" spans="2:6" x14ac:dyDescent="0.25">
      <c r="B39" s="1">
        <v>21</v>
      </c>
      <c r="C39" s="109">
        <v>43.07</v>
      </c>
      <c r="D39" s="110">
        <v>42.77</v>
      </c>
      <c r="E39" s="110">
        <v>42.66</v>
      </c>
      <c r="F39" s="111">
        <v>44.16</v>
      </c>
    </row>
    <row r="40" spans="2:6" x14ac:dyDescent="0.25">
      <c r="B40" s="1">
        <v>22</v>
      </c>
      <c r="C40" s="109">
        <v>42.97</v>
      </c>
      <c r="D40" s="110">
        <v>42.88</v>
      </c>
      <c r="E40" s="110">
        <v>42.86</v>
      </c>
      <c r="F40" s="111">
        <v>43.35</v>
      </c>
    </row>
    <row r="41" spans="2:6" x14ac:dyDescent="0.25">
      <c r="B41" s="1">
        <v>23</v>
      </c>
      <c r="C41" s="109">
        <v>43.05</v>
      </c>
      <c r="D41" s="110">
        <v>43.15</v>
      </c>
      <c r="E41" s="110">
        <v>42.74</v>
      </c>
      <c r="F41" s="111">
        <v>43.25</v>
      </c>
    </row>
    <row r="42" spans="2:6" x14ac:dyDescent="0.25">
      <c r="B42" s="1">
        <v>24</v>
      </c>
      <c r="C42" s="109">
        <v>42.97</v>
      </c>
      <c r="D42" s="110">
        <v>42.95</v>
      </c>
      <c r="E42" s="110">
        <v>42.85</v>
      </c>
      <c r="F42" s="111">
        <v>43.42</v>
      </c>
    </row>
    <row r="43" spans="2:6" x14ac:dyDescent="0.25">
      <c r="B43" s="1">
        <v>25</v>
      </c>
      <c r="C43" s="109">
        <v>42.89</v>
      </c>
      <c r="D43" s="110">
        <v>43.27</v>
      </c>
      <c r="E43" s="110">
        <v>42.61</v>
      </c>
      <c r="F43" s="111">
        <v>43.15</v>
      </c>
    </row>
    <row r="44" spans="2:6" x14ac:dyDescent="0.25">
      <c r="B44" s="1">
        <v>26</v>
      </c>
      <c r="C44" s="109">
        <v>42.99</v>
      </c>
      <c r="D44" s="110">
        <v>43.23</v>
      </c>
      <c r="E44" s="110">
        <v>42.68</v>
      </c>
      <c r="F44" s="111">
        <v>43.55</v>
      </c>
    </row>
    <row r="45" spans="2:6" x14ac:dyDescent="0.25">
      <c r="B45" s="1">
        <v>27</v>
      </c>
      <c r="C45" s="109">
        <v>42.73</v>
      </c>
      <c r="D45" s="110">
        <v>43.49</v>
      </c>
      <c r="E45" s="110">
        <v>42.49</v>
      </c>
      <c r="F45" s="111">
        <v>43.35</v>
      </c>
    </row>
    <row r="46" spans="2:6" x14ac:dyDescent="0.25">
      <c r="B46" s="1">
        <v>28</v>
      </c>
      <c r="C46" s="109">
        <v>43</v>
      </c>
      <c r="D46" s="110">
        <v>43.3</v>
      </c>
      <c r="E46" s="110">
        <v>42.45</v>
      </c>
      <c r="F46" s="111">
        <v>43.26</v>
      </c>
    </row>
    <row r="47" spans="2:6" x14ac:dyDescent="0.25">
      <c r="B47" s="1">
        <v>29</v>
      </c>
      <c r="C47" s="109">
        <v>43.09</v>
      </c>
      <c r="D47" s="110">
        <v>42.99</v>
      </c>
      <c r="E47" s="110">
        <v>42.82</v>
      </c>
      <c r="F47" s="111">
        <v>43.48</v>
      </c>
    </row>
    <row r="48" spans="2:6" x14ac:dyDescent="0.25">
      <c r="B48" s="1">
        <v>30</v>
      </c>
      <c r="C48" s="109">
        <v>42.92</v>
      </c>
      <c r="D48" s="110">
        <v>42.9</v>
      </c>
      <c r="E48" s="110">
        <v>42.71</v>
      </c>
      <c r="F48" s="111">
        <v>43.37</v>
      </c>
    </row>
    <row r="49" spans="2:6" x14ac:dyDescent="0.25">
      <c r="B49" s="1">
        <v>31</v>
      </c>
      <c r="C49" s="109">
        <v>43.09</v>
      </c>
      <c r="D49" s="110">
        <v>43.13</v>
      </c>
      <c r="E49" s="110">
        <v>42.52</v>
      </c>
      <c r="F49" s="111">
        <v>43.95</v>
      </c>
    </row>
    <row r="50" spans="2:6" x14ac:dyDescent="0.25">
      <c r="B50" s="1">
        <v>32</v>
      </c>
      <c r="C50" s="109">
        <v>42.72</v>
      </c>
      <c r="D50" s="110">
        <v>43.25</v>
      </c>
      <c r="E50" s="110">
        <v>42.61</v>
      </c>
      <c r="F50" s="111"/>
    </row>
    <row r="51" spans="2:6" x14ac:dyDescent="0.25">
      <c r="B51" s="1">
        <v>33</v>
      </c>
      <c r="C51" s="109">
        <v>43.11</v>
      </c>
      <c r="D51" s="110">
        <v>43.1</v>
      </c>
      <c r="E51" s="110">
        <v>42.5</v>
      </c>
      <c r="F51" s="111"/>
    </row>
    <row r="52" spans="2:6" x14ac:dyDescent="0.25">
      <c r="B52" s="1">
        <v>34</v>
      </c>
      <c r="C52" s="109">
        <v>42.9</v>
      </c>
      <c r="D52" s="110">
        <v>43.38</v>
      </c>
      <c r="E52" s="110">
        <v>42.57</v>
      </c>
      <c r="F52" s="111"/>
    </row>
    <row r="53" spans="2:6" x14ac:dyDescent="0.25">
      <c r="B53" s="1">
        <v>35</v>
      </c>
      <c r="C53" s="109">
        <v>42.73</v>
      </c>
      <c r="D53" s="110"/>
      <c r="E53" s="110">
        <v>42.91</v>
      </c>
      <c r="F53" s="111"/>
    </row>
    <row r="54" spans="2:6" x14ac:dyDescent="0.25">
      <c r="B54" s="1">
        <v>36</v>
      </c>
      <c r="C54" s="109">
        <v>43.07</v>
      </c>
      <c r="D54" s="110"/>
      <c r="E54" s="110">
        <v>42.51</v>
      </c>
      <c r="F54" s="111"/>
    </row>
    <row r="55" spans="2:6" x14ac:dyDescent="0.25">
      <c r="B55" s="1">
        <v>37</v>
      </c>
      <c r="C55" s="109"/>
      <c r="D55" s="151"/>
      <c r="E55" s="110">
        <v>42.65</v>
      </c>
      <c r="F55" s="111"/>
    </row>
    <row r="56" spans="2:6" x14ac:dyDescent="0.25">
      <c r="B56" s="1">
        <v>38</v>
      </c>
      <c r="C56" s="109"/>
      <c r="D56" s="110"/>
      <c r="E56" s="110">
        <v>42.48</v>
      </c>
      <c r="F56" s="111"/>
    </row>
    <row r="57" spans="2:6" x14ac:dyDescent="0.25">
      <c r="B57" s="1">
        <v>39</v>
      </c>
      <c r="C57" s="109"/>
      <c r="D57" s="110"/>
      <c r="E57" s="110">
        <v>42.51</v>
      </c>
      <c r="F57" s="111"/>
    </row>
    <row r="58" spans="2:6" x14ac:dyDescent="0.25">
      <c r="B58" s="1">
        <v>40</v>
      </c>
      <c r="C58" s="109"/>
      <c r="D58" s="110"/>
      <c r="E58" s="110">
        <v>42.55</v>
      </c>
      <c r="F58" s="111"/>
    </row>
    <row r="59" spans="2:6" x14ac:dyDescent="0.25">
      <c r="B59" s="1">
        <v>41</v>
      </c>
      <c r="C59" s="109"/>
      <c r="D59" s="110"/>
      <c r="E59" s="110">
        <v>42.65</v>
      </c>
      <c r="F59" s="111"/>
    </row>
    <row r="60" spans="2:6" x14ac:dyDescent="0.25">
      <c r="B60" s="1">
        <v>42</v>
      </c>
      <c r="C60" s="109"/>
      <c r="D60" s="110"/>
      <c r="E60" s="110">
        <v>42.57</v>
      </c>
      <c r="F60" s="111"/>
    </row>
    <row r="61" spans="2:6" x14ac:dyDescent="0.25">
      <c r="B61" s="1">
        <v>43</v>
      </c>
      <c r="C61" s="109"/>
      <c r="D61" s="110"/>
      <c r="E61" s="110">
        <v>42.77</v>
      </c>
      <c r="F61" s="111"/>
    </row>
    <row r="62" spans="2:6" x14ac:dyDescent="0.25">
      <c r="B62" s="1">
        <v>44</v>
      </c>
      <c r="C62" s="109"/>
      <c r="D62" s="110"/>
      <c r="E62" s="110">
        <v>43.18</v>
      </c>
      <c r="F62" s="111"/>
    </row>
    <row r="63" spans="2:6" x14ac:dyDescent="0.25">
      <c r="B63" s="1">
        <v>45</v>
      </c>
      <c r="C63" s="109"/>
      <c r="D63" s="110"/>
      <c r="E63" s="110">
        <v>42.74</v>
      </c>
      <c r="F63" s="111"/>
    </row>
    <row r="64" spans="2:6" x14ac:dyDescent="0.25">
      <c r="B64" s="1">
        <v>46</v>
      </c>
      <c r="C64" s="109"/>
      <c r="D64" s="110"/>
      <c r="E64" s="110">
        <v>42.63</v>
      </c>
      <c r="F64" s="111"/>
    </row>
    <row r="65" spans="2:6" x14ac:dyDescent="0.25">
      <c r="B65" s="1">
        <v>47</v>
      </c>
      <c r="C65" s="109"/>
      <c r="D65" s="110"/>
      <c r="E65" s="110">
        <v>42.69</v>
      </c>
      <c r="F65" s="111"/>
    </row>
    <row r="66" spans="2:6" x14ac:dyDescent="0.25">
      <c r="B66" s="1">
        <v>48</v>
      </c>
      <c r="C66" s="109"/>
      <c r="D66" s="110"/>
      <c r="E66" s="110">
        <v>42.79</v>
      </c>
      <c r="F66" s="111"/>
    </row>
    <row r="67" spans="2:6" x14ac:dyDescent="0.25">
      <c r="B67" s="1">
        <v>49</v>
      </c>
      <c r="C67" s="109"/>
      <c r="D67" s="110"/>
      <c r="E67" s="110">
        <v>42.63</v>
      </c>
      <c r="F67" s="111"/>
    </row>
    <row r="68" spans="2:6" x14ac:dyDescent="0.25">
      <c r="B68" s="1">
        <v>50</v>
      </c>
      <c r="C68" s="109"/>
      <c r="D68" s="110"/>
      <c r="E68" s="110">
        <v>42.88</v>
      </c>
      <c r="F68" s="111"/>
    </row>
    <row r="69" spans="2:6" x14ac:dyDescent="0.25">
      <c r="B69" s="1">
        <v>51</v>
      </c>
      <c r="C69" s="109"/>
      <c r="D69" s="110"/>
      <c r="E69" s="110">
        <v>42.72</v>
      </c>
      <c r="F69" s="111"/>
    </row>
    <row r="70" spans="2:6" x14ac:dyDescent="0.25">
      <c r="B70" s="1">
        <v>52</v>
      </c>
      <c r="C70" s="109"/>
      <c r="D70" s="110"/>
      <c r="E70" s="110">
        <v>42.83</v>
      </c>
      <c r="F70" s="111"/>
    </row>
    <row r="71" spans="2:6" x14ac:dyDescent="0.25">
      <c r="B71" s="1">
        <v>53</v>
      </c>
      <c r="C71" s="109"/>
      <c r="D71" s="110"/>
      <c r="E71" s="110">
        <v>42.5</v>
      </c>
      <c r="F71" s="111"/>
    </row>
    <row r="72" spans="2:6" x14ac:dyDescent="0.25">
      <c r="B72" s="1">
        <v>54</v>
      </c>
      <c r="C72" s="109"/>
      <c r="D72" s="110"/>
      <c r="E72" s="110">
        <v>42.86</v>
      </c>
      <c r="F72" s="111"/>
    </row>
    <row r="73" spans="2:6" x14ac:dyDescent="0.25">
      <c r="B73" s="1">
        <v>55</v>
      </c>
      <c r="C73" s="109"/>
      <c r="D73" s="110"/>
      <c r="E73" s="110">
        <v>42.56</v>
      </c>
      <c r="F73" s="111"/>
    </row>
    <row r="74" spans="2:6" x14ac:dyDescent="0.25">
      <c r="B74" s="1">
        <v>56</v>
      </c>
      <c r="C74" s="109"/>
      <c r="D74" s="110"/>
      <c r="E74" s="110">
        <v>42.82</v>
      </c>
      <c r="F74" s="111"/>
    </row>
    <row r="75" spans="2:6" x14ac:dyDescent="0.25">
      <c r="B75" s="1">
        <v>57</v>
      </c>
      <c r="C75" s="109"/>
      <c r="D75" s="110"/>
      <c r="E75" s="110">
        <v>42.75</v>
      </c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4:T83"/>
  <sheetViews>
    <sheetView zoomScale="75" zoomScaleNormal="75" workbookViewId="0">
      <selection activeCell="G14" sqref="G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0" t="s">
        <v>100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20" ht="7.5" customHeight="1" x14ac:dyDescent="0.25"/>
    <row r="6" spans="1:20" ht="17.25" x14ac:dyDescent="0.3">
      <c r="A6" s="178" t="s">
        <v>143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</row>
    <row r="7" spans="1:20" ht="7.5" customHeight="1" x14ac:dyDescent="0.25"/>
    <row r="8" spans="1:20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75"/>
      <c r="N8" s="75"/>
    </row>
    <row r="9" spans="1:20" s="2" customFormat="1" ht="27.75" customHeight="1" thickBot="1" x14ac:dyDescent="0.3">
      <c r="A9" s="221"/>
      <c r="B9" s="223"/>
      <c r="C9" s="224"/>
      <c r="D9" s="223"/>
      <c r="E9" s="226"/>
      <c r="F9" s="76" t="s">
        <v>51</v>
      </c>
      <c r="G9" s="76" t="s">
        <v>52</v>
      </c>
      <c r="H9" s="76" t="s">
        <v>53</v>
      </c>
      <c r="I9" s="77" t="s">
        <v>54</v>
      </c>
      <c r="J9" s="231"/>
      <c r="K9" s="176" t="s">
        <v>55</v>
      </c>
      <c r="L9" s="176" t="s">
        <v>56</v>
      </c>
      <c r="M9" s="78" t="s">
        <v>57</v>
      </c>
      <c r="N9" s="78" t="s">
        <v>58</v>
      </c>
      <c r="P9" s="219"/>
      <c r="Q9" s="219"/>
      <c r="R9" s="219"/>
      <c r="S9" s="219"/>
      <c r="T9" s="219"/>
    </row>
    <row r="10" spans="1:20" s="3" customFormat="1" ht="30" customHeight="1" thickBot="1" x14ac:dyDescent="0.25">
      <c r="A10" s="79">
        <v>1</v>
      </c>
      <c r="B10" s="147" t="s">
        <v>136</v>
      </c>
      <c r="C10" s="148">
        <v>69</v>
      </c>
      <c r="D10" s="148">
        <v>24</v>
      </c>
      <c r="E10" s="152">
        <f>D10</f>
        <v>24</v>
      </c>
      <c r="F10" s="169">
        <f>MIN(C19:C83)</f>
        <v>42.7</v>
      </c>
      <c r="G10" s="153">
        <f>AVERAGE(C19:C83)</f>
        <v>43.407499999999999</v>
      </c>
      <c r="H10" s="148">
        <v>0</v>
      </c>
      <c r="I10" s="80">
        <f>G10-F10</f>
        <v>0.70749999999999602</v>
      </c>
      <c r="J10" s="81">
        <v>1.2141203703703704E-2</v>
      </c>
      <c r="K10" s="81">
        <f>J10</f>
        <v>1.2141203703703704E-2</v>
      </c>
      <c r="L10" s="82">
        <f>K10</f>
        <v>1.2141203703703704E-2</v>
      </c>
      <c r="M10" s="83" t="s">
        <v>170</v>
      </c>
      <c r="N10" s="84"/>
      <c r="O10" s="142"/>
      <c r="P10" s="175"/>
      <c r="Q10" s="219"/>
      <c r="R10" s="219"/>
      <c r="S10" s="219"/>
      <c r="T10" s="219"/>
    </row>
    <row r="11" spans="1:20" s="3" customFormat="1" ht="30" customHeight="1" x14ac:dyDescent="0.2">
      <c r="A11" s="79">
        <v>2</v>
      </c>
      <c r="B11" s="147" t="s">
        <v>79</v>
      </c>
      <c r="C11" s="148">
        <v>33</v>
      </c>
      <c r="D11" s="148">
        <v>72</v>
      </c>
      <c r="E11" s="152">
        <f>D11-D10</f>
        <v>48</v>
      </c>
      <c r="F11" s="260">
        <f>MIN(D19:D83)</f>
        <v>42.93</v>
      </c>
      <c r="G11" s="154">
        <f>AVERAGE(D19:D83)</f>
        <v>43.481276595744667</v>
      </c>
      <c r="H11" s="148">
        <v>0</v>
      </c>
      <c r="I11" s="80">
        <f>G11-F11</f>
        <v>0.55127659574466747</v>
      </c>
      <c r="J11" s="81">
        <v>3.7395833333333336E-2</v>
      </c>
      <c r="K11" s="81">
        <f>J11-J10</f>
        <v>2.5254629629629634E-2</v>
      </c>
      <c r="L11" s="82">
        <f>K11</f>
        <v>2.5254629629629634E-2</v>
      </c>
      <c r="M11" s="83" t="s">
        <v>206</v>
      </c>
      <c r="N11" s="84"/>
      <c r="O11" s="85"/>
      <c r="P11" s="175"/>
      <c r="Q11" s="175"/>
      <c r="R11" s="175"/>
      <c r="S11" s="175"/>
      <c r="T11" s="175"/>
    </row>
    <row r="12" spans="1:20" s="3" customFormat="1" ht="30" customHeight="1" thickBot="1" x14ac:dyDescent="0.25">
      <c r="A12" s="79">
        <v>3</v>
      </c>
      <c r="B12" s="147" t="s">
        <v>136</v>
      </c>
      <c r="C12" s="149">
        <v>4</v>
      </c>
      <c r="D12" s="148">
        <v>121</v>
      </c>
      <c r="E12" s="152">
        <f>D12-D11</f>
        <v>49</v>
      </c>
      <c r="F12" s="171">
        <f>MIN(E19:E83)</f>
        <v>42.94</v>
      </c>
      <c r="G12" s="153">
        <f>AVERAGE(E19:E83)</f>
        <v>43.352083333333326</v>
      </c>
      <c r="H12" s="148">
        <v>3</v>
      </c>
      <c r="I12" s="80">
        <f>G12-F12</f>
        <v>0.41208333333332803</v>
      </c>
      <c r="J12" s="81">
        <v>6.3252314814814817E-2</v>
      </c>
      <c r="K12" s="81">
        <f>J12-J11</f>
        <v>2.585648148148148E-2</v>
      </c>
      <c r="L12" s="81">
        <f>K12+L10</f>
        <v>3.7997685185185183E-2</v>
      </c>
      <c r="M12" s="83" t="s">
        <v>207</v>
      </c>
      <c r="N12" s="84">
        <v>-15</v>
      </c>
      <c r="O12" s="262" t="s">
        <v>205</v>
      </c>
      <c r="P12" s="175"/>
      <c r="Q12" s="175"/>
      <c r="R12" s="175"/>
      <c r="S12" s="175"/>
      <c r="T12" s="175"/>
    </row>
    <row r="13" spans="1:20" s="3" customFormat="1" ht="30" customHeight="1" thickBot="1" x14ac:dyDescent="0.25">
      <c r="A13" s="86" t="s">
        <v>59</v>
      </c>
      <c r="B13" s="147" t="s">
        <v>79</v>
      </c>
      <c r="C13" s="148">
        <v>6</v>
      </c>
      <c r="D13" s="148">
        <v>161</v>
      </c>
      <c r="E13" s="152">
        <f>D13-D12</f>
        <v>40</v>
      </c>
      <c r="F13" s="168">
        <f>MIN(F19:F83)</f>
        <v>42.75</v>
      </c>
      <c r="G13" s="153">
        <f>AVERAGE(F19:F83)</f>
        <v>43.149487179487174</v>
      </c>
      <c r="H13" s="148">
        <v>3</v>
      </c>
      <c r="I13" s="87">
        <f>G13-F13</f>
        <v>0.39948717948717416</v>
      </c>
      <c r="J13" s="81">
        <v>8.3807870370370366E-2</v>
      </c>
      <c r="K13" s="89">
        <f>J13-J12</f>
        <v>2.0555555555555549E-2</v>
      </c>
      <c r="L13" s="88">
        <f>K13+K11</f>
        <v>4.5810185185185183E-2</v>
      </c>
      <c r="M13" s="83"/>
      <c r="N13" s="84"/>
      <c r="P13" s="175"/>
      <c r="Q13" s="175"/>
      <c r="R13" s="175"/>
      <c r="S13" s="175"/>
      <c r="T13" s="175"/>
    </row>
    <row r="14" spans="1:20" s="3" customFormat="1" ht="30" customHeight="1" x14ac:dyDescent="0.2">
      <c r="A14" s="90"/>
      <c r="B14" s="144"/>
      <c r="C14" s="145"/>
      <c r="D14" s="145"/>
      <c r="E14" s="145"/>
      <c r="F14" s="143">
        <f>AVERAGE(F10,F12)</f>
        <v>42.82</v>
      </c>
      <c r="G14" s="146">
        <f>AVERAGE(G10,G12)</f>
        <v>43.379791666666662</v>
      </c>
      <c r="H14" s="146" t="s">
        <v>93</v>
      </c>
      <c r="I14" s="92">
        <f>AVERAGE(I10,I12)</f>
        <v>0.55979166666666202</v>
      </c>
      <c r="J14" s="91"/>
      <c r="K14" s="91"/>
      <c r="L14" s="91"/>
      <c r="M14" s="93"/>
      <c r="N14" s="93"/>
      <c r="P14" s="175"/>
      <c r="Q14" s="175"/>
      <c r="R14" s="175"/>
      <c r="S14" s="175"/>
      <c r="T14" s="175"/>
    </row>
    <row r="15" spans="1:20" ht="27.75" customHeight="1" x14ac:dyDescent="0.25">
      <c r="A15" s="94"/>
      <c r="B15" s="94"/>
      <c r="C15" s="94"/>
      <c r="D15" s="95"/>
      <c r="E15" s="96"/>
      <c r="F15" s="97">
        <f>AVERAGE(F11,F13)</f>
        <v>42.84</v>
      </c>
      <c r="G15" s="98">
        <f>AVERAGE(G11,G13)</f>
        <v>43.315381887615921</v>
      </c>
      <c r="H15" s="98" t="s">
        <v>97</v>
      </c>
      <c r="I15" s="99">
        <f>AVERAGE(I11,I13)</f>
        <v>0.47538188761592082</v>
      </c>
      <c r="J15" s="96"/>
      <c r="K15" s="96" t="s">
        <v>29</v>
      </c>
      <c r="L15" s="96"/>
      <c r="M15" s="93"/>
      <c r="N15" s="93"/>
      <c r="P15" s="175"/>
      <c r="Q15" s="175"/>
      <c r="R15" s="175"/>
      <c r="S15" s="175"/>
      <c r="T15" s="175"/>
    </row>
    <row r="16" spans="1:20" ht="30" customHeight="1" thickBot="1" x14ac:dyDescent="0.3">
      <c r="A16" s="100"/>
      <c r="B16" s="100"/>
      <c r="C16" s="100"/>
      <c r="D16" s="96"/>
      <c r="E16" s="96"/>
      <c r="F16" s="101">
        <f>AVERAGE(F10:F13)</f>
        <v>42.83</v>
      </c>
      <c r="G16" s="102">
        <f>AVERAGE(C19:F83)</f>
        <v>43.348924050632917</v>
      </c>
      <c r="H16" s="103"/>
      <c r="I16" s="104">
        <f>AVERAGE(I10:I13)</f>
        <v>0.51758677714129142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Хлопонин Андрей</v>
      </c>
      <c r="D18" s="105" t="str">
        <f>B11</f>
        <v>Фортуна Таня</v>
      </c>
      <c r="E18" s="105" t="str">
        <f>B12</f>
        <v>Хлопонин Андрей</v>
      </c>
      <c r="F18" s="105" t="str">
        <f>B13</f>
        <v>Фортуна Таня</v>
      </c>
    </row>
    <row r="19" spans="2:14" x14ac:dyDescent="0.25">
      <c r="B19" s="1">
        <v>1</v>
      </c>
      <c r="C19" s="106">
        <v>45.13</v>
      </c>
      <c r="D19" s="107">
        <v>43.6</v>
      </c>
      <c r="E19" s="107">
        <v>43.75</v>
      </c>
      <c r="F19" s="108">
        <v>43.29</v>
      </c>
      <c r="M19" s="2"/>
      <c r="N19" s="2"/>
    </row>
    <row r="20" spans="2:14" x14ac:dyDescent="0.25">
      <c r="B20" s="1">
        <v>2</v>
      </c>
      <c r="C20" s="109">
        <v>44.11</v>
      </c>
      <c r="D20" s="110">
        <v>43.61</v>
      </c>
      <c r="E20" s="110">
        <v>43.26</v>
      </c>
      <c r="F20" s="111">
        <v>43.42</v>
      </c>
      <c r="M20" s="3"/>
      <c r="N20" s="3"/>
    </row>
    <row r="21" spans="2:14" x14ac:dyDescent="0.25">
      <c r="B21" s="1">
        <v>3</v>
      </c>
      <c r="C21" s="109">
        <v>43.02</v>
      </c>
      <c r="D21" s="110">
        <v>43.42</v>
      </c>
      <c r="E21" s="110">
        <v>43.16</v>
      </c>
      <c r="F21" s="111">
        <v>43.09</v>
      </c>
      <c r="M21" s="3"/>
      <c r="N21" s="3"/>
    </row>
    <row r="22" spans="2:14" x14ac:dyDescent="0.25">
      <c r="B22" s="1">
        <v>4</v>
      </c>
      <c r="C22" s="109">
        <v>43.21</v>
      </c>
      <c r="D22" s="110">
        <v>43.86</v>
      </c>
      <c r="E22" s="110">
        <v>43.54</v>
      </c>
      <c r="F22" s="111">
        <v>43.32</v>
      </c>
      <c r="M22" s="3"/>
      <c r="N22" s="3"/>
    </row>
    <row r="23" spans="2:14" x14ac:dyDescent="0.25">
      <c r="B23" s="1">
        <v>5</v>
      </c>
      <c r="C23" s="109">
        <v>43.64</v>
      </c>
      <c r="D23" s="110">
        <v>43.2</v>
      </c>
      <c r="E23" s="110">
        <v>43.05</v>
      </c>
      <c r="F23" s="111">
        <v>43</v>
      </c>
    </row>
    <row r="24" spans="2:14" x14ac:dyDescent="0.25">
      <c r="B24" s="1">
        <v>6</v>
      </c>
      <c r="C24" s="109">
        <v>43.11</v>
      </c>
      <c r="D24" s="110">
        <v>43.51</v>
      </c>
      <c r="E24" s="110">
        <v>43.2</v>
      </c>
      <c r="F24" s="111">
        <v>43.31</v>
      </c>
    </row>
    <row r="25" spans="2:14" x14ac:dyDescent="0.25">
      <c r="B25" s="1">
        <v>7</v>
      </c>
      <c r="C25" s="109">
        <v>43.3</v>
      </c>
      <c r="D25" s="110">
        <v>43.38</v>
      </c>
      <c r="E25" s="110">
        <v>43.07</v>
      </c>
      <c r="F25" s="111">
        <v>43.25</v>
      </c>
    </row>
    <row r="26" spans="2:14" x14ac:dyDescent="0.25">
      <c r="B26" s="1">
        <v>8</v>
      </c>
      <c r="C26" s="109">
        <v>43.07</v>
      </c>
      <c r="D26" s="110">
        <v>42.93</v>
      </c>
      <c r="E26" s="110">
        <v>42.95</v>
      </c>
      <c r="F26" s="111">
        <v>43.14</v>
      </c>
    </row>
    <row r="27" spans="2:14" x14ac:dyDescent="0.25">
      <c r="B27" s="1">
        <v>9</v>
      </c>
      <c r="C27" s="109">
        <v>43.31</v>
      </c>
      <c r="D27" s="110">
        <v>43.18</v>
      </c>
      <c r="E27" s="110">
        <v>43.38</v>
      </c>
      <c r="F27" s="111">
        <v>42.96</v>
      </c>
    </row>
    <row r="28" spans="2:14" x14ac:dyDescent="0.25">
      <c r="B28" s="1">
        <v>10</v>
      </c>
      <c r="C28" s="109">
        <v>42.7</v>
      </c>
      <c r="D28" s="110">
        <v>43.48</v>
      </c>
      <c r="E28" s="110">
        <v>43.22</v>
      </c>
      <c r="F28" s="111">
        <v>43.29</v>
      </c>
    </row>
    <row r="29" spans="2:14" x14ac:dyDescent="0.25">
      <c r="B29" s="1">
        <v>11</v>
      </c>
      <c r="C29" s="109">
        <v>42.96</v>
      </c>
      <c r="D29" s="110">
        <v>43.34</v>
      </c>
      <c r="E29" s="110">
        <v>43.11</v>
      </c>
      <c r="F29" s="111">
        <v>42.95</v>
      </c>
    </row>
    <row r="30" spans="2:14" x14ac:dyDescent="0.25">
      <c r="B30" s="1">
        <v>12</v>
      </c>
      <c r="C30" s="109">
        <v>42.97</v>
      </c>
      <c r="D30" s="110">
        <v>43.35</v>
      </c>
      <c r="E30" s="110">
        <v>43.23</v>
      </c>
      <c r="F30" s="111">
        <v>43.17</v>
      </c>
    </row>
    <row r="31" spans="2:14" x14ac:dyDescent="0.25">
      <c r="B31" s="1">
        <v>13</v>
      </c>
      <c r="C31" s="109">
        <v>43.12</v>
      </c>
      <c r="D31" s="110">
        <v>43.38</v>
      </c>
      <c r="E31" s="110">
        <v>42.94</v>
      </c>
      <c r="F31" s="111">
        <v>42.98</v>
      </c>
    </row>
    <row r="32" spans="2:14" x14ac:dyDescent="0.25">
      <c r="B32" s="1">
        <v>14</v>
      </c>
      <c r="C32" s="128">
        <v>43.89</v>
      </c>
      <c r="D32" s="110">
        <v>43.1</v>
      </c>
      <c r="E32" s="110">
        <v>43.48</v>
      </c>
      <c r="F32" s="111">
        <v>43.13</v>
      </c>
    </row>
    <row r="33" spans="2:6" x14ac:dyDescent="0.25">
      <c r="B33" s="1">
        <v>15</v>
      </c>
      <c r="C33" s="109">
        <v>43.12</v>
      </c>
      <c r="D33" s="110">
        <v>43.2</v>
      </c>
      <c r="E33" s="110">
        <v>43.27</v>
      </c>
      <c r="F33" s="111">
        <v>43.06</v>
      </c>
    </row>
    <row r="34" spans="2:6" x14ac:dyDescent="0.25">
      <c r="B34" s="1">
        <v>16</v>
      </c>
      <c r="C34" s="109">
        <v>42.98</v>
      </c>
      <c r="D34" s="110">
        <v>43.09</v>
      </c>
      <c r="E34" s="110">
        <v>44.02</v>
      </c>
      <c r="F34" s="111">
        <v>43.22</v>
      </c>
    </row>
    <row r="35" spans="2:6" x14ac:dyDescent="0.25">
      <c r="B35" s="1">
        <v>17</v>
      </c>
      <c r="C35" s="109">
        <v>43.08</v>
      </c>
      <c r="D35" s="110">
        <v>43.77</v>
      </c>
      <c r="E35" s="110">
        <v>43.42</v>
      </c>
      <c r="F35" s="111">
        <v>42.83</v>
      </c>
    </row>
    <row r="36" spans="2:6" x14ac:dyDescent="0.25">
      <c r="B36" s="1">
        <v>18</v>
      </c>
      <c r="C36" s="109">
        <v>43.21</v>
      </c>
      <c r="D36" s="110">
        <v>43.8</v>
      </c>
      <c r="E36" s="110">
        <v>43.15</v>
      </c>
      <c r="F36" s="111">
        <v>42.89</v>
      </c>
    </row>
    <row r="37" spans="2:6" x14ac:dyDescent="0.25">
      <c r="B37" s="1">
        <v>19</v>
      </c>
      <c r="C37" s="109">
        <v>44.56</v>
      </c>
      <c r="D37" s="110">
        <v>43.2</v>
      </c>
      <c r="E37" s="110">
        <v>43.37</v>
      </c>
      <c r="F37" s="111">
        <v>42.75</v>
      </c>
    </row>
    <row r="38" spans="2:6" x14ac:dyDescent="0.25">
      <c r="B38" s="1">
        <v>20</v>
      </c>
      <c r="C38" s="109">
        <v>43.98</v>
      </c>
      <c r="D38" s="110">
        <v>43.57</v>
      </c>
      <c r="E38" s="110">
        <v>43.03</v>
      </c>
      <c r="F38" s="111">
        <v>43</v>
      </c>
    </row>
    <row r="39" spans="2:6" x14ac:dyDescent="0.25">
      <c r="B39" s="1">
        <v>21</v>
      </c>
      <c r="C39" s="109">
        <v>43.26</v>
      </c>
      <c r="D39" s="110">
        <v>43.61</v>
      </c>
      <c r="E39" s="110">
        <v>43.12</v>
      </c>
      <c r="F39" s="111">
        <v>42.94</v>
      </c>
    </row>
    <row r="40" spans="2:6" x14ac:dyDescent="0.25">
      <c r="B40" s="1">
        <v>22</v>
      </c>
      <c r="C40" s="109">
        <v>43.52</v>
      </c>
      <c r="D40" s="110">
        <v>43.54</v>
      </c>
      <c r="E40" s="110">
        <v>43.06</v>
      </c>
      <c r="F40" s="111">
        <v>43.17</v>
      </c>
    </row>
    <row r="41" spans="2:6" x14ac:dyDescent="0.25">
      <c r="B41" s="1">
        <v>23</v>
      </c>
      <c r="C41" s="109">
        <v>43.16</v>
      </c>
      <c r="D41" s="110">
        <v>43.48</v>
      </c>
      <c r="E41" s="110">
        <v>44.13</v>
      </c>
      <c r="F41" s="111">
        <v>42.82</v>
      </c>
    </row>
    <row r="42" spans="2:6" x14ac:dyDescent="0.25">
      <c r="B42" s="1">
        <v>24</v>
      </c>
      <c r="C42" s="109">
        <v>43.37</v>
      </c>
      <c r="D42" s="110">
        <v>43.77</v>
      </c>
      <c r="E42" s="110">
        <v>43.3</v>
      </c>
      <c r="F42" s="111">
        <v>43.51</v>
      </c>
    </row>
    <row r="43" spans="2:6" x14ac:dyDescent="0.25">
      <c r="B43" s="1">
        <v>25</v>
      </c>
      <c r="C43" s="109"/>
      <c r="D43" s="110">
        <v>44.83</v>
      </c>
      <c r="E43" s="110">
        <v>43.26</v>
      </c>
      <c r="F43" s="111">
        <v>43.26</v>
      </c>
    </row>
    <row r="44" spans="2:6" x14ac:dyDescent="0.25">
      <c r="B44" s="1">
        <v>26</v>
      </c>
      <c r="C44" s="109"/>
      <c r="D44" s="110">
        <v>44</v>
      </c>
      <c r="E44" s="110">
        <v>43.32</v>
      </c>
      <c r="F44" s="111">
        <v>43.22</v>
      </c>
    </row>
    <row r="45" spans="2:6" x14ac:dyDescent="0.25">
      <c r="B45" s="1">
        <v>27</v>
      </c>
      <c r="C45" s="109"/>
      <c r="D45" s="110">
        <v>43.55</v>
      </c>
      <c r="E45" s="110">
        <v>43.26</v>
      </c>
      <c r="F45" s="111">
        <v>42.86</v>
      </c>
    </row>
    <row r="46" spans="2:6" x14ac:dyDescent="0.25">
      <c r="B46" s="1">
        <v>28</v>
      </c>
      <c r="C46" s="109"/>
      <c r="D46" s="110">
        <v>43.51</v>
      </c>
      <c r="E46" s="110">
        <v>43.07</v>
      </c>
      <c r="F46" s="111">
        <v>42.94</v>
      </c>
    </row>
    <row r="47" spans="2:6" x14ac:dyDescent="0.25">
      <c r="B47" s="1">
        <v>29</v>
      </c>
      <c r="C47" s="109"/>
      <c r="D47" s="110">
        <v>43.26</v>
      </c>
      <c r="E47" s="110">
        <v>43.33</v>
      </c>
      <c r="F47" s="111">
        <v>42.84</v>
      </c>
    </row>
    <row r="48" spans="2:6" x14ac:dyDescent="0.25">
      <c r="B48" s="1">
        <v>30</v>
      </c>
      <c r="C48" s="109"/>
      <c r="D48" s="110">
        <v>43.57</v>
      </c>
      <c r="E48" s="110">
        <v>43.33</v>
      </c>
      <c r="F48" s="111">
        <v>43.19</v>
      </c>
    </row>
    <row r="49" spans="2:6" x14ac:dyDescent="0.25">
      <c r="B49" s="1">
        <v>31</v>
      </c>
      <c r="C49" s="109"/>
      <c r="D49" s="110">
        <v>43.47</v>
      </c>
      <c r="E49" s="110">
        <v>43.21</v>
      </c>
      <c r="F49" s="111">
        <v>43.03</v>
      </c>
    </row>
    <row r="50" spans="2:6" x14ac:dyDescent="0.25">
      <c r="B50" s="1">
        <v>32</v>
      </c>
      <c r="C50" s="109"/>
      <c r="D50" s="110">
        <v>43.16</v>
      </c>
      <c r="E50" s="110">
        <v>43</v>
      </c>
      <c r="F50" s="111">
        <v>42.87</v>
      </c>
    </row>
    <row r="51" spans="2:6" x14ac:dyDescent="0.25">
      <c r="B51" s="1">
        <v>33</v>
      </c>
      <c r="C51" s="109"/>
      <c r="D51" s="110">
        <v>43.37</v>
      </c>
      <c r="E51" s="110">
        <v>43.27</v>
      </c>
      <c r="F51" s="111">
        <v>42.92</v>
      </c>
    </row>
    <row r="52" spans="2:6" x14ac:dyDescent="0.25">
      <c r="B52" s="1">
        <v>34</v>
      </c>
      <c r="C52" s="109"/>
      <c r="D52" s="110">
        <v>43.35</v>
      </c>
      <c r="E52" s="110">
        <v>43.27</v>
      </c>
      <c r="F52" s="111">
        <v>43.18</v>
      </c>
    </row>
    <row r="53" spans="2:6" x14ac:dyDescent="0.25">
      <c r="B53" s="1">
        <v>35</v>
      </c>
      <c r="C53" s="109"/>
      <c r="D53" s="110">
        <v>43.11</v>
      </c>
      <c r="E53" s="110">
        <v>43.01</v>
      </c>
      <c r="F53" s="111">
        <v>43.12</v>
      </c>
    </row>
    <row r="54" spans="2:6" x14ac:dyDescent="0.25">
      <c r="B54" s="1">
        <v>36</v>
      </c>
      <c r="C54" s="109"/>
      <c r="D54" s="110">
        <v>43.37</v>
      </c>
      <c r="E54" s="110">
        <v>43.07</v>
      </c>
      <c r="F54" s="111">
        <v>43.38</v>
      </c>
    </row>
    <row r="55" spans="2:6" x14ac:dyDescent="0.25">
      <c r="B55" s="1">
        <v>37</v>
      </c>
      <c r="C55" s="109"/>
      <c r="D55" s="151">
        <v>43.96</v>
      </c>
      <c r="E55" s="110">
        <v>44.1</v>
      </c>
      <c r="F55" s="111">
        <v>43.07</v>
      </c>
    </row>
    <row r="56" spans="2:6" x14ac:dyDescent="0.25">
      <c r="B56" s="1">
        <v>38</v>
      </c>
      <c r="C56" s="109"/>
      <c r="D56" s="110">
        <v>44.6</v>
      </c>
      <c r="E56" s="110">
        <v>46.4</v>
      </c>
      <c r="F56" s="111">
        <v>42.75</v>
      </c>
    </row>
    <row r="57" spans="2:6" x14ac:dyDescent="0.25">
      <c r="B57" s="1">
        <v>39</v>
      </c>
      <c r="C57" s="109"/>
      <c r="D57" s="110">
        <v>43.82</v>
      </c>
      <c r="E57" s="110">
        <v>43.57</v>
      </c>
      <c r="F57" s="111">
        <v>45.71</v>
      </c>
    </row>
    <row r="58" spans="2:6" x14ac:dyDescent="0.25">
      <c r="B58" s="1">
        <v>40</v>
      </c>
      <c r="C58" s="109"/>
      <c r="D58" s="110">
        <v>43.5</v>
      </c>
      <c r="E58" s="110">
        <v>43.18</v>
      </c>
      <c r="F58" s="111"/>
    </row>
    <row r="59" spans="2:6" x14ac:dyDescent="0.25">
      <c r="B59" s="1">
        <v>41</v>
      </c>
      <c r="C59" s="109"/>
      <c r="D59" s="110">
        <v>43.23</v>
      </c>
      <c r="E59" s="110">
        <v>43.18</v>
      </c>
      <c r="F59" s="111"/>
    </row>
    <row r="60" spans="2:6" x14ac:dyDescent="0.25">
      <c r="B60" s="1">
        <v>42</v>
      </c>
      <c r="C60" s="109"/>
      <c r="D60" s="110">
        <v>43.25</v>
      </c>
      <c r="E60" s="110">
        <v>43.36</v>
      </c>
      <c r="F60" s="111"/>
    </row>
    <row r="61" spans="2:6" x14ac:dyDescent="0.25">
      <c r="B61" s="1">
        <v>43</v>
      </c>
      <c r="C61" s="109"/>
      <c r="D61" s="110">
        <v>43.26</v>
      </c>
      <c r="E61" s="110">
        <v>43.37</v>
      </c>
      <c r="F61" s="111"/>
    </row>
    <row r="62" spans="2:6" x14ac:dyDescent="0.25">
      <c r="B62" s="1">
        <v>44</v>
      </c>
      <c r="C62" s="109"/>
      <c r="D62" s="110">
        <v>43.45</v>
      </c>
      <c r="E62" s="110">
        <v>43.17</v>
      </c>
      <c r="F62" s="111"/>
    </row>
    <row r="63" spans="2:6" x14ac:dyDescent="0.25">
      <c r="B63" s="1">
        <v>45</v>
      </c>
      <c r="C63" s="109"/>
      <c r="D63" s="110">
        <v>43.1</v>
      </c>
      <c r="E63" s="110">
        <v>43.23</v>
      </c>
      <c r="F63" s="111"/>
    </row>
    <row r="64" spans="2:6" x14ac:dyDescent="0.25">
      <c r="B64" s="1">
        <v>46</v>
      </c>
      <c r="C64" s="109"/>
      <c r="D64" s="110">
        <v>43.26</v>
      </c>
      <c r="E64" s="110">
        <v>43.17</v>
      </c>
      <c r="F64" s="111"/>
    </row>
    <row r="65" spans="2:6" x14ac:dyDescent="0.25">
      <c r="B65" s="1">
        <v>47</v>
      </c>
      <c r="C65" s="109"/>
      <c r="D65" s="110">
        <v>43.27</v>
      </c>
      <c r="E65" s="110">
        <v>43.25</v>
      </c>
      <c r="F65" s="111"/>
    </row>
    <row r="66" spans="2:6" x14ac:dyDescent="0.25">
      <c r="B66" s="1">
        <v>48</v>
      </c>
      <c r="C66" s="109"/>
      <c r="D66" s="110"/>
      <c r="E66" s="110">
        <v>43.31</v>
      </c>
      <c r="F66" s="111"/>
    </row>
    <row r="67" spans="2:6" x14ac:dyDescent="0.25">
      <c r="B67" s="1">
        <v>49</v>
      </c>
      <c r="C67" s="109"/>
      <c r="D67" s="110"/>
      <c r="E67" s="110"/>
      <c r="F67" s="111"/>
    </row>
    <row r="68" spans="2:6" x14ac:dyDescent="0.25">
      <c r="B68" s="1">
        <v>50</v>
      </c>
      <c r="C68" s="109"/>
      <c r="D68" s="110"/>
      <c r="E68" s="110"/>
      <c r="F68" s="111"/>
    </row>
    <row r="69" spans="2:6" x14ac:dyDescent="0.25">
      <c r="B69" s="1">
        <v>51</v>
      </c>
      <c r="C69" s="109"/>
      <c r="D69" s="110"/>
      <c r="E69" s="110"/>
      <c r="F69" s="111"/>
    </row>
    <row r="70" spans="2:6" x14ac:dyDescent="0.25">
      <c r="B70" s="1">
        <v>52</v>
      </c>
      <c r="C70" s="109"/>
      <c r="D70" s="110"/>
      <c r="E70" s="110"/>
      <c r="F70" s="111"/>
    </row>
    <row r="71" spans="2:6" x14ac:dyDescent="0.25">
      <c r="B71" s="1">
        <v>53</v>
      </c>
      <c r="C71" s="109"/>
      <c r="D71" s="110"/>
      <c r="E71" s="110"/>
      <c r="F71" s="111"/>
    </row>
    <row r="72" spans="2:6" x14ac:dyDescent="0.25">
      <c r="B72" s="1">
        <v>54</v>
      </c>
      <c r="C72" s="109"/>
      <c r="D72" s="110"/>
      <c r="E72" s="110"/>
      <c r="F72" s="111"/>
    </row>
    <row r="73" spans="2:6" x14ac:dyDescent="0.25">
      <c r="B73" s="1">
        <v>55</v>
      </c>
      <c r="C73" s="109"/>
      <c r="D73" s="110"/>
      <c r="E73" s="110"/>
      <c r="F73" s="111"/>
    </row>
    <row r="74" spans="2:6" x14ac:dyDescent="0.25">
      <c r="B74" s="1">
        <v>56</v>
      </c>
      <c r="C74" s="109"/>
      <c r="D74" s="110"/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/>
  <dimension ref="A4:T83"/>
  <sheetViews>
    <sheetView zoomScale="75" zoomScaleNormal="75" workbookViewId="0">
      <selection activeCell="H13" sqref="H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0" t="s">
        <v>100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20" ht="7.5" customHeight="1" x14ac:dyDescent="0.25"/>
    <row r="6" spans="1:20" ht="17.25" x14ac:dyDescent="0.3">
      <c r="A6" s="178" t="s">
        <v>128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</row>
    <row r="7" spans="1:20" ht="7.5" customHeight="1" x14ac:dyDescent="0.25"/>
    <row r="8" spans="1:20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75"/>
      <c r="N8" s="75"/>
    </row>
    <row r="9" spans="1:20" s="2" customFormat="1" ht="27.75" customHeight="1" thickBot="1" x14ac:dyDescent="0.3">
      <c r="A9" s="221"/>
      <c r="B9" s="223"/>
      <c r="C9" s="224"/>
      <c r="D9" s="223"/>
      <c r="E9" s="226"/>
      <c r="F9" s="76" t="s">
        <v>51</v>
      </c>
      <c r="G9" s="76" t="s">
        <v>52</v>
      </c>
      <c r="H9" s="76" t="s">
        <v>53</v>
      </c>
      <c r="I9" s="77" t="s">
        <v>54</v>
      </c>
      <c r="J9" s="231"/>
      <c r="K9" s="157" t="s">
        <v>55</v>
      </c>
      <c r="L9" s="157" t="s">
        <v>56</v>
      </c>
      <c r="M9" s="78" t="s">
        <v>57</v>
      </c>
      <c r="N9" s="78" t="s">
        <v>58</v>
      </c>
      <c r="P9" s="219"/>
      <c r="Q9" s="219"/>
      <c r="R9" s="219"/>
      <c r="S9" s="219"/>
      <c r="T9" s="219"/>
    </row>
    <row r="10" spans="1:20" s="3" customFormat="1" ht="30" customHeight="1" thickBot="1" x14ac:dyDescent="0.25">
      <c r="A10" s="79">
        <v>1</v>
      </c>
      <c r="B10" s="147" t="s">
        <v>76</v>
      </c>
      <c r="C10" s="148">
        <v>2</v>
      </c>
      <c r="D10" s="148">
        <v>42</v>
      </c>
      <c r="E10" s="152">
        <f>D10</f>
        <v>42</v>
      </c>
      <c r="F10" s="169">
        <f>MIN(C19:C83)</f>
        <v>42.71</v>
      </c>
      <c r="G10" s="153">
        <f>AVERAGE(C19:C83)</f>
        <v>43.411707317073173</v>
      </c>
      <c r="H10" s="148">
        <v>2</v>
      </c>
      <c r="I10" s="80">
        <f>G10-F10</f>
        <v>0.70170731707317202</v>
      </c>
      <c r="J10" s="81">
        <v>2.0682870370370372E-2</v>
      </c>
      <c r="K10" s="81">
        <f>J10</f>
        <v>2.0682870370370372E-2</v>
      </c>
      <c r="L10" s="82">
        <f>K10</f>
        <v>2.0682870370370372E-2</v>
      </c>
      <c r="M10" s="83" t="s">
        <v>145</v>
      </c>
      <c r="N10" s="84"/>
      <c r="O10" s="142"/>
      <c r="P10" s="156"/>
      <c r="Q10" s="219"/>
      <c r="R10" s="219"/>
      <c r="S10" s="219"/>
      <c r="T10" s="219"/>
    </row>
    <row r="11" spans="1:20" s="3" customFormat="1" ht="30" customHeight="1" x14ac:dyDescent="0.2">
      <c r="A11" s="79">
        <v>2</v>
      </c>
      <c r="B11" s="147" t="s">
        <v>144</v>
      </c>
      <c r="C11" s="148">
        <v>6</v>
      </c>
      <c r="D11" s="148">
        <v>98</v>
      </c>
      <c r="E11" s="152">
        <f>D11-D10</f>
        <v>56</v>
      </c>
      <c r="F11" s="260">
        <f>MIN(D19:D83)</f>
        <v>43.04</v>
      </c>
      <c r="G11" s="154">
        <f>AVERAGE(D19:D83)</f>
        <v>43.498392857142854</v>
      </c>
      <c r="H11" s="148">
        <v>3</v>
      </c>
      <c r="I11" s="80">
        <f>G11-F11</f>
        <v>0.45839285714285438</v>
      </c>
      <c r="J11" s="81">
        <v>5.0486111111111114E-2</v>
      </c>
      <c r="K11" s="81">
        <f>J11-J10</f>
        <v>2.9803240740740741E-2</v>
      </c>
      <c r="L11" s="82">
        <f>K11</f>
        <v>2.9803240740740741E-2</v>
      </c>
      <c r="M11" s="83" t="s">
        <v>155</v>
      </c>
      <c r="N11" s="84"/>
      <c r="O11" s="85"/>
      <c r="P11" s="156"/>
      <c r="Q11" s="156"/>
      <c r="R11" s="156"/>
      <c r="S11" s="156"/>
      <c r="T11" s="156"/>
    </row>
    <row r="12" spans="1:20" s="3" customFormat="1" ht="30" customHeight="1" thickBot="1" x14ac:dyDescent="0.25">
      <c r="A12" s="79">
        <v>3</v>
      </c>
      <c r="B12" s="147" t="s">
        <v>76</v>
      </c>
      <c r="C12" s="149">
        <v>8</v>
      </c>
      <c r="D12" s="148">
        <v>129</v>
      </c>
      <c r="E12" s="152">
        <f>D12-D11</f>
        <v>31</v>
      </c>
      <c r="F12" s="171">
        <f>MIN(E19:E83)</f>
        <v>43.22</v>
      </c>
      <c r="G12" s="153">
        <f>AVERAGE(E19:E83)</f>
        <v>43.586999999999996</v>
      </c>
      <c r="H12" s="148">
        <v>3</v>
      </c>
      <c r="I12" s="80">
        <f>G12-F12</f>
        <v>0.36699999999999733</v>
      </c>
      <c r="J12" s="81">
        <v>6.7222222222222225E-2</v>
      </c>
      <c r="K12" s="81">
        <f>J12-J11</f>
        <v>1.6736111111111111E-2</v>
      </c>
      <c r="L12" s="81">
        <f>K12+L10</f>
        <v>3.7418981481481484E-2</v>
      </c>
      <c r="M12" s="83" t="s">
        <v>156</v>
      </c>
      <c r="N12" s="84"/>
      <c r="O12" s="20"/>
      <c r="P12" s="156"/>
      <c r="Q12" s="156"/>
      <c r="R12" s="156"/>
      <c r="S12" s="156"/>
      <c r="T12" s="156"/>
    </row>
    <row r="13" spans="1:20" s="3" customFormat="1" ht="30" customHeight="1" thickBot="1" x14ac:dyDescent="0.25">
      <c r="A13" s="86" t="s">
        <v>59</v>
      </c>
      <c r="B13" s="147" t="s">
        <v>144</v>
      </c>
      <c r="C13" s="148">
        <v>13</v>
      </c>
      <c r="D13" s="148">
        <v>160</v>
      </c>
      <c r="E13" s="152">
        <f>D13-D12</f>
        <v>31</v>
      </c>
      <c r="F13" s="168">
        <f>MIN(F19:F83)</f>
        <v>42.95</v>
      </c>
      <c r="G13" s="153">
        <f>AVERAGE(F19:F83)</f>
        <v>43.407666666666664</v>
      </c>
      <c r="H13" s="148">
        <v>1</v>
      </c>
      <c r="I13" s="87">
        <f>G13-F13</f>
        <v>0.45766666666666111</v>
      </c>
      <c r="J13" s="81">
        <v>8.3807870370370366E-2</v>
      </c>
      <c r="K13" s="89">
        <f>J13-J12</f>
        <v>1.6585648148148141E-2</v>
      </c>
      <c r="L13" s="88">
        <f>K13+K11</f>
        <v>4.6388888888888882E-2</v>
      </c>
      <c r="M13" s="83"/>
      <c r="N13" s="84"/>
      <c r="P13" s="156"/>
      <c r="Q13" s="156"/>
      <c r="R13" s="156"/>
      <c r="S13" s="156"/>
      <c r="T13" s="156"/>
    </row>
    <row r="14" spans="1:20" s="3" customFormat="1" ht="30" customHeight="1" x14ac:dyDescent="0.2">
      <c r="A14" s="90"/>
      <c r="B14" s="144"/>
      <c r="C14" s="145"/>
      <c r="D14" s="145"/>
      <c r="E14" s="145"/>
      <c r="F14" s="143">
        <f>AVERAGE(F10,F12)</f>
        <v>42.965000000000003</v>
      </c>
      <c r="G14" s="146">
        <f>AVERAGE(G10,G12)</f>
        <v>43.499353658536585</v>
      </c>
      <c r="H14" s="146" t="s">
        <v>157</v>
      </c>
      <c r="I14" s="92">
        <f>AVERAGE(I10,I12)</f>
        <v>0.53435365853658467</v>
      </c>
      <c r="J14" s="91"/>
      <c r="K14" s="91"/>
      <c r="L14" s="91"/>
      <c r="M14" s="93"/>
      <c r="N14" s="93"/>
      <c r="P14" s="156"/>
      <c r="Q14" s="156"/>
      <c r="R14" s="156"/>
      <c r="S14" s="156"/>
      <c r="T14" s="156"/>
    </row>
    <row r="15" spans="1:20" ht="27.75" customHeight="1" x14ac:dyDescent="0.25">
      <c r="A15" s="94"/>
      <c r="B15" s="94"/>
      <c r="C15" s="94"/>
      <c r="D15" s="95"/>
      <c r="E15" s="96"/>
      <c r="F15" s="97">
        <f>AVERAGE(F11,F13)</f>
        <v>42.995000000000005</v>
      </c>
      <c r="G15" s="98">
        <f>AVERAGE(G11,G13)</f>
        <v>43.453029761904759</v>
      </c>
      <c r="H15" s="98" t="s">
        <v>158</v>
      </c>
      <c r="I15" s="99">
        <f>AVERAGE(I11,I13)</f>
        <v>0.45802976190475775</v>
      </c>
      <c r="J15" s="96"/>
      <c r="K15" s="96" t="s">
        <v>29</v>
      </c>
      <c r="L15" s="96"/>
      <c r="M15" s="93"/>
      <c r="N15" s="93"/>
      <c r="P15" s="156"/>
      <c r="Q15" s="156"/>
      <c r="R15" s="156"/>
      <c r="S15" s="156"/>
      <c r="T15" s="156"/>
    </row>
    <row r="16" spans="1:20" ht="30" customHeight="1" thickBot="1" x14ac:dyDescent="0.3">
      <c r="A16" s="100"/>
      <c r="B16" s="100"/>
      <c r="C16" s="100"/>
      <c r="D16" s="96"/>
      <c r="E16" s="96"/>
      <c r="F16" s="101">
        <f>AVERAGE(F10:F13)</f>
        <v>42.980000000000004</v>
      </c>
      <c r="G16" s="102">
        <f>AVERAGE(C19:F83)</f>
        <v>43.475350318471335</v>
      </c>
      <c r="H16" s="103"/>
      <c r="I16" s="104">
        <f>AVERAGE(I10:I13)</f>
        <v>0.49619171022067121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Звягин Григорий</v>
      </c>
      <c r="D18" s="105" t="str">
        <f>B11</f>
        <v>Крутоголов Павел</v>
      </c>
      <c r="E18" s="105" t="str">
        <f>B12</f>
        <v>Звягин Григорий</v>
      </c>
      <c r="F18" s="105" t="str">
        <f>B13</f>
        <v>Крутоголов Павел</v>
      </c>
    </row>
    <row r="19" spans="2:14" x14ac:dyDescent="0.25">
      <c r="B19" s="1">
        <v>1</v>
      </c>
      <c r="C19" s="106">
        <v>45.6</v>
      </c>
      <c r="D19" s="107">
        <v>44.12</v>
      </c>
      <c r="E19" s="107">
        <v>43.27</v>
      </c>
      <c r="F19" s="108">
        <v>43.23</v>
      </c>
      <c r="M19" s="2"/>
      <c r="N19" s="2"/>
    </row>
    <row r="20" spans="2:14" x14ac:dyDescent="0.25">
      <c r="B20" s="1">
        <v>2</v>
      </c>
      <c r="C20" s="109">
        <v>43.53</v>
      </c>
      <c r="D20" s="110">
        <v>43.4</v>
      </c>
      <c r="E20" s="110">
        <v>43.26</v>
      </c>
      <c r="F20" s="111">
        <v>43.66</v>
      </c>
      <c r="M20" s="3"/>
      <c r="N20" s="3"/>
    </row>
    <row r="21" spans="2:14" x14ac:dyDescent="0.25">
      <c r="B21" s="1">
        <v>3</v>
      </c>
      <c r="C21" s="109">
        <v>43.49</v>
      </c>
      <c r="D21" s="110">
        <v>43.34</v>
      </c>
      <c r="E21" s="110">
        <v>43.76</v>
      </c>
      <c r="F21" s="111">
        <v>43.59</v>
      </c>
      <c r="M21" s="3"/>
      <c r="N21" s="3"/>
    </row>
    <row r="22" spans="2:14" x14ac:dyDescent="0.25">
      <c r="B22" s="1">
        <v>4</v>
      </c>
      <c r="C22" s="109">
        <v>42.77</v>
      </c>
      <c r="D22" s="110">
        <v>43.4</v>
      </c>
      <c r="E22" s="110">
        <v>43.34</v>
      </c>
      <c r="F22" s="111">
        <v>43.22</v>
      </c>
      <c r="M22" s="3"/>
      <c r="N22" s="3"/>
    </row>
    <row r="23" spans="2:14" x14ac:dyDescent="0.25">
      <c r="B23" s="1">
        <v>5</v>
      </c>
      <c r="C23" s="109">
        <v>43.32</v>
      </c>
      <c r="D23" s="110">
        <v>43.61</v>
      </c>
      <c r="E23" s="110">
        <v>43.5</v>
      </c>
      <c r="F23" s="111">
        <v>43.21</v>
      </c>
    </row>
    <row r="24" spans="2:14" x14ac:dyDescent="0.25">
      <c r="B24" s="1">
        <v>6</v>
      </c>
      <c r="C24" s="109">
        <v>43.16</v>
      </c>
      <c r="D24" s="110">
        <v>43.49</v>
      </c>
      <c r="E24" s="110">
        <v>43.74</v>
      </c>
      <c r="F24" s="111">
        <v>43.47</v>
      </c>
    </row>
    <row r="25" spans="2:14" x14ac:dyDescent="0.25">
      <c r="B25" s="1">
        <v>7</v>
      </c>
      <c r="C25" s="109">
        <v>43.18</v>
      </c>
      <c r="D25" s="110">
        <v>43.63</v>
      </c>
      <c r="E25" s="110">
        <v>43.92</v>
      </c>
      <c r="F25" s="111">
        <v>43.56</v>
      </c>
    </row>
    <row r="26" spans="2:14" x14ac:dyDescent="0.25">
      <c r="B26" s="1">
        <v>8</v>
      </c>
      <c r="C26" s="109">
        <v>43.27</v>
      </c>
      <c r="D26" s="110">
        <v>44.15</v>
      </c>
      <c r="E26" s="110">
        <v>43.22</v>
      </c>
      <c r="F26" s="111">
        <v>43.27</v>
      </c>
    </row>
    <row r="27" spans="2:14" x14ac:dyDescent="0.25">
      <c r="B27" s="1">
        <v>9</v>
      </c>
      <c r="C27" s="109">
        <v>43.1</v>
      </c>
      <c r="D27" s="110">
        <v>43.97</v>
      </c>
      <c r="E27" s="110">
        <v>43.96</v>
      </c>
      <c r="F27" s="111">
        <v>43.08</v>
      </c>
    </row>
    <row r="28" spans="2:14" x14ac:dyDescent="0.25">
      <c r="B28" s="1">
        <v>10</v>
      </c>
      <c r="C28" s="109">
        <v>43.21</v>
      </c>
      <c r="D28" s="110">
        <v>43.37</v>
      </c>
      <c r="E28" s="110">
        <v>44.39</v>
      </c>
      <c r="F28" s="111">
        <v>43.08</v>
      </c>
    </row>
    <row r="29" spans="2:14" x14ac:dyDescent="0.25">
      <c r="B29" s="1">
        <v>11</v>
      </c>
      <c r="C29" s="109">
        <v>42.71</v>
      </c>
      <c r="D29" s="110">
        <v>43.33</v>
      </c>
      <c r="E29" s="110">
        <v>43.42</v>
      </c>
      <c r="F29" s="111">
        <v>43.41</v>
      </c>
    </row>
    <row r="30" spans="2:14" x14ac:dyDescent="0.25">
      <c r="B30" s="1">
        <v>12</v>
      </c>
      <c r="C30" s="109">
        <v>42.84</v>
      </c>
      <c r="D30" s="110">
        <v>43.37</v>
      </c>
      <c r="E30" s="110">
        <v>43.59</v>
      </c>
      <c r="F30" s="111">
        <v>43.37</v>
      </c>
    </row>
    <row r="31" spans="2:14" x14ac:dyDescent="0.25">
      <c r="B31" s="1">
        <v>13</v>
      </c>
      <c r="C31" s="109">
        <v>43.08</v>
      </c>
      <c r="D31" s="110">
        <v>44</v>
      </c>
      <c r="E31" s="110">
        <v>43.49</v>
      </c>
      <c r="F31" s="111">
        <v>43.3</v>
      </c>
    </row>
    <row r="32" spans="2:14" x14ac:dyDescent="0.25">
      <c r="B32" s="1">
        <v>14</v>
      </c>
      <c r="C32" s="128">
        <v>43.83</v>
      </c>
      <c r="D32" s="110">
        <v>43.13</v>
      </c>
      <c r="E32" s="110">
        <v>43.66</v>
      </c>
      <c r="F32" s="111">
        <v>43.29</v>
      </c>
    </row>
    <row r="33" spans="2:6" x14ac:dyDescent="0.25">
      <c r="B33" s="1">
        <v>15</v>
      </c>
      <c r="C33" s="109">
        <v>43.21</v>
      </c>
      <c r="D33" s="110">
        <v>43.33</v>
      </c>
      <c r="E33" s="110">
        <v>43.63</v>
      </c>
      <c r="F33" s="111">
        <v>44.06</v>
      </c>
    </row>
    <row r="34" spans="2:6" x14ac:dyDescent="0.25">
      <c r="B34" s="1">
        <v>16</v>
      </c>
      <c r="C34" s="109">
        <v>43.14</v>
      </c>
      <c r="D34" s="110">
        <v>43.34</v>
      </c>
      <c r="E34" s="110">
        <v>43.59</v>
      </c>
      <c r="F34" s="111">
        <v>43.82</v>
      </c>
    </row>
    <row r="35" spans="2:6" x14ac:dyDescent="0.25">
      <c r="B35" s="1">
        <v>17</v>
      </c>
      <c r="C35" s="109">
        <v>42.96</v>
      </c>
      <c r="D35" s="110">
        <v>43.05</v>
      </c>
      <c r="E35" s="110">
        <v>43.52</v>
      </c>
      <c r="F35" s="111">
        <v>43.37</v>
      </c>
    </row>
    <row r="36" spans="2:6" x14ac:dyDescent="0.25">
      <c r="B36" s="1">
        <v>18</v>
      </c>
      <c r="C36" s="109">
        <v>43.18</v>
      </c>
      <c r="D36" s="110">
        <v>43.44</v>
      </c>
      <c r="E36" s="110">
        <v>43.47</v>
      </c>
      <c r="F36" s="111">
        <v>43.53</v>
      </c>
    </row>
    <row r="37" spans="2:6" x14ac:dyDescent="0.25">
      <c r="B37" s="1">
        <v>19</v>
      </c>
      <c r="C37" s="109">
        <v>44.51</v>
      </c>
      <c r="D37" s="110">
        <v>44.41</v>
      </c>
      <c r="E37" s="110">
        <v>43.3</v>
      </c>
      <c r="F37" s="111">
        <v>43.26</v>
      </c>
    </row>
    <row r="38" spans="2:6" x14ac:dyDescent="0.25">
      <c r="B38" s="1">
        <v>20</v>
      </c>
      <c r="C38" s="109">
        <v>48.64</v>
      </c>
      <c r="D38" s="110">
        <v>43.56</v>
      </c>
      <c r="E38" s="110">
        <v>43.28</v>
      </c>
      <c r="F38" s="111">
        <v>43.47</v>
      </c>
    </row>
    <row r="39" spans="2:6" x14ac:dyDescent="0.25">
      <c r="B39" s="1">
        <v>21</v>
      </c>
      <c r="C39" s="109">
        <v>42.96</v>
      </c>
      <c r="D39" s="110">
        <v>43.81</v>
      </c>
      <c r="E39" s="110">
        <v>43.35</v>
      </c>
      <c r="F39" s="111">
        <v>43.12</v>
      </c>
    </row>
    <row r="40" spans="2:6" x14ac:dyDescent="0.25">
      <c r="B40" s="1">
        <v>22</v>
      </c>
      <c r="C40" s="109">
        <v>42.77</v>
      </c>
      <c r="D40" s="110">
        <v>43.31</v>
      </c>
      <c r="E40" s="110">
        <v>43.38</v>
      </c>
      <c r="F40" s="111">
        <v>42.95</v>
      </c>
    </row>
    <row r="41" spans="2:6" x14ac:dyDescent="0.25">
      <c r="B41" s="1">
        <v>23</v>
      </c>
      <c r="C41" s="109">
        <v>42.72</v>
      </c>
      <c r="D41" s="110">
        <v>44.11</v>
      </c>
      <c r="E41" s="110">
        <v>43.67</v>
      </c>
      <c r="F41" s="111">
        <v>43.12</v>
      </c>
    </row>
    <row r="42" spans="2:6" x14ac:dyDescent="0.25">
      <c r="B42" s="1">
        <v>24</v>
      </c>
      <c r="C42" s="109">
        <v>43.24</v>
      </c>
      <c r="D42" s="110">
        <v>43.1</v>
      </c>
      <c r="E42" s="110">
        <v>43.73</v>
      </c>
      <c r="F42" s="111">
        <v>44.55</v>
      </c>
    </row>
    <row r="43" spans="2:6" x14ac:dyDescent="0.25">
      <c r="B43" s="1">
        <v>25</v>
      </c>
      <c r="C43" s="109">
        <v>42.89</v>
      </c>
      <c r="D43" s="110">
        <v>43.38</v>
      </c>
      <c r="E43" s="110">
        <v>43.57</v>
      </c>
      <c r="F43" s="111">
        <v>43.71</v>
      </c>
    </row>
    <row r="44" spans="2:6" x14ac:dyDescent="0.25">
      <c r="B44" s="1">
        <v>26</v>
      </c>
      <c r="C44" s="109">
        <v>43.47</v>
      </c>
      <c r="D44" s="110">
        <v>43.31</v>
      </c>
      <c r="E44" s="110">
        <v>43.53</v>
      </c>
      <c r="F44" s="111">
        <v>43</v>
      </c>
    </row>
    <row r="45" spans="2:6" x14ac:dyDescent="0.25">
      <c r="B45" s="1">
        <v>27</v>
      </c>
      <c r="C45" s="109">
        <v>43.01</v>
      </c>
      <c r="D45" s="110">
        <v>43.36</v>
      </c>
      <c r="E45" s="110">
        <v>43.67</v>
      </c>
      <c r="F45" s="111">
        <v>43.5</v>
      </c>
    </row>
    <row r="46" spans="2:6" x14ac:dyDescent="0.25">
      <c r="B46" s="1">
        <v>28</v>
      </c>
      <c r="C46" s="109">
        <v>42.84</v>
      </c>
      <c r="D46" s="110">
        <v>43.16</v>
      </c>
      <c r="E46" s="110">
        <v>43.7</v>
      </c>
      <c r="F46" s="111">
        <v>43.72</v>
      </c>
    </row>
    <row r="47" spans="2:6" x14ac:dyDescent="0.25">
      <c r="B47" s="1">
        <v>29</v>
      </c>
      <c r="C47" s="109">
        <v>43.1</v>
      </c>
      <c r="D47" s="110">
        <v>43.04</v>
      </c>
      <c r="E47" s="110">
        <v>43.63</v>
      </c>
      <c r="F47" s="111">
        <v>43.07</v>
      </c>
    </row>
    <row r="48" spans="2:6" x14ac:dyDescent="0.25">
      <c r="B48" s="1">
        <v>30</v>
      </c>
      <c r="C48" s="109">
        <v>42.92</v>
      </c>
      <c r="D48" s="110">
        <v>43.55</v>
      </c>
      <c r="E48" s="110">
        <v>44.07</v>
      </c>
      <c r="F48" s="111">
        <v>43.24</v>
      </c>
    </row>
    <row r="49" spans="2:6" x14ac:dyDescent="0.25">
      <c r="B49" s="1">
        <v>31</v>
      </c>
      <c r="C49" s="109">
        <v>42.98</v>
      </c>
      <c r="D49" s="110">
        <v>43.77</v>
      </c>
      <c r="E49" s="110"/>
      <c r="F49" s="111"/>
    </row>
    <row r="50" spans="2:6" x14ac:dyDescent="0.25">
      <c r="B50" s="1">
        <v>32</v>
      </c>
      <c r="C50" s="109">
        <v>42.97</v>
      </c>
      <c r="D50" s="110">
        <v>43.5</v>
      </c>
      <c r="E50" s="110"/>
      <c r="F50" s="111"/>
    </row>
    <row r="51" spans="2:6" x14ac:dyDescent="0.25">
      <c r="B51" s="1">
        <v>33</v>
      </c>
      <c r="C51" s="109">
        <v>43.42</v>
      </c>
      <c r="D51" s="110">
        <v>44.01</v>
      </c>
      <c r="E51" s="110"/>
      <c r="F51" s="111"/>
    </row>
    <row r="52" spans="2:6" x14ac:dyDescent="0.25">
      <c r="B52" s="1">
        <v>34</v>
      </c>
      <c r="C52" s="109">
        <v>43.72</v>
      </c>
      <c r="D52" s="110">
        <v>43.2</v>
      </c>
      <c r="E52" s="110"/>
      <c r="F52" s="111"/>
    </row>
    <row r="53" spans="2:6" x14ac:dyDescent="0.25">
      <c r="B53" s="1">
        <v>35</v>
      </c>
      <c r="C53" s="109">
        <v>44.14</v>
      </c>
      <c r="D53" s="110">
        <v>43.55</v>
      </c>
      <c r="E53" s="110"/>
      <c r="F53" s="111"/>
    </row>
    <row r="54" spans="2:6" x14ac:dyDescent="0.25">
      <c r="B54" s="1">
        <v>36</v>
      </c>
      <c r="C54" s="109">
        <v>43.12</v>
      </c>
      <c r="D54" s="110">
        <v>43.29</v>
      </c>
      <c r="E54" s="110"/>
      <c r="F54" s="111"/>
    </row>
    <row r="55" spans="2:6" x14ac:dyDescent="0.25">
      <c r="B55" s="1">
        <v>37</v>
      </c>
      <c r="C55" s="109">
        <v>43.23</v>
      </c>
      <c r="D55" s="151">
        <v>43.45</v>
      </c>
      <c r="E55" s="110"/>
      <c r="F55" s="111"/>
    </row>
    <row r="56" spans="2:6" x14ac:dyDescent="0.25">
      <c r="B56" s="1">
        <v>38</v>
      </c>
      <c r="C56" s="109">
        <v>43.07</v>
      </c>
      <c r="D56" s="110">
        <v>43.47</v>
      </c>
      <c r="E56" s="110"/>
      <c r="F56" s="111"/>
    </row>
    <row r="57" spans="2:6" x14ac:dyDescent="0.25">
      <c r="B57" s="1">
        <v>39</v>
      </c>
      <c r="C57" s="109">
        <v>43.15</v>
      </c>
      <c r="D57" s="110">
        <v>43.48</v>
      </c>
      <c r="E57" s="110"/>
      <c r="F57" s="111"/>
    </row>
    <row r="58" spans="2:6" x14ac:dyDescent="0.25">
      <c r="B58" s="1">
        <v>40</v>
      </c>
      <c r="C58" s="109">
        <v>43.84</v>
      </c>
      <c r="D58" s="110">
        <v>43.17</v>
      </c>
      <c r="E58" s="110"/>
      <c r="F58" s="111"/>
    </row>
    <row r="59" spans="2:6" x14ac:dyDescent="0.25">
      <c r="B59" s="1">
        <v>41</v>
      </c>
      <c r="C59" s="109">
        <v>43.59</v>
      </c>
      <c r="D59" s="110">
        <v>43.19</v>
      </c>
      <c r="E59" s="110"/>
      <c r="F59" s="111"/>
    </row>
    <row r="60" spans="2:6" x14ac:dyDescent="0.25">
      <c r="B60" s="1">
        <v>42</v>
      </c>
      <c r="C60" s="109"/>
      <c r="D60" s="110">
        <v>43.46</v>
      </c>
      <c r="E60" s="110"/>
      <c r="F60" s="111"/>
    </row>
    <row r="61" spans="2:6" x14ac:dyDescent="0.25">
      <c r="B61" s="1">
        <v>43</v>
      </c>
      <c r="C61" s="109"/>
      <c r="D61" s="110">
        <v>43.22</v>
      </c>
      <c r="E61" s="110"/>
      <c r="F61" s="111"/>
    </row>
    <row r="62" spans="2:6" x14ac:dyDescent="0.25">
      <c r="B62" s="1">
        <v>44</v>
      </c>
      <c r="C62" s="109"/>
      <c r="D62" s="110">
        <v>43.79</v>
      </c>
      <c r="E62" s="110"/>
      <c r="F62" s="111"/>
    </row>
    <row r="63" spans="2:6" x14ac:dyDescent="0.25">
      <c r="B63" s="1">
        <v>45</v>
      </c>
      <c r="C63" s="109"/>
      <c r="D63" s="110">
        <v>43.47</v>
      </c>
      <c r="E63" s="110"/>
      <c r="F63" s="111"/>
    </row>
    <row r="64" spans="2:6" x14ac:dyDescent="0.25">
      <c r="B64" s="1">
        <v>46</v>
      </c>
      <c r="C64" s="109"/>
      <c r="D64" s="110">
        <v>43.59</v>
      </c>
      <c r="E64" s="110"/>
      <c r="F64" s="111"/>
    </row>
    <row r="65" spans="2:6" x14ac:dyDescent="0.25">
      <c r="B65" s="1">
        <v>47</v>
      </c>
      <c r="C65" s="109"/>
      <c r="D65" s="110">
        <v>43.62</v>
      </c>
      <c r="E65" s="110"/>
      <c r="F65" s="111"/>
    </row>
    <row r="66" spans="2:6" x14ac:dyDescent="0.25">
      <c r="B66" s="1">
        <v>48</v>
      </c>
      <c r="C66" s="109"/>
      <c r="D66" s="110">
        <v>44.24</v>
      </c>
      <c r="E66" s="110"/>
      <c r="F66" s="111"/>
    </row>
    <row r="67" spans="2:6" x14ac:dyDescent="0.25">
      <c r="B67" s="1">
        <v>49</v>
      </c>
      <c r="C67" s="109"/>
      <c r="D67" s="110">
        <v>43.15</v>
      </c>
      <c r="E67" s="110"/>
      <c r="F67" s="111"/>
    </row>
    <row r="68" spans="2:6" x14ac:dyDescent="0.25">
      <c r="B68" s="1">
        <v>50</v>
      </c>
      <c r="C68" s="109"/>
      <c r="D68" s="110">
        <v>43.26</v>
      </c>
      <c r="E68" s="110"/>
      <c r="F68" s="111"/>
    </row>
    <row r="69" spans="2:6" x14ac:dyDescent="0.25">
      <c r="B69" s="1">
        <v>51</v>
      </c>
      <c r="C69" s="109"/>
      <c r="D69" s="110">
        <v>43.74</v>
      </c>
      <c r="E69" s="110"/>
      <c r="F69" s="111"/>
    </row>
    <row r="70" spans="2:6" x14ac:dyDescent="0.25">
      <c r="B70" s="1">
        <v>52</v>
      </c>
      <c r="C70" s="109"/>
      <c r="D70" s="110">
        <v>43.38</v>
      </c>
      <c r="E70" s="110"/>
      <c r="F70" s="111"/>
    </row>
    <row r="71" spans="2:6" x14ac:dyDescent="0.25">
      <c r="B71" s="1">
        <v>53</v>
      </c>
      <c r="C71" s="109"/>
      <c r="D71" s="110">
        <v>43.24</v>
      </c>
      <c r="E71" s="110"/>
      <c r="F71" s="111"/>
    </row>
    <row r="72" spans="2:6" x14ac:dyDescent="0.25">
      <c r="B72" s="1">
        <v>54</v>
      </c>
      <c r="C72" s="109"/>
      <c r="D72" s="110">
        <v>43.39</v>
      </c>
      <c r="E72" s="110"/>
      <c r="F72" s="111"/>
    </row>
    <row r="73" spans="2:6" x14ac:dyDescent="0.25">
      <c r="B73" s="1">
        <v>55</v>
      </c>
      <c r="C73" s="109"/>
      <c r="D73" s="110">
        <v>43.31</v>
      </c>
      <c r="E73" s="110"/>
      <c r="F73" s="111"/>
    </row>
    <row r="74" spans="2:6" x14ac:dyDescent="0.25">
      <c r="B74" s="1">
        <v>56</v>
      </c>
      <c r="C74" s="109"/>
      <c r="D74" s="110">
        <v>43.4</v>
      </c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/>
  <dimension ref="A4:T83"/>
  <sheetViews>
    <sheetView zoomScale="75" zoomScaleNormal="75" workbookViewId="0">
      <selection activeCell="H13" sqref="H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0" t="s">
        <v>100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20" ht="7.5" customHeight="1" x14ac:dyDescent="0.25"/>
    <row r="6" spans="1:20" ht="17.25" x14ac:dyDescent="0.3">
      <c r="A6" s="178" t="s">
        <v>74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</row>
    <row r="7" spans="1:20" ht="7.5" customHeight="1" x14ac:dyDescent="0.25"/>
    <row r="8" spans="1:20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75"/>
      <c r="N8" s="75"/>
    </row>
    <row r="9" spans="1:20" s="2" customFormat="1" ht="27.75" customHeight="1" thickBot="1" x14ac:dyDescent="0.3">
      <c r="A9" s="221"/>
      <c r="B9" s="223"/>
      <c r="C9" s="224"/>
      <c r="D9" s="223"/>
      <c r="E9" s="226"/>
      <c r="F9" s="76" t="s">
        <v>51</v>
      </c>
      <c r="G9" s="76" t="s">
        <v>52</v>
      </c>
      <c r="H9" s="76" t="s">
        <v>53</v>
      </c>
      <c r="I9" s="77" t="s">
        <v>54</v>
      </c>
      <c r="J9" s="231"/>
      <c r="K9" s="176" t="s">
        <v>55</v>
      </c>
      <c r="L9" s="176" t="s">
        <v>56</v>
      </c>
      <c r="M9" s="78" t="s">
        <v>57</v>
      </c>
      <c r="N9" s="78" t="s">
        <v>58</v>
      </c>
      <c r="P9" s="219"/>
      <c r="Q9" s="219"/>
      <c r="R9" s="219"/>
      <c r="S9" s="219"/>
      <c r="T9" s="219"/>
    </row>
    <row r="10" spans="1:20" s="3" customFormat="1" ht="30" customHeight="1" thickBot="1" x14ac:dyDescent="0.25">
      <c r="A10" s="79">
        <v>1</v>
      </c>
      <c r="B10" s="147" t="s">
        <v>116</v>
      </c>
      <c r="C10" s="148">
        <v>3</v>
      </c>
      <c r="D10" s="148">
        <v>26</v>
      </c>
      <c r="E10" s="152">
        <f>D10</f>
        <v>26</v>
      </c>
      <c r="F10" s="168">
        <f>MIN(C19:C83)</f>
        <v>44.08</v>
      </c>
      <c r="G10" s="153">
        <f>AVERAGE(C19:C83)</f>
        <v>44.79807692307692</v>
      </c>
      <c r="H10" s="148">
        <v>1</v>
      </c>
      <c r="I10" s="80">
        <f>G10-F10</f>
        <v>0.7180769230769215</v>
      </c>
      <c r="J10" s="81">
        <v>1.3599537037037037E-2</v>
      </c>
      <c r="K10" s="81">
        <f>J10</f>
        <v>1.3599537037037037E-2</v>
      </c>
      <c r="L10" s="82">
        <f>K10</f>
        <v>1.3599537037037037E-2</v>
      </c>
      <c r="M10" s="83" t="s">
        <v>146</v>
      </c>
      <c r="N10" s="84">
        <v>-18</v>
      </c>
      <c r="O10" s="261" t="s">
        <v>98</v>
      </c>
      <c r="P10" s="175"/>
      <c r="Q10" s="219"/>
      <c r="R10" s="219"/>
      <c r="S10" s="219"/>
      <c r="T10" s="219"/>
    </row>
    <row r="11" spans="1:20" s="3" customFormat="1" ht="30" customHeight="1" x14ac:dyDescent="0.2">
      <c r="A11" s="79">
        <v>2</v>
      </c>
      <c r="B11" s="147" t="s">
        <v>75</v>
      </c>
      <c r="C11" s="148">
        <v>69</v>
      </c>
      <c r="D11" s="148">
        <v>70</v>
      </c>
      <c r="E11" s="152">
        <f>D11-D10</f>
        <v>44</v>
      </c>
      <c r="F11" s="260">
        <f>MIN(D19:D83)</f>
        <v>43.78</v>
      </c>
      <c r="G11" s="154">
        <f>AVERAGE(D19:D83)</f>
        <v>44.342790697674417</v>
      </c>
      <c r="H11" s="148">
        <v>5</v>
      </c>
      <c r="I11" s="80">
        <f>G11-F11</f>
        <v>0.5627906976744157</v>
      </c>
      <c r="J11" s="81">
        <v>3.7060185185185189E-2</v>
      </c>
      <c r="K11" s="81">
        <f>J11-J10</f>
        <v>2.3460648148148154E-2</v>
      </c>
      <c r="L11" s="82">
        <f>K11</f>
        <v>2.3460648148148154E-2</v>
      </c>
      <c r="M11" s="83" t="s">
        <v>159</v>
      </c>
      <c r="N11" s="84"/>
      <c r="O11" s="85"/>
      <c r="P11" s="175"/>
      <c r="Q11" s="175"/>
      <c r="R11" s="175"/>
      <c r="S11" s="175"/>
      <c r="T11" s="175"/>
    </row>
    <row r="12" spans="1:20" s="3" customFormat="1" ht="30" customHeight="1" thickBot="1" x14ac:dyDescent="0.25">
      <c r="A12" s="79">
        <v>3</v>
      </c>
      <c r="B12" s="147" t="s">
        <v>116</v>
      </c>
      <c r="C12" s="149">
        <v>10</v>
      </c>
      <c r="D12" s="148">
        <v>108</v>
      </c>
      <c r="E12" s="152">
        <f>D12-D11</f>
        <v>38</v>
      </c>
      <c r="F12" s="171">
        <f>MIN(E19:E83)</f>
        <v>44.45</v>
      </c>
      <c r="G12" s="153">
        <f>AVERAGE(E19:E83)</f>
        <v>45.161621621621634</v>
      </c>
      <c r="H12" s="148">
        <v>1</v>
      </c>
      <c r="I12" s="80">
        <f>G12-F12</f>
        <v>0.71162162162163156</v>
      </c>
      <c r="J12" s="81">
        <v>5.8020833333333334E-2</v>
      </c>
      <c r="K12" s="81">
        <f>J12-J11</f>
        <v>2.0960648148148145E-2</v>
      </c>
      <c r="L12" s="162">
        <f>K12+L10</f>
        <v>3.456018518518518E-2</v>
      </c>
      <c r="M12" s="83" t="s">
        <v>160</v>
      </c>
      <c r="N12" s="84">
        <v>5</v>
      </c>
      <c r="O12" s="262" t="s">
        <v>162</v>
      </c>
      <c r="P12" s="175"/>
      <c r="Q12" s="175"/>
      <c r="R12" s="175"/>
      <c r="S12" s="175"/>
      <c r="T12" s="175"/>
    </row>
    <row r="13" spans="1:20" s="3" customFormat="1" ht="30" customHeight="1" thickBot="1" x14ac:dyDescent="0.25">
      <c r="A13" s="86" t="s">
        <v>59</v>
      </c>
      <c r="B13" s="147" t="s">
        <v>75</v>
      </c>
      <c r="C13" s="148">
        <v>2</v>
      </c>
      <c r="D13" s="148">
        <v>157</v>
      </c>
      <c r="E13" s="152">
        <f>D13-D12</f>
        <v>49</v>
      </c>
      <c r="F13" s="169">
        <f>MIN(F19:F83)</f>
        <v>43.16</v>
      </c>
      <c r="G13" s="153">
        <f>AVERAGE(F19:F83)</f>
        <v>43.798958333333339</v>
      </c>
      <c r="H13" s="148">
        <v>4</v>
      </c>
      <c r="I13" s="87">
        <f>G13-F13</f>
        <v>0.63895833333334195</v>
      </c>
      <c r="J13" s="81">
        <v>8.3807870370370366E-2</v>
      </c>
      <c r="K13" s="89">
        <f>J13-J12</f>
        <v>2.5787037037037032E-2</v>
      </c>
      <c r="L13" s="88">
        <f>K13+K11</f>
        <v>4.9247685185185186E-2</v>
      </c>
      <c r="M13" s="83"/>
      <c r="N13" s="84"/>
      <c r="P13" s="175"/>
      <c r="Q13" s="175"/>
      <c r="R13" s="175"/>
      <c r="S13" s="175"/>
      <c r="T13" s="175"/>
    </row>
    <row r="14" spans="1:20" s="3" customFormat="1" ht="30" customHeight="1" x14ac:dyDescent="0.2">
      <c r="A14" s="90"/>
      <c r="B14" s="144"/>
      <c r="C14" s="145"/>
      <c r="D14" s="145"/>
      <c r="E14" s="145"/>
      <c r="F14" s="143">
        <f>AVERAGE(F10,F12)</f>
        <v>44.265000000000001</v>
      </c>
      <c r="G14" s="146">
        <f>AVERAGE(G10,G12)</f>
        <v>44.979849272349277</v>
      </c>
      <c r="H14" s="146" t="s">
        <v>161</v>
      </c>
      <c r="I14" s="92">
        <f>AVERAGE(I10,I12)</f>
        <v>0.71484927234927653</v>
      </c>
      <c r="J14" s="91"/>
      <c r="K14" s="91"/>
      <c r="L14" s="91"/>
      <c r="M14" s="93"/>
      <c r="N14" s="93"/>
      <c r="P14" s="175"/>
      <c r="Q14" s="175"/>
      <c r="R14" s="175"/>
      <c r="S14" s="175"/>
      <c r="T14" s="175"/>
    </row>
    <row r="15" spans="1:20" ht="27.75" customHeight="1" x14ac:dyDescent="0.25">
      <c r="A15" s="94"/>
      <c r="B15" s="94"/>
      <c r="C15" s="94"/>
      <c r="D15" s="95"/>
      <c r="E15" s="96"/>
      <c r="F15" s="97">
        <f>AVERAGE(F11,F13)</f>
        <v>43.47</v>
      </c>
      <c r="G15" s="98">
        <f>AVERAGE(G11,G13)</f>
        <v>44.070874515503874</v>
      </c>
      <c r="H15" s="98" t="s">
        <v>91</v>
      </c>
      <c r="I15" s="99">
        <f>AVERAGE(I11,I13)</f>
        <v>0.60087451550387883</v>
      </c>
      <c r="J15" s="96"/>
      <c r="K15" s="96" t="s">
        <v>29</v>
      </c>
      <c r="L15" s="96"/>
      <c r="M15" s="93"/>
      <c r="N15" s="93"/>
      <c r="P15" s="175"/>
      <c r="Q15" s="175"/>
      <c r="R15" s="175"/>
      <c r="S15" s="175"/>
      <c r="T15" s="175"/>
    </row>
    <row r="16" spans="1:20" ht="30" customHeight="1" thickBot="1" x14ac:dyDescent="0.3">
      <c r="A16" s="100"/>
      <c r="B16" s="100"/>
      <c r="C16" s="100"/>
      <c r="D16" s="96"/>
      <c r="E16" s="96"/>
      <c r="F16" s="101">
        <f>AVERAGE(F10:F13)</f>
        <v>43.8675</v>
      </c>
      <c r="G16" s="102">
        <f>AVERAGE(C19:F83)</f>
        <v>44.446883116883129</v>
      </c>
      <c r="H16" s="103"/>
      <c r="I16" s="104">
        <f>AVERAGE(I10:I13)</f>
        <v>0.65786189392657768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Береза Дмитрий</v>
      </c>
      <c r="D18" s="105" t="str">
        <f>B11</f>
        <v>Загорулько Иван</v>
      </c>
      <c r="E18" s="105" t="str">
        <f>B12</f>
        <v>Береза Дмитрий</v>
      </c>
      <c r="F18" s="105" t="str">
        <f>B13</f>
        <v>Загорулько Иван</v>
      </c>
    </row>
    <row r="19" spans="2:14" x14ac:dyDescent="0.25">
      <c r="B19" s="1">
        <v>1</v>
      </c>
      <c r="C19" s="106">
        <v>47.41</v>
      </c>
      <c r="D19" s="107">
        <v>44.3</v>
      </c>
      <c r="E19" s="107">
        <v>45.38</v>
      </c>
      <c r="F19" s="108">
        <v>44.76</v>
      </c>
      <c r="M19" s="2"/>
      <c r="N19" s="2"/>
    </row>
    <row r="20" spans="2:14" x14ac:dyDescent="0.25">
      <c r="B20" s="1">
        <v>2</v>
      </c>
      <c r="C20" s="109">
        <v>44.9</v>
      </c>
      <c r="D20" s="110">
        <v>44.08</v>
      </c>
      <c r="E20" s="110">
        <v>44.45</v>
      </c>
      <c r="F20" s="111">
        <v>44.84</v>
      </c>
      <c r="M20" s="3"/>
      <c r="N20" s="3"/>
    </row>
    <row r="21" spans="2:14" x14ac:dyDescent="0.25">
      <c r="B21" s="1">
        <v>3</v>
      </c>
      <c r="C21" s="109">
        <v>44.65</v>
      </c>
      <c r="D21" s="110">
        <v>45.11</v>
      </c>
      <c r="E21" s="110">
        <v>45.15</v>
      </c>
      <c r="F21" s="111">
        <v>44.78</v>
      </c>
      <c r="M21" s="3"/>
      <c r="N21" s="3"/>
    </row>
    <row r="22" spans="2:14" x14ac:dyDescent="0.25">
      <c r="B22" s="1">
        <v>4</v>
      </c>
      <c r="C22" s="109">
        <v>44.71</v>
      </c>
      <c r="D22" s="110">
        <v>45.46</v>
      </c>
      <c r="E22" s="110">
        <v>45</v>
      </c>
      <c r="F22" s="111">
        <v>44.99</v>
      </c>
      <c r="M22" s="3"/>
      <c r="N22" s="3"/>
    </row>
    <row r="23" spans="2:14" x14ac:dyDescent="0.25">
      <c r="B23" s="1">
        <v>5</v>
      </c>
      <c r="C23" s="109">
        <v>45.65</v>
      </c>
      <c r="D23" s="110">
        <v>44.96</v>
      </c>
      <c r="E23" s="110">
        <v>45.01</v>
      </c>
      <c r="F23" s="111">
        <v>43.78</v>
      </c>
    </row>
    <row r="24" spans="2:14" x14ac:dyDescent="0.25">
      <c r="B24" s="1">
        <v>6</v>
      </c>
      <c r="C24" s="109">
        <v>45</v>
      </c>
      <c r="D24" s="110">
        <v>43.85</v>
      </c>
      <c r="E24" s="110">
        <v>45.49</v>
      </c>
      <c r="F24" s="111">
        <v>45.14</v>
      </c>
    </row>
    <row r="25" spans="2:14" x14ac:dyDescent="0.25">
      <c r="B25" s="1">
        <v>7</v>
      </c>
      <c r="C25" s="109">
        <v>44.44</v>
      </c>
      <c r="D25" s="110">
        <v>44.72</v>
      </c>
      <c r="E25" s="110">
        <v>45.35</v>
      </c>
      <c r="F25" s="111">
        <v>43.84</v>
      </c>
    </row>
    <row r="26" spans="2:14" x14ac:dyDescent="0.25">
      <c r="B26" s="1">
        <v>8</v>
      </c>
      <c r="C26" s="109">
        <v>44.44</v>
      </c>
      <c r="D26" s="110">
        <v>43.91</v>
      </c>
      <c r="E26" s="110">
        <v>44.57</v>
      </c>
      <c r="F26" s="111">
        <v>44.07</v>
      </c>
    </row>
    <row r="27" spans="2:14" x14ac:dyDescent="0.25">
      <c r="B27" s="1">
        <v>9</v>
      </c>
      <c r="C27" s="109">
        <v>44.52</v>
      </c>
      <c r="D27" s="110">
        <v>44.28</v>
      </c>
      <c r="E27" s="110">
        <v>44.99</v>
      </c>
      <c r="F27" s="111">
        <v>44.15</v>
      </c>
    </row>
    <row r="28" spans="2:14" x14ac:dyDescent="0.25">
      <c r="B28" s="1">
        <v>10</v>
      </c>
      <c r="C28" s="109">
        <v>45.62</v>
      </c>
      <c r="D28" s="110">
        <v>44.39</v>
      </c>
      <c r="E28" s="110">
        <v>44.85</v>
      </c>
      <c r="F28" s="111">
        <v>43.85</v>
      </c>
    </row>
    <row r="29" spans="2:14" x14ac:dyDescent="0.25">
      <c r="B29" s="1">
        <v>11</v>
      </c>
      <c r="C29" s="109">
        <v>44.61</v>
      </c>
      <c r="D29" s="110">
        <v>44.1</v>
      </c>
      <c r="E29" s="110">
        <v>44.64</v>
      </c>
      <c r="F29" s="111">
        <v>43.92</v>
      </c>
    </row>
    <row r="30" spans="2:14" x14ac:dyDescent="0.25">
      <c r="B30" s="1">
        <v>12</v>
      </c>
      <c r="C30" s="109">
        <v>44.17</v>
      </c>
      <c r="D30" s="110">
        <v>43.83</v>
      </c>
      <c r="E30" s="110">
        <v>45.03</v>
      </c>
      <c r="F30" s="111">
        <v>43.71</v>
      </c>
    </row>
    <row r="31" spans="2:14" x14ac:dyDescent="0.25">
      <c r="B31" s="1">
        <v>13</v>
      </c>
      <c r="C31" s="109">
        <v>44.08</v>
      </c>
      <c r="D31" s="110">
        <v>44.03</v>
      </c>
      <c r="E31" s="110">
        <v>45.4</v>
      </c>
      <c r="F31" s="111">
        <v>43.72</v>
      </c>
    </row>
    <row r="32" spans="2:14" x14ac:dyDescent="0.25">
      <c r="B32" s="1">
        <v>14</v>
      </c>
      <c r="C32" s="128">
        <v>44.26</v>
      </c>
      <c r="D32" s="110">
        <v>45.39</v>
      </c>
      <c r="E32" s="110">
        <v>45.39</v>
      </c>
      <c r="F32" s="111">
        <v>43.58</v>
      </c>
    </row>
    <row r="33" spans="2:6" x14ac:dyDescent="0.25">
      <c r="B33" s="1">
        <v>15</v>
      </c>
      <c r="C33" s="109">
        <v>44.67</v>
      </c>
      <c r="D33" s="110">
        <v>44.1</v>
      </c>
      <c r="E33" s="110">
        <v>45.67</v>
      </c>
      <c r="F33" s="111">
        <v>43.77</v>
      </c>
    </row>
    <row r="34" spans="2:6" x14ac:dyDescent="0.25">
      <c r="B34" s="1">
        <v>16</v>
      </c>
      <c r="C34" s="109">
        <v>44.44</v>
      </c>
      <c r="D34" s="110">
        <v>43.85</v>
      </c>
      <c r="E34" s="110">
        <v>44.82</v>
      </c>
      <c r="F34" s="111">
        <v>43.69</v>
      </c>
    </row>
    <row r="35" spans="2:6" x14ac:dyDescent="0.25">
      <c r="B35" s="1">
        <v>17</v>
      </c>
      <c r="C35" s="109">
        <v>44.48</v>
      </c>
      <c r="D35" s="110">
        <v>44.33</v>
      </c>
      <c r="E35" s="110">
        <v>44.78</v>
      </c>
      <c r="F35" s="111">
        <v>43.88</v>
      </c>
    </row>
    <row r="36" spans="2:6" x14ac:dyDescent="0.25">
      <c r="B36" s="1">
        <v>18</v>
      </c>
      <c r="C36" s="109">
        <v>44.52</v>
      </c>
      <c r="D36" s="110">
        <v>44.36</v>
      </c>
      <c r="E36" s="110">
        <v>44.82</v>
      </c>
      <c r="F36" s="111">
        <v>43.45</v>
      </c>
    </row>
    <row r="37" spans="2:6" x14ac:dyDescent="0.25">
      <c r="B37" s="1">
        <v>19</v>
      </c>
      <c r="C37" s="109">
        <v>44.96</v>
      </c>
      <c r="D37" s="110">
        <v>44.28</v>
      </c>
      <c r="E37" s="110">
        <v>45.75</v>
      </c>
      <c r="F37" s="111">
        <v>43.82</v>
      </c>
    </row>
    <row r="38" spans="2:6" x14ac:dyDescent="0.25">
      <c r="B38" s="1">
        <v>20</v>
      </c>
      <c r="C38" s="109">
        <v>44.19</v>
      </c>
      <c r="D38" s="110">
        <v>44.06</v>
      </c>
      <c r="E38" s="110">
        <v>45.82</v>
      </c>
      <c r="F38" s="111">
        <v>44.61</v>
      </c>
    </row>
    <row r="39" spans="2:6" x14ac:dyDescent="0.25">
      <c r="B39" s="1">
        <v>21</v>
      </c>
      <c r="C39" s="109">
        <v>44.41</v>
      </c>
      <c r="D39" s="110">
        <v>44.27</v>
      </c>
      <c r="E39" s="110">
        <v>45.48</v>
      </c>
      <c r="F39" s="111">
        <v>43.45</v>
      </c>
    </row>
    <row r="40" spans="2:6" x14ac:dyDescent="0.25">
      <c r="B40" s="1">
        <v>22</v>
      </c>
      <c r="C40" s="109">
        <v>44.26</v>
      </c>
      <c r="D40" s="110">
        <v>44.26</v>
      </c>
      <c r="E40" s="110">
        <v>45.49</v>
      </c>
      <c r="F40" s="111">
        <v>43.56</v>
      </c>
    </row>
    <row r="41" spans="2:6" x14ac:dyDescent="0.25">
      <c r="B41" s="1">
        <v>23</v>
      </c>
      <c r="C41" s="109">
        <v>44.08</v>
      </c>
      <c r="D41" s="110">
        <v>44.32</v>
      </c>
      <c r="E41" s="110">
        <v>45.38</v>
      </c>
      <c r="F41" s="111">
        <v>43.35</v>
      </c>
    </row>
    <row r="42" spans="2:6" x14ac:dyDescent="0.25">
      <c r="B42" s="1">
        <v>24</v>
      </c>
      <c r="C42" s="109">
        <v>45.25</v>
      </c>
      <c r="D42" s="110">
        <v>44.27</v>
      </c>
      <c r="E42" s="110">
        <v>44.73</v>
      </c>
      <c r="F42" s="111">
        <v>43.26</v>
      </c>
    </row>
    <row r="43" spans="2:6" x14ac:dyDescent="0.25">
      <c r="B43" s="1">
        <v>25</v>
      </c>
      <c r="C43" s="109">
        <v>46.02</v>
      </c>
      <c r="D43" s="110">
        <v>44.55</v>
      </c>
      <c r="E43" s="110">
        <v>44.88</v>
      </c>
      <c r="F43" s="111">
        <v>43.96</v>
      </c>
    </row>
    <row r="44" spans="2:6" x14ac:dyDescent="0.25">
      <c r="B44" s="1">
        <v>26</v>
      </c>
      <c r="C44" s="109">
        <v>45.01</v>
      </c>
      <c r="D44" s="110">
        <v>45.48</v>
      </c>
      <c r="E44" s="110">
        <v>44.95</v>
      </c>
      <c r="F44" s="111">
        <v>43.69</v>
      </c>
    </row>
    <row r="45" spans="2:6" x14ac:dyDescent="0.25">
      <c r="B45" s="1">
        <v>27</v>
      </c>
      <c r="C45" s="109"/>
      <c r="D45" s="110">
        <v>44.37</v>
      </c>
      <c r="E45" s="110">
        <v>45.24</v>
      </c>
      <c r="F45" s="111">
        <v>43.26</v>
      </c>
    </row>
    <row r="46" spans="2:6" x14ac:dyDescent="0.25">
      <c r="B46" s="1">
        <v>28</v>
      </c>
      <c r="C46" s="109"/>
      <c r="D46" s="110">
        <v>44.81</v>
      </c>
      <c r="E46" s="110">
        <v>45.11</v>
      </c>
      <c r="F46" s="111">
        <v>43.36</v>
      </c>
    </row>
    <row r="47" spans="2:6" x14ac:dyDescent="0.25">
      <c r="B47" s="1">
        <v>29</v>
      </c>
      <c r="C47" s="109"/>
      <c r="D47" s="110">
        <v>44.59</v>
      </c>
      <c r="E47" s="110">
        <v>45.68</v>
      </c>
      <c r="F47" s="111">
        <v>43.24</v>
      </c>
    </row>
    <row r="48" spans="2:6" x14ac:dyDescent="0.25">
      <c r="B48" s="1">
        <v>30</v>
      </c>
      <c r="C48" s="109"/>
      <c r="D48" s="110">
        <v>44.76</v>
      </c>
      <c r="E48" s="110">
        <v>45.15</v>
      </c>
      <c r="F48" s="111">
        <v>43.52</v>
      </c>
    </row>
    <row r="49" spans="2:6" x14ac:dyDescent="0.25">
      <c r="B49" s="1">
        <v>31</v>
      </c>
      <c r="C49" s="109"/>
      <c r="D49" s="110">
        <v>43.78</v>
      </c>
      <c r="E49" s="110">
        <v>45.21</v>
      </c>
      <c r="F49" s="111">
        <v>43.16</v>
      </c>
    </row>
    <row r="50" spans="2:6" x14ac:dyDescent="0.25">
      <c r="B50" s="1">
        <v>32</v>
      </c>
      <c r="C50" s="109"/>
      <c r="D50" s="110">
        <v>43.94</v>
      </c>
      <c r="E50" s="110">
        <v>44.5</v>
      </c>
      <c r="F50" s="111">
        <v>43.88</v>
      </c>
    </row>
    <row r="51" spans="2:6" x14ac:dyDescent="0.25">
      <c r="B51" s="1">
        <v>33</v>
      </c>
      <c r="C51" s="109"/>
      <c r="D51" s="110">
        <v>43.84</v>
      </c>
      <c r="E51" s="110">
        <v>45.59</v>
      </c>
      <c r="F51" s="111">
        <v>43.21</v>
      </c>
    </row>
    <row r="52" spans="2:6" x14ac:dyDescent="0.25">
      <c r="B52" s="1">
        <v>34</v>
      </c>
      <c r="C52" s="109"/>
      <c r="D52" s="110">
        <v>43.83</v>
      </c>
      <c r="E52" s="110">
        <v>45.36</v>
      </c>
      <c r="F52" s="111">
        <v>43.94</v>
      </c>
    </row>
    <row r="53" spans="2:6" x14ac:dyDescent="0.25">
      <c r="B53" s="1">
        <v>35</v>
      </c>
      <c r="C53" s="109"/>
      <c r="D53" s="110">
        <v>45.05</v>
      </c>
      <c r="E53" s="110">
        <v>45.21</v>
      </c>
      <c r="F53" s="111">
        <v>43.54</v>
      </c>
    </row>
    <row r="54" spans="2:6" x14ac:dyDescent="0.25">
      <c r="B54" s="1">
        <v>36</v>
      </c>
      <c r="C54" s="109"/>
      <c r="D54" s="110">
        <v>43.85</v>
      </c>
      <c r="E54" s="110">
        <v>44.91</v>
      </c>
      <c r="F54" s="111">
        <v>44.11</v>
      </c>
    </row>
    <row r="55" spans="2:6" x14ac:dyDescent="0.25">
      <c r="B55" s="1">
        <v>37</v>
      </c>
      <c r="C55" s="109"/>
      <c r="D55" s="151">
        <v>43.96</v>
      </c>
      <c r="E55" s="110">
        <v>45.75</v>
      </c>
      <c r="F55" s="111">
        <v>43.55</v>
      </c>
    </row>
    <row r="56" spans="2:6" x14ac:dyDescent="0.25">
      <c r="B56" s="1">
        <v>38</v>
      </c>
      <c r="C56" s="109"/>
      <c r="D56" s="110">
        <v>44.04</v>
      </c>
      <c r="E56" s="110"/>
      <c r="F56" s="111">
        <v>43.46</v>
      </c>
    </row>
    <row r="57" spans="2:6" x14ac:dyDescent="0.25">
      <c r="B57" s="1">
        <v>39</v>
      </c>
      <c r="C57" s="109"/>
      <c r="D57" s="110">
        <v>43.99</v>
      </c>
      <c r="E57" s="110"/>
      <c r="F57" s="111">
        <v>44.74</v>
      </c>
    </row>
    <row r="58" spans="2:6" x14ac:dyDescent="0.25">
      <c r="B58" s="1">
        <v>40</v>
      </c>
      <c r="C58" s="109"/>
      <c r="D58" s="110">
        <v>44.13</v>
      </c>
      <c r="E58" s="110"/>
      <c r="F58" s="111">
        <v>43.43</v>
      </c>
    </row>
    <row r="59" spans="2:6" x14ac:dyDescent="0.25">
      <c r="B59" s="1">
        <v>41</v>
      </c>
      <c r="C59" s="109"/>
      <c r="D59" s="110">
        <v>44.17</v>
      </c>
      <c r="E59" s="110"/>
      <c r="F59" s="111">
        <v>43.48</v>
      </c>
    </row>
    <row r="60" spans="2:6" x14ac:dyDescent="0.25">
      <c r="B60" s="1">
        <v>42</v>
      </c>
      <c r="C60" s="109"/>
      <c r="D60" s="110">
        <v>44.96</v>
      </c>
      <c r="E60" s="110"/>
      <c r="F60" s="111">
        <v>43.57</v>
      </c>
    </row>
    <row r="61" spans="2:6" x14ac:dyDescent="0.25">
      <c r="B61" s="1">
        <v>43</v>
      </c>
      <c r="C61" s="109"/>
      <c r="D61" s="110">
        <v>44.13</v>
      </c>
      <c r="E61" s="110"/>
      <c r="F61" s="111">
        <v>43.37</v>
      </c>
    </row>
    <row r="62" spans="2:6" x14ac:dyDescent="0.25">
      <c r="B62" s="1">
        <v>44</v>
      </c>
      <c r="C62" s="109"/>
      <c r="D62" s="110"/>
      <c r="E62" s="110"/>
      <c r="F62" s="111">
        <v>43.25</v>
      </c>
    </row>
    <row r="63" spans="2:6" x14ac:dyDescent="0.25">
      <c r="B63" s="1">
        <v>45</v>
      </c>
      <c r="C63" s="109"/>
      <c r="D63" s="110"/>
      <c r="E63" s="110"/>
      <c r="F63" s="111">
        <v>43.62</v>
      </c>
    </row>
    <row r="64" spans="2:6" x14ac:dyDescent="0.25">
      <c r="B64" s="1">
        <v>46</v>
      </c>
      <c r="C64" s="109"/>
      <c r="D64" s="110"/>
      <c r="E64" s="110"/>
      <c r="F64" s="111">
        <v>43.59</v>
      </c>
    </row>
    <row r="65" spans="2:6" x14ac:dyDescent="0.25">
      <c r="B65" s="1">
        <v>47</v>
      </c>
      <c r="C65" s="109"/>
      <c r="D65" s="110"/>
      <c r="E65" s="110"/>
      <c r="F65" s="111">
        <v>43.64</v>
      </c>
    </row>
    <row r="66" spans="2:6" x14ac:dyDescent="0.25">
      <c r="B66" s="1">
        <v>48</v>
      </c>
      <c r="C66" s="109"/>
      <c r="D66" s="110"/>
      <c r="E66" s="110"/>
      <c r="F66" s="111">
        <v>43.81</v>
      </c>
    </row>
    <row r="67" spans="2:6" x14ac:dyDescent="0.25">
      <c r="B67" s="1">
        <v>49</v>
      </c>
      <c r="C67" s="109"/>
      <c r="D67" s="110"/>
      <c r="E67" s="110"/>
      <c r="F67" s="111"/>
    </row>
    <row r="68" spans="2:6" x14ac:dyDescent="0.25">
      <c r="B68" s="1">
        <v>50</v>
      </c>
      <c r="C68" s="109"/>
      <c r="D68" s="110"/>
      <c r="E68" s="110"/>
      <c r="F68" s="111"/>
    </row>
    <row r="69" spans="2:6" x14ac:dyDescent="0.25">
      <c r="B69" s="1">
        <v>51</v>
      </c>
      <c r="C69" s="109"/>
      <c r="D69" s="110"/>
      <c r="E69" s="110"/>
      <c r="F69" s="111"/>
    </row>
    <row r="70" spans="2:6" x14ac:dyDescent="0.25">
      <c r="B70" s="1">
        <v>52</v>
      </c>
      <c r="C70" s="109"/>
      <c r="D70" s="110"/>
      <c r="E70" s="110"/>
      <c r="F70" s="111"/>
    </row>
    <row r="71" spans="2:6" x14ac:dyDescent="0.25">
      <c r="B71" s="1">
        <v>53</v>
      </c>
      <c r="C71" s="109"/>
      <c r="D71" s="110"/>
      <c r="E71" s="110"/>
      <c r="F71" s="111"/>
    </row>
    <row r="72" spans="2:6" x14ac:dyDescent="0.25">
      <c r="B72" s="1">
        <v>54</v>
      </c>
      <c r="C72" s="109"/>
      <c r="D72" s="110"/>
      <c r="E72" s="110"/>
      <c r="F72" s="111"/>
    </row>
    <row r="73" spans="2:6" x14ac:dyDescent="0.25">
      <c r="B73" s="1">
        <v>55</v>
      </c>
      <c r="C73" s="109"/>
      <c r="D73" s="110"/>
      <c r="E73" s="110"/>
      <c r="F73" s="111"/>
    </row>
    <row r="74" spans="2:6" x14ac:dyDescent="0.25">
      <c r="B74" s="1">
        <v>56</v>
      </c>
      <c r="C74" s="109"/>
      <c r="D74" s="110"/>
      <c r="E74" s="110"/>
      <c r="F74" s="111"/>
    </row>
    <row r="75" spans="2:6" x14ac:dyDescent="0.25">
      <c r="B75" s="1">
        <v>57</v>
      </c>
      <c r="C75" s="109"/>
      <c r="D75" s="110"/>
      <c r="E75" s="110"/>
      <c r="F75" s="111"/>
    </row>
    <row r="76" spans="2:6" x14ac:dyDescent="0.25">
      <c r="B76" s="1">
        <v>58</v>
      </c>
      <c r="C76" s="109"/>
      <c r="D76" s="110"/>
      <c r="E76" s="110"/>
      <c r="F76" s="111"/>
    </row>
    <row r="77" spans="2:6" x14ac:dyDescent="0.25">
      <c r="B77" s="1">
        <v>59</v>
      </c>
      <c r="C77" s="109"/>
      <c r="D77" s="110"/>
      <c r="E77" s="110"/>
      <c r="F77" s="111"/>
    </row>
    <row r="78" spans="2:6" x14ac:dyDescent="0.25">
      <c r="B78" s="1">
        <v>60</v>
      </c>
      <c r="C78" s="109"/>
      <c r="D78" s="110"/>
      <c r="E78" s="110"/>
      <c r="F78" s="111"/>
    </row>
    <row r="79" spans="2:6" x14ac:dyDescent="0.25">
      <c r="B79" s="1">
        <v>61</v>
      </c>
      <c r="C79" s="109"/>
      <c r="D79" s="110"/>
      <c r="E79" s="110"/>
      <c r="F79" s="111"/>
    </row>
    <row r="80" spans="2:6" x14ac:dyDescent="0.25">
      <c r="B80" s="1">
        <v>62</v>
      </c>
      <c r="C80" s="109"/>
      <c r="D80" s="110"/>
      <c r="E80" s="110"/>
      <c r="F80" s="111"/>
    </row>
    <row r="81" spans="2:6" x14ac:dyDescent="0.25">
      <c r="B81" s="1">
        <v>63</v>
      </c>
      <c r="C81" s="109"/>
      <c r="D81" s="110"/>
      <c r="E81" s="110"/>
      <c r="F81" s="111"/>
    </row>
    <row r="82" spans="2:6" x14ac:dyDescent="0.25">
      <c r="B82" s="1">
        <v>64</v>
      </c>
      <c r="C82" s="109"/>
      <c r="D82" s="110"/>
      <c r="E82" s="110"/>
      <c r="F82" s="111"/>
    </row>
    <row r="83" spans="2:6" ht="15.75" thickBot="1" x14ac:dyDescent="0.3">
      <c r="B83" s="1">
        <v>65</v>
      </c>
      <c r="C83" s="112"/>
      <c r="D83" s="113"/>
      <c r="E83" s="113"/>
      <c r="F83" s="114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3"/>
  <dimension ref="A4:T84"/>
  <sheetViews>
    <sheetView topLeftCell="A3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0" t="s">
        <v>100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20" ht="7.5" customHeight="1" x14ac:dyDescent="0.25"/>
    <row r="6" spans="1:20" ht="17.25" x14ac:dyDescent="0.3">
      <c r="A6" s="178" t="s">
        <v>117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</row>
    <row r="7" spans="1:20" ht="7.5" customHeight="1" x14ac:dyDescent="0.25"/>
    <row r="8" spans="1:20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75"/>
      <c r="N8" s="75"/>
    </row>
    <row r="9" spans="1:20" s="2" customFormat="1" ht="27.75" customHeight="1" x14ac:dyDescent="0.25">
      <c r="A9" s="221"/>
      <c r="B9" s="223"/>
      <c r="C9" s="224"/>
      <c r="D9" s="223"/>
      <c r="E9" s="226"/>
      <c r="F9" s="76" t="s">
        <v>51</v>
      </c>
      <c r="G9" s="76" t="s">
        <v>52</v>
      </c>
      <c r="H9" s="76" t="s">
        <v>53</v>
      </c>
      <c r="I9" s="77" t="s">
        <v>54</v>
      </c>
      <c r="J9" s="231"/>
      <c r="K9" s="176" t="s">
        <v>55</v>
      </c>
      <c r="L9" s="176" t="s">
        <v>56</v>
      </c>
      <c r="M9" s="78" t="s">
        <v>57</v>
      </c>
      <c r="N9" s="78" t="s">
        <v>58</v>
      </c>
      <c r="P9" s="219"/>
      <c r="Q9" s="219"/>
      <c r="R9" s="219"/>
      <c r="S9" s="219"/>
      <c r="T9" s="219"/>
    </row>
    <row r="10" spans="1:20" s="3" customFormat="1" ht="30" customHeight="1" thickBot="1" x14ac:dyDescent="0.25">
      <c r="A10" s="79">
        <v>1</v>
      </c>
      <c r="B10" s="147" t="s">
        <v>118</v>
      </c>
      <c r="C10" s="148">
        <v>13</v>
      </c>
      <c r="D10" s="148">
        <v>35</v>
      </c>
      <c r="E10" s="152">
        <f>D10</f>
        <v>35</v>
      </c>
      <c r="F10" s="170">
        <f>MIN(C20:C84)</f>
        <v>43.7</v>
      </c>
      <c r="G10" s="153">
        <f>AVERAGE(C20:C84)</f>
        <v>44.681428571428576</v>
      </c>
      <c r="H10" s="148">
        <v>0</v>
      </c>
      <c r="I10" s="80">
        <f>G10-F10</f>
        <v>0.98142857142857309</v>
      </c>
      <c r="J10" s="81">
        <v>1.834490740740741E-2</v>
      </c>
      <c r="K10" s="81">
        <f>J10</f>
        <v>1.834490740740741E-2</v>
      </c>
      <c r="L10" s="82">
        <f>K10</f>
        <v>1.834490740740741E-2</v>
      </c>
      <c r="M10" s="83" t="s">
        <v>198</v>
      </c>
      <c r="N10" s="84"/>
      <c r="O10" s="142"/>
      <c r="P10" s="175"/>
      <c r="Q10" s="219"/>
      <c r="R10" s="219"/>
      <c r="S10" s="219"/>
      <c r="T10" s="219"/>
    </row>
    <row r="11" spans="1:20" s="3" customFormat="1" ht="30" customHeight="1" thickBot="1" x14ac:dyDescent="0.25">
      <c r="A11" s="79">
        <v>2</v>
      </c>
      <c r="B11" s="147" t="s">
        <v>119</v>
      </c>
      <c r="C11" s="148">
        <v>3</v>
      </c>
      <c r="D11" s="148">
        <v>90</v>
      </c>
      <c r="E11" s="152">
        <f>D11-D10</f>
        <v>55</v>
      </c>
      <c r="F11" s="167">
        <f>MIN(D20:D84)</f>
        <v>43.37</v>
      </c>
      <c r="G11" s="154">
        <f>AVERAGE(D20:D84)</f>
        <v>43.971296296296295</v>
      </c>
      <c r="H11" s="148">
        <v>2</v>
      </c>
      <c r="I11" s="80">
        <f>G11-F11</f>
        <v>0.60129629629629733</v>
      </c>
      <c r="J11" s="81">
        <v>4.7372685185185191E-2</v>
      </c>
      <c r="K11" s="81">
        <f>J11-J10</f>
        <v>2.9027777777777781E-2</v>
      </c>
      <c r="L11" s="82">
        <f>K11</f>
        <v>2.9027777777777781E-2</v>
      </c>
      <c r="M11" s="83" t="s">
        <v>199</v>
      </c>
      <c r="N11" s="84"/>
      <c r="O11" s="85"/>
      <c r="P11" s="175"/>
      <c r="Q11" s="175"/>
      <c r="R11" s="175"/>
      <c r="S11" s="175"/>
      <c r="T11" s="175"/>
    </row>
    <row r="12" spans="1:20" s="3" customFormat="1" ht="30" customHeight="1" x14ac:dyDescent="0.2">
      <c r="A12" s="276">
        <v>3</v>
      </c>
      <c r="B12" s="274" t="s">
        <v>118</v>
      </c>
      <c r="C12" s="148">
        <v>5</v>
      </c>
      <c r="D12" s="274">
        <v>121</v>
      </c>
      <c r="E12" s="274">
        <f>D12-D11</f>
        <v>31</v>
      </c>
      <c r="F12" s="166">
        <f>MIN(E19:E37)</f>
        <v>44</v>
      </c>
      <c r="G12" s="153">
        <f>AVERAGE(E19:E37)</f>
        <v>44.831666666666671</v>
      </c>
      <c r="H12" s="148">
        <v>2</v>
      </c>
      <c r="I12" s="80">
        <f t="shared" ref="I12:I13" si="0">G12-F12</f>
        <v>0.83166666666667055</v>
      </c>
      <c r="J12" s="278">
        <v>6.5185185185185179E-2</v>
      </c>
      <c r="K12" s="278">
        <f>J12-J11</f>
        <v>1.7812499999999988E-2</v>
      </c>
      <c r="L12" s="278">
        <f>K12+L10</f>
        <v>3.6157407407407402E-2</v>
      </c>
      <c r="M12" s="280" t="s">
        <v>200</v>
      </c>
      <c r="N12" s="84"/>
      <c r="O12" s="273"/>
      <c r="P12" s="175"/>
      <c r="Q12" s="175"/>
      <c r="R12" s="175"/>
      <c r="S12" s="175"/>
      <c r="T12" s="175"/>
    </row>
    <row r="13" spans="1:20" s="3" customFormat="1" ht="30" customHeight="1" thickBot="1" x14ac:dyDescent="0.25">
      <c r="A13" s="277"/>
      <c r="B13" s="275"/>
      <c r="C13" s="149">
        <v>10</v>
      </c>
      <c r="D13" s="275"/>
      <c r="E13" s="275"/>
      <c r="F13" s="171">
        <f>MIN(E38:E84)</f>
        <v>44.1</v>
      </c>
      <c r="G13" s="153">
        <f>AVERAGE(E38:E84)</f>
        <v>44.63545454545455</v>
      </c>
      <c r="H13" s="148">
        <v>0</v>
      </c>
      <c r="I13" s="80">
        <f t="shared" si="0"/>
        <v>0.53545454545454874</v>
      </c>
      <c r="J13" s="279"/>
      <c r="K13" s="279"/>
      <c r="L13" s="279"/>
      <c r="M13" s="281"/>
      <c r="N13" s="84"/>
      <c r="O13" s="20"/>
      <c r="P13" s="175"/>
      <c r="Q13" s="175"/>
      <c r="R13" s="175"/>
      <c r="S13" s="175"/>
      <c r="T13" s="175"/>
    </row>
    <row r="14" spans="1:20" s="3" customFormat="1" ht="30" customHeight="1" thickBot="1" x14ac:dyDescent="0.25">
      <c r="A14" s="86" t="s">
        <v>59</v>
      </c>
      <c r="B14" s="147" t="s">
        <v>119</v>
      </c>
      <c r="C14" s="148">
        <v>33</v>
      </c>
      <c r="D14" s="148">
        <v>157</v>
      </c>
      <c r="E14" s="152">
        <f>D14-D12</f>
        <v>36</v>
      </c>
      <c r="F14" s="169">
        <f>MIN(F20:F84)</f>
        <v>43.25</v>
      </c>
      <c r="G14" s="153">
        <f>AVERAGE(F20:F84)</f>
        <v>44.195428571428579</v>
      </c>
      <c r="H14" s="148">
        <v>0</v>
      </c>
      <c r="I14" s="87">
        <f>G14-F14</f>
        <v>0.94542857142857883</v>
      </c>
      <c r="J14" s="81">
        <v>8.3807870370370366E-2</v>
      </c>
      <c r="K14" s="89">
        <f>J14-J12</f>
        <v>1.8622685185185187E-2</v>
      </c>
      <c r="L14" s="88">
        <f>K14+K11</f>
        <v>4.7650462962962964E-2</v>
      </c>
      <c r="M14" s="83"/>
      <c r="N14" s="84"/>
      <c r="P14" s="175"/>
      <c r="Q14" s="175"/>
      <c r="R14" s="175"/>
      <c r="S14" s="175"/>
      <c r="T14" s="175"/>
    </row>
    <row r="15" spans="1:20" s="3" customFormat="1" ht="30" customHeight="1" x14ac:dyDescent="0.2">
      <c r="A15" s="90"/>
      <c r="B15" s="144"/>
      <c r="C15" s="145"/>
      <c r="D15" s="145"/>
      <c r="E15" s="145"/>
      <c r="F15" s="143">
        <f>AVERAGE(F10,F13)</f>
        <v>43.900000000000006</v>
      </c>
      <c r="G15" s="146">
        <f>AVERAGE(G10,G13)</f>
        <v>44.658441558441567</v>
      </c>
      <c r="H15" s="146" t="s">
        <v>201</v>
      </c>
      <c r="I15" s="92">
        <f>AVERAGE(I10,I13)</f>
        <v>0.75844155844156091</v>
      </c>
      <c r="J15" s="91"/>
      <c r="K15" s="91"/>
      <c r="L15" s="91"/>
      <c r="M15" s="93"/>
      <c r="N15" s="93"/>
      <c r="P15" s="175"/>
      <c r="Q15" s="175"/>
      <c r="R15" s="175"/>
      <c r="S15" s="175"/>
      <c r="T15" s="175"/>
    </row>
    <row r="16" spans="1:20" ht="27.75" customHeight="1" x14ac:dyDescent="0.25">
      <c r="A16" s="94"/>
      <c r="B16" s="94"/>
      <c r="C16" s="94"/>
      <c r="D16" s="95"/>
      <c r="E16" s="96"/>
      <c r="F16" s="97">
        <f>AVERAGE(F11,F14)</f>
        <v>43.31</v>
      </c>
      <c r="G16" s="98">
        <f>AVERAGE(G11,G14)</f>
        <v>44.083362433862433</v>
      </c>
      <c r="H16" s="98" t="s">
        <v>186</v>
      </c>
      <c r="I16" s="99">
        <f>AVERAGE(I11,I14)</f>
        <v>0.77336243386243808</v>
      </c>
      <c r="J16" s="96"/>
      <c r="K16" s="96" t="s">
        <v>29</v>
      </c>
      <c r="L16" s="96"/>
      <c r="M16" s="93"/>
      <c r="N16" s="93"/>
      <c r="P16" s="175"/>
      <c r="Q16" s="175"/>
      <c r="R16" s="175"/>
      <c r="S16" s="175"/>
      <c r="T16" s="175"/>
    </row>
    <row r="17" spans="1:14" ht="30" customHeight="1" thickBot="1" x14ac:dyDescent="0.3">
      <c r="A17" s="100"/>
      <c r="B17" s="100"/>
      <c r="C17" s="100"/>
      <c r="D17" s="96"/>
      <c r="E17" s="96"/>
      <c r="F17" s="101">
        <f>AVERAGE(F10:F14)</f>
        <v>43.683999999999997</v>
      </c>
      <c r="G17" s="102">
        <f>AVERAGE(C20:F84)</f>
        <v>44.333986928104586</v>
      </c>
      <c r="H17" s="103"/>
      <c r="I17" s="104">
        <f>AVERAGE(I10:I14)</f>
        <v>0.77905493025493366</v>
      </c>
      <c r="J17" s="96"/>
      <c r="K17" s="96"/>
      <c r="L17" s="96"/>
      <c r="M17" s="100"/>
      <c r="N17" s="100"/>
    </row>
    <row r="19" spans="1:14" ht="15.75" thickBot="1" x14ac:dyDescent="0.3">
      <c r="C19" s="105" t="str">
        <f>B10</f>
        <v>Тофан Евгений</v>
      </c>
      <c r="D19" s="105" t="str">
        <f>B11</f>
        <v>Литвиненко Олег</v>
      </c>
      <c r="E19" s="105" t="str">
        <f>B12</f>
        <v>Тофан Евгений</v>
      </c>
      <c r="F19" s="105" t="str">
        <f>B14</f>
        <v>Литвиненко Олег</v>
      </c>
    </row>
    <row r="20" spans="1:14" x14ac:dyDescent="0.25">
      <c r="B20" s="1">
        <v>1</v>
      </c>
      <c r="C20" s="106">
        <v>46.34</v>
      </c>
      <c r="D20" s="107">
        <v>44.06</v>
      </c>
      <c r="E20" s="107">
        <v>44.62</v>
      </c>
      <c r="F20" s="108">
        <v>44.1</v>
      </c>
      <c r="M20" s="2"/>
      <c r="N20" s="2"/>
    </row>
    <row r="21" spans="1:14" x14ac:dyDescent="0.25">
      <c r="B21" s="1">
        <v>2</v>
      </c>
      <c r="C21" s="109">
        <v>44.57</v>
      </c>
      <c r="D21" s="110">
        <v>43.8</v>
      </c>
      <c r="E21" s="110">
        <v>44.63</v>
      </c>
      <c r="F21" s="111">
        <v>43.76</v>
      </c>
      <c r="M21" s="3"/>
      <c r="N21" s="3"/>
    </row>
    <row r="22" spans="1:14" x14ac:dyDescent="0.25">
      <c r="B22" s="1">
        <v>3</v>
      </c>
      <c r="C22" s="109">
        <v>44.61</v>
      </c>
      <c r="D22" s="110">
        <v>43.63</v>
      </c>
      <c r="E22" s="110">
        <v>45.8</v>
      </c>
      <c r="F22" s="111">
        <v>43.89</v>
      </c>
      <c r="M22" s="3"/>
      <c r="N22" s="3"/>
    </row>
    <row r="23" spans="1:14" x14ac:dyDescent="0.25">
      <c r="B23" s="1">
        <v>4</v>
      </c>
      <c r="C23" s="109">
        <v>44.75</v>
      </c>
      <c r="D23" s="110">
        <v>43.81</v>
      </c>
      <c r="E23" s="110">
        <v>44.32</v>
      </c>
      <c r="F23" s="111">
        <v>44.05</v>
      </c>
      <c r="M23" s="3"/>
      <c r="N23" s="3"/>
    </row>
    <row r="24" spans="1:14" x14ac:dyDescent="0.25">
      <c r="B24" s="1">
        <v>5</v>
      </c>
      <c r="C24" s="109">
        <v>44.62</v>
      </c>
      <c r="D24" s="110">
        <v>43.58</v>
      </c>
      <c r="E24" s="110">
        <v>45.94</v>
      </c>
      <c r="F24" s="111">
        <v>43.73</v>
      </c>
    </row>
    <row r="25" spans="1:14" x14ac:dyDescent="0.25">
      <c r="B25" s="1">
        <v>6</v>
      </c>
      <c r="C25" s="109">
        <v>44.74</v>
      </c>
      <c r="D25" s="110">
        <v>43.96</v>
      </c>
      <c r="E25" s="110">
        <v>44</v>
      </c>
      <c r="F25" s="111">
        <v>44.17</v>
      </c>
    </row>
    <row r="26" spans="1:14" x14ac:dyDescent="0.25">
      <c r="B26" s="1">
        <v>7</v>
      </c>
      <c r="C26" s="109">
        <v>44.39</v>
      </c>
      <c r="D26" s="110">
        <v>44.56</v>
      </c>
      <c r="E26" s="110">
        <v>44.4</v>
      </c>
      <c r="F26" s="111">
        <v>43.57</v>
      </c>
    </row>
    <row r="27" spans="1:14" x14ac:dyDescent="0.25">
      <c r="B27" s="1">
        <v>8</v>
      </c>
      <c r="C27" s="109">
        <v>44.71</v>
      </c>
      <c r="D27" s="110">
        <v>43.93</v>
      </c>
      <c r="E27" s="110">
        <v>44.33</v>
      </c>
      <c r="F27" s="111">
        <v>43.56</v>
      </c>
    </row>
    <row r="28" spans="1:14" x14ac:dyDescent="0.25">
      <c r="B28" s="1">
        <v>9</v>
      </c>
      <c r="C28" s="109">
        <v>45.02</v>
      </c>
      <c r="D28" s="110">
        <v>43.84</v>
      </c>
      <c r="E28" s="110">
        <v>44.73</v>
      </c>
      <c r="F28" s="111">
        <v>43.87</v>
      </c>
    </row>
    <row r="29" spans="1:14" x14ac:dyDescent="0.25">
      <c r="B29" s="1">
        <v>10</v>
      </c>
      <c r="C29" s="109">
        <v>44.86</v>
      </c>
      <c r="D29" s="110">
        <v>44.03</v>
      </c>
      <c r="E29" s="110">
        <v>44.57</v>
      </c>
      <c r="F29" s="111">
        <v>43.67</v>
      </c>
    </row>
    <row r="30" spans="1:14" x14ac:dyDescent="0.25">
      <c r="B30" s="1">
        <v>11</v>
      </c>
      <c r="C30" s="109">
        <v>44.61</v>
      </c>
      <c r="D30" s="110">
        <v>45.29</v>
      </c>
      <c r="E30" s="110">
        <v>45.86</v>
      </c>
      <c r="F30" s="111">
        <v>43.97</v>
      </c>
    </row>
    <row r="31" spans="1:14" x14ac:dyDescent="0.25">
      <c r="B31" s="1">
        <v>12</v>
      </c>
      <c r="C31" s="109">
        <v>44.85</v>
      </c>
      <c r="D31" s="110">
        <v>43.9</v>
      </c>
      <c r="E31" s="110">
        <v>44.07</v>
      </c>
      <c r="F31" s="111">
        <v>45.77</v>
      </c>
    </row>
    <row r="32" spans="1:14" x14ac:dyDescent="0.25">
      <c r="B32" s="1">
        <v>13</v>
      </c>
      <c r="C32" s="109">
        <v>44.46</v>
      </c>
      <c r="D32" s="110">
        <v>44.19</v>
      </c>
      <c r="E32" s="110">
        <v>44.04</v>
      </c>
      <c r="F32" s="111">
        <v>44.18</v>
      </c>
    </row>
    <row r="33" spans="1:20" x14ac:dyDescent="0.25">
      <c r="B33" s="1">
        <v>14</v>
      </c>
      <c r="C33" s="128">
        <v>44.62</v>
      </c>
      <c r="D33" s="110">
        <v>43.9</v>
      </c>
      <c r="E33" s="110">
        <v>45.96</v>
      </c>
      <c r="F33" s="111">
        <v>43.73</v>
      </c>
    </row>
    <row r="34" spans="1:20" s="2" customFormat="1" x14ac:dyDescent="0.25">
      <c r="A34" s="1"/>
      <c r="B34" s="1">
        <v>15</v>
      </c>
      <c r="C34" s="109">
        <v>44.52</v>
      </c>
      <c r="D34" s="110">
        <v>43.89</v>
      </c>
      <c r="E34" s="110">
        <v>44.37</v>
      </c>
      <c r="F34" s="111">
        <v>43.57</v>
      </c>
      <c r="M34" s="1"/>
      <c r="N34" s="1"/>
      <c r="O34" s="1"/>
      <c r="P34" s="1"/>
      <c r="Q34" s="1"/>
      <c r="R34" s="1"/>
      <c r="S34" s="1"/>
      <c r="T34" s="1"/>
    </row>
    <row r="35" spans="1:20" s="2" customFormat="1" x14ac:dyDescent="0.25">
      <c r="A35" s="1"/>
      <c r="B35" s="1">
        <v>16</v>
      </c>
      <c r="C35" s="109">
        <v>44.44</v>
      </c>
      <c r="D35" s="110">
        <v>44.1</v>
      </c>
      <c r="E35" s="110">
        <v>44.36</v>
      </c>
      <c r="F35" s="111">
        <v>43.6</v>
      </c>
      <c r="M35" s="1"/>
      <c r="N35" s="1"/>
      <c r="O35" s="1"/>
      <c r="P35" s="1"/>
      <c r="Q35" s="1"/>
      <c r="R35" s="1"/>
      <c r="S35" s="1"/>
      <c r="T35" s="1"/>
    </row>
    <row r="36" spans="1:20" s="2" customFormat="1" x14ac:dyDescent="0.25">
      <c r="A36" s="1"/>
      <c r="B36" s="1">
        <v>17</v>
      </c>
      <c r="C36" s="109">
        <v>44.2</v>
      </c>
      <c r="D36" s="110">
        <v>44.33</v>
      </c>
      <c r="E36" s="110">
        <v>44.41</v>
      </c>
      <c r="F36" s="111">
        <v>43.25</v>
      </c>
      <c r="M36" s="1"/>
      <c r="N36" s="1"/>
      <c r="O36" s="1"/>
      <c r="P36" s="1"/>
      <c r="Q36" s="1"/>
      <c r="R36" s="1"/>
      <c r="S36" s="1"/>
      <c r="T36" s="1"/>
    </row>
    <row r="37" spans="1:20" s="2" customFormat="1" x14ac:dyDescent="0.25">
      <c r="A37" s="1"/>
      <c r="B37" s="1">
        <v>18</v>
      </c>
      <c r="C37" s="109">
        <v>44.45</v>
      </c>
      <c r="D37" s="110">
        <v>44.65</v>
      </c>
      <c r="E37" s="110">
        <v>46.56</v>
      </c>
      <c r="F37" s="111">
        <v>43.95</v>
      </c>
      <c r="M37" s="1"/>
      <c r="N37" s="1"/>
      <c r="O37" s="1"/>
      <c r="P37" s="1"/>
      <c r="Q37" s="1"/>
      <c r="R37" s="1"/>
      <c r="S37" s="1"/>
      <c r="T37" s="1"/>
    </row>
    <row r="38" spans="1:20" s="2" customFormat="1" x14ac:dyDescent="0.25">
      <c r="A38" s="1"/>
      <c r="B38" s="1">
        <v>19</v>
      </c>
      <c r="C38" s="109">
        <v>44.38</v>
      </c>
      <c r="D38" s="110">
        <v>44</v>
      </c>
      <c r="E38" s="110">
        <v>44.87</v>
      </c>
      <c r="F38" s="111">
        <v>44.92</v>
      </c>
      <c r="M38" s="1"/>
      <c r="N38" s="1"/>
      <c r="O38" s="1"/>
      <c r="P38" s="1"/>
      <c r="Q38" s="1"/>
      <c r="R38" s="1"/>
      <c r="S38" s="1"/>
      <c r="T38" s="1"/>
    </row>
    <row r="39" spans="1:20" s="2" customFormat="1" x14ac:dyDescent="0.25">
      <c r="A39" s="1"/>
      <c r="B39" s="1">
        <v>20</v>
      </c>
      <c r="C39" s="109">
        <v>44.53</v>
      </c>
      <c r="D39" s="110">
        <v>44.24</v>
      </c>
      <c r="E39" s="110">
        <v>44.31</v>
      </c>
      <c r="F39" s="111">
        <v>43.72</v>
      </c>
      <c r="M39" s="1"/>
      <c r="N39" s="1"/>
      <c r="O39" s="1"/>
      <c r="P39" s="1"/>
      <c r="Q39" s="1"/>
      <c r="R39" s="1"/>
      <c r="S39" s="1"/>
      <c r="T39" s="1"/>
    </row>
    <row r="40" spans="1:20" s="2" customFormat="1" x14ac:dyDescent="0.25">
      <c r="A40" s="1"/>
      <c r="B40" s="1">
        <v>21</v>
      </c>
      <c r="C40" s="109">
        <v>44.73</v>
      </c>
      <c r="D40" s="110">
        <v>44.56</v>
      </c>
      <c r="E40" s="110">
        <v>44.34</v>
      </c>
      <c r="F40" s="111">
        <v>45.52</v>
      </c>
      <c r="M40" s="1"/>
      <c r="N40" s="1"/>
      <c r="O40" s="1"/>
      <c r="P40" s="1"/>
      <c r="Q40" s="1"/>
      <c r="R40" s="1"/>
      <c r="S40" s="1"/>
      <c r="T40" s="1"/>
    </row>
    <row r="41" spans="1:20" s="2" customFormat="1" x14ac:dyDescent="0.25">
      <c r="A41" s="1"/>
      <c r="B41" s="1">
        <v>22</v>
      </c>
      <c r="C41" s="109">
        <v>44.66</v>
      </c>
      <c r="D41" s="110">
        <v>44.71</v>
      </c>
      <c r="E41" s="110">
        <v>44.62</v>
      </c>
      <c r="F41" s="111">
        <v>43.76</v>
      </c>
      <c r="M41" s="1"/>
      <c r="N41" s="1"/>
      <c r="O41" s="1"/>
      <c r="P41" s="1"/>
      <c r="Q41" s="1"/>
      <c r="R41" s="1"/>
      <c r="S41" s="1"/>
      <c r="T41" s="1"/>
    </row>
    <row r="42" spans="1:20" s="2" customFormat="1" x14ac:dyDescent="0.25">
      <c r="A42" s="1"/>
      <c r="B42" s="1">
        <v>23</v>
      </c>
      <c r="C42" s="109">
        <v>44.48</v>
      </c>
      <c r="D42" s="110">
        <v>44.58</v>
      </c>
      <c r="E42" s="110">
        <v>44.78</v>
      </c>
      <c r="F42" s="111">
        <v>44.76</v>
      </c>
      <c r="M42" s="1"/>
      <c r="N42" s="1"/>
      <c r="O42" s="1"/>
      <c r="P42" s="1"/>
      <c r="Q42" s="1"/>
      <c r="R42" s="1"/>
      <c r="S42" s="1"/>
      <c r="T42" s="1"/>
    </row>
    <row r="43" spans="1:20" s="2" customFormat="1" x14ac:dyDescent="0.25">
      <c r="A43" s="1"/>
      <c r="B43" s="1">
        <v>24</v>
      </c>
      <c r="C43" s="109">
        <v>44.4</v>
      </c>
      <c r="D43" s="110">
        <v>43.75</v>
      </c>
      <c r="E43" s="110">
        <v>44.25</v>
      </c>
      <c r="F43" s="111">
        <v>44.63</v>
      </c>
      <c r="M43" s="1"/>
      <c r="N43" s="1"/>
      <c r="O43" s="1"/>
      <c r="P43" s="1"/>
      <c r="Q43" s="1"/>
      <c r="R43" s="1"/>
      <c r="S43" s="1"/>
      <c r="T43" s="1"/>
    </row>
    <row r="44" spans="1:20" s="2" customFormat="1" x14ac:dyDescent="0.25">
      <c r="A44" s="1"/>
      <c r="B44" s="1">
        <v>25</v>
      </c>
      <c r="C44" s="109">
        <v>44.78</v>
      </c>
      <c r="D44" s="110">
        <v>43.82</v>
      </c>
      <c r="E44" s="110">
        <v>45.14</v>
      </c>
      <c r="F44" s="111">
        <v>44.97</v>
      </c>
      <c r="M44" s="1"/>
      <c r="N44" s="1"/>
      <c r="O44" s="1"/>
      <c r="P44" s="1"/>
      <c r="Q44" s="1"/>
      <c r="R44" s="1"/>
      <c r="S44" s="1"/>
      <c r="T44" s="1"/>
    </row>
    <row r="45" spans="1:20" s="2" customFormat="1" x14ac:dyDescent="0.25">
      <c r="A45" s="1"/>
      <c r="B45" s="1">
        <v>26</v>
      </c>
      <c r="C45" s="109">
        <v>45.72</v>
      </c>
      <c r="D45" s="110">
        <v>44.1</v>
      </c>
      <c r="E45" s="110">
        <v>44.35</v>
      </c>
      <c r="F45" s="111">
        <v>45.24</v>
      </c>
      <c r="M45" s="1"/>
      <c r="N45" s="1"/>
      <c r="O45" s="1"/>
      <c r="P45" s="1"/>
      <c r="Q45" s="1"/>
      <c r="R45" s="1"/>
      <c r="S45" s="1"/>
      <c r="T45" s="1"/>
    </row>
    <row r="46" spans="1:20" s="2" customFormat="1" x14ac:dyDescent="0.25">
      <c r="A46" s="1"/>
      <c r="B46" s="1">
        <v>27</v>
      </c>
      <c r="C46" s="109">
        <v>45.08</v>
      </c>
      <c r="D46" s="110">
        <v>44.97</v>
      </c>
      <c r="E46" s="110">
        <v>44.66</v>
      </c>
      <c r="F46" s="111">
        <v>45.38</v>
      </c>
      <c r="M46" s="1"/>
      <c r="N46" s="1"/>
      <c r="O46" s="1"/>
      <c r="P46" s="1"/>
      <c r="Q46" s="1"/>
      <c r="R46" s="1"/>
      <c r="S46" s="1"/>
      <c r="T46" s="1"/>
    </row>
    <row r="47" spans="1:20" s="2" customFormat="1" x14ac:dyDescent="0.25">
      <c r="A47" s="1"/>
      <c r="B47" s="1">
        <v>28</v>
      </c>
      <c r="C47" s="109">
        <v>44.42</v>
      </c>
      <c r="D47" s="110">
        <v>43.76</v>
      </c>
      <c r="E47" s="110">
        <v>44.1</v>
      </c>
      <c r="F47" s="111">
        <v>43.93</v>
      </c>
      <c r="M47" s="1"/>
      <c r="N47" s="1"/>
      <c r="O47" s="1"/>
      <c r="P47" s="1"/>
      <c r="Q47" s="1"/>
      <c r="R47" s="1"/>
      <c r="S47" s="1"/>
      <c r="T47" s="1"/>
    </row>
    <row r="48" spans="1:20" s="2" customFormat="1" x14ac:dyDescent="0.25">
      <c r="A48" s="1"/>
      <c r="B48" s="1">
        <v>29</v>
      </c>
      <c r="C48" s="109">
        <v>45.93</v>
      </c>
      <c r="D48" s="110">
        <v>43.74</v>
      </c>
      <c r="E48" s="110">
        <v>45.57</v>
      </c>
      <c r="F48" s="111">
        <v>43.96</v>
      </c>
      <c r="M48" s="1"/>
      <c r="N48" s="1"/>
      <c r="O48" s="1"/>
      <c r="P48" s="1"/>
      <c r="Q48" s="1"/>
      <c r="R48" s="1"/>
      <c r="S48" s="1"/>
      <c r="T48" s="1"/>
    </row>
    <row r="49" spans="1:20" s="2" customFormat="1" x14ac:dyDescent="0.25">
      <c r="A49" s="1"/>
      <c r="B49" s="1">
        <v>30</v>
      </c>
      <c r="C49" s="109">
        <v>44.78</v>
      </c>
      <c r="D49" s="110">
        <v>43.81</v>
      </c>
      <c r="E49" s="110"/>
      <c r="F49" s="111">
        <v>43.77</v>
      </c>
      <c r="M49" s="1"/>
      <c r="N49" s="1"/>
      <c r="O49" s="1"/>
      <c r="P49" s="1"/>
      <c r="Q49" s="1"/>
      <c r="R49" s="1"/>
      <c r="S49" s="1"/>
      <c r="T49" s="1"/>
    </row>
    <row r="50" spans="1:20" s="2" customFormat="1" x14ac:dyDescent="0.25">
      <c r="A50" s="1"/>
      <c r="B50" s="1">
        <v>31</v>
      </c>
      <c r="C50" s="109">
        <v>44.4</v>
      </c>
      <c r="D50" s="110">
        <v>43.82</v>
      </c>
      <c r="E50" s="110"/>
      <c r="F50" s="111">
        <v>43.86</v>
      </c>
      <c r="M50" s="1"/>
      <c r="N50" s="1"/>
      <c r="O50" s="1"/>
      <c r="P50" s="1"/>
      <c r="Q50" s="1"/>
      <c r="R50" s="1"/>
      <c r="S50" s="1"/>
      <c r="T50" s="1"/>
    </row>
    <row r="51" spans="1:20" s="2" customFormat="1" x14ac:dyDescent="0.25">
      <c r="A51" s="1"/>
      <c r="B51" s="1">
        <v>32</v>
      </c>
      <c r="C51" s="109">
        <v>44.23</v>
      </c>
      <c r="D51" s="110">
        <v>44.01</v>
      </c>
      <c r="E51" s="110"/>
      <c r="F51" s="111">
        <v>44.81</v>
      </c>
      <c r="M51" s="1"/>
      <c r="N51" s="1"/>
      <c r="O51" s="1"/>
      <c r="P51" s="1"/>
      <c r="Q51" s="1"/>
      <c r="R51" s="1"/>
      <c r="S51" s="1"/>
      <c r="T51" s="1"/>
    </row>
    <row r="52" spans="1:20" s="2" customFormat="1" x14ac:dyDescent="0.25">
      <c r="A52" s="1"/>
      <c r="B52" s="1">
        <v>33</v>
      </c>
      <c r="C52" s="109">
        <v>43.7</v>
      </c>
      <c r="D52" s="110">
        <v>43.83</v>
      </c>
      <c r="E52" s="110"/>
      <c r="F52" s="111">
        <v>43.87</v>
      </c>
      <c r="M52" s="1"/>
      <c r="N52" s="1"/>
      <c r="O52" s="1"/>
      <c r="P52" s="1"/>
      <c r="Q52" s="1"/>
      <c r="R52" s="1"/>
      <c r="S52" s="1"/>
      <c r="T52" s="1"/>
    </row>
    <row r="53" spans="1:20" s="2" customFormat="1" x14ac:dyDescent="0.25">
      <c r="A53" s="1"/>
      <c r="B53" s="1">
        <v>34</v>
      </c>
      <c r="C53" s="109">
        <v>44.31</v>
      </c>
      <c r="D53" s="110">
        <v>43.68</v>
      </c>
      <c r="E53" s="110"/>
      <c r="F53" s="111">
        <v>43.44</v>
      </c>
      <c r="M53" s="1"/>
      <c r="N53" s="1"/>
      <c r="O53" s="1"/>
      <c r="P53" s="1"/>
      <c r="Q53" s="1"/>
      <c r="R53" s="1"/>
      <c r="S53" s="1"/>
      <c r="T53" s="1"/>
    </row>
    <row r="54" spans="1:20" s="2" customFormat="1" x14ac:dyDescent="0.25">
      <c r="A54" s="1"/>
      <c r="B54" s="1">
        <v>35</v>
      </c>
      <c r="C54" s="109">
        <v>44.56</v>
      </c>
      <c r="D54" s="110">
        <v>43.72</v>
      </c>
      <c r="E54" s="110"/>
      <c r="F54" s="111">
        <v>45.91</v>
      </c>
      <c r="M54" s="1"/>
      <c r="N54" s="1"/>
      <c r="O54" s="1"/>
      <c r="P54" s="1"/>
      <c r="Q54" s="1"/>
      <c r="R54" s="1"/>
      <c r="S54" s="1"/>
      <c r="T54" s="1"/>
    </row>
    <row r="55" spans="1:20" s="2" customFormat="1" x14ac:dyDescent="0.25">
      <c r="A55" s="1"/>
      <c r="B55" s="1">
        <v>36</v>
      </c>
      <c r="C55" s="109"/>
      <c r="D55" s="110">
        <v>43.68</v>
      </c>
      <c r="E55" s="110"/>
      <c r="F55" s="111"/>
      <c r="M55" s="1"/>
      <c r="N55" s="1"/>
      <c r="O55" s="1"/>
      <c r="P55" s="1"/>
      <c r="Q55" s="1"/>
      <c r="R55" s="1"/>
      <c r="S55" s="1"/>
      <c r="T55" s="1"/>
    </row>
    <row r="56" spans="1:20" s="2" customFormat="1" x14ac:dyDescent="0.25">
      <c r="A56" s="1"/>
      <c r="B56" s="1">
        <v>37</v>
      </c>
      <c r="C56" s="109"/>
      <c r="D56" s="151">
        <v>44.46</v>
      </c>
      <c r="E56" s="110"/>
      <c r="F56" s="111"/>
      <c r="M56" s="1"/>
      <c r="N56" s="1"/>
      <c r="O56" s="1"/>
      <c r="P56" s="1"/>
      <c r="Q56" s="1"/>
      <c r="R56" s="1"/>
      <c r="S56" s="1"/>
      <c r="T56" s="1"/>
    </row>
    <row r="57" spans="1:20" s="2" customFormat="1" x14ac:dyDescent="0.25">
      <c r="A57" s="1"/>
      <c r="B57" s="1">
        <v>38</v>
      </c>
      <c r="C57" s="109"/>
      <c r="D57" s="110">
        <v>43.8</v>
      </c>
      <c r="E57" s="110"/>
      <c r="F57" s="111"/>
      <c r="M57" s="1"/>
      <c r="N57" s="1"/>
      <c r="O57" s="1"/>
      <c r="P57" s="1"/>
      <c r="Q57" s="1"/>
      <c r="R57" s="1"/>
      <c r="S57" s="1"/>
      <c r="T57" s="1"/>
    </row>
    <row r="58" spans="1:20" s="2" customFormat="1" x14ac:dyDescent="0.25">
      <c r="A58" s="1"/>
      <c r="B58" s="1">
        <v>39</v>
      </c>
      <c r="C58" s="109"/>
      <c r="D58" s="110">
        <v>43.85</v>
      </c>
      <c r="E58" s="110"/>
      <c r="F58" s="111"/>
      <c r="M58" s="1"/>
      <c r="N58" s="1"/>
      <c r="O58" s="1"/>
      <c r="P58" s="1"/>
      <c r="Q58" s="1"/>
      <c r="R58" s="1"/>
      <c r="S58" s="1"/>
      <c r="T58" s="1"/>
    </row>
    <row r="59" spans="1:20" s="2" customFormat="1" x14ac:dyDescent="0.25">
      <c r="A59" s="1"/>
      <c r="B59" s="1">
        <v>40</v>
      </c>
      <c r="C59" s="109"/>
      <c r="D59" s="110">
        <v>43.69</v>
      </c>
      <c r="E59" s="110"/>
      <c r="F59" s="111"/>
      <c r="M59" s="1"/>
      <c r="N59" s="1"/>
      <c r="O59" s="1"/>
      <c r="P59" s="1"/>
      <c r="Q59" s="1"/>
      <c r="R59" s="1"/>
      <c r="S59" s="1"/>
      <c r="T59" s="1"/>
    </row>
    <row r="60" spans="1:20" s="2" customFormat="1" x14ac:dyDescent="0.25">
      <c r="A60" s="1"/>
      <c r="B60" s="1">
        <v>41</v>
      </c>
      <c r="C60" s="109"/>
      <c r="D60" s="110">
        <v>44.1</v>
      </c>
      <c r="E60" s="110"/>
      <c r="F60" s="111"/>
      <c r="M60" s="1"/>
      <c r="N60" s="1"/>
      <c r="O60" s="1"/>
      <c r="P60" s="1"/>
      <c r="Q60" s="1"/>
      <c r="R60" s="1"/>
      <c r="S60" s="1"/>
      <c r="T60" s="1"/>
    </row>
    <row r="61" spans="1:20" s="2" customFormat="1" x14ac:dyDescent="0.25">
      <c r="A61" s="1"/>
      <c r="B61" s="1">
        <v>42</v>
      </c>
      <c r="C61" s="109"/>
      <c r="D61" s="110">
        <v>43.65</v>
      </c>
      <c r="E61" s="110"/>
      <c r="F61" s="111"/>
      <c r="M61" s="1"/>
      <c r="N61" s="1"/>
      <c r="O61" s="1"/>
      <c r="P61" s="1"/>
      <c r="Q61" s="1"/>
      <c r="R61" s="1"/>
      <c r="S61" s="1"/>
      <c r="T61" s="1"/>
    </row>
    <row r="62" spans="1:20" s="2" customFormat="1" x14ac:dyDescent="0.25">
      <c r="A62" s="1"/>
      <c r="B62" s="1">
        <v>43</v>
      </c>
      <c r="C62" s="109"/>
      <c r="D62" s="110">
        <v>43.54</v>
      </c>
      <c r="E62" s="110"/>
      <c r="F62" s="111"/>
      <c r="M62" s="1"/>
      <c r="N62" s="1"/>
      <c r="O62" s="1"/>
      <c r="P62" s="1"/>
      <c r="Q62" s="1"/>
      <c r="R62" s="1"/>
      <c r="S62" s="1"/>
      <c r="T62" s="1"/>
    </row>
    <row r="63" spans="1:20" s="2" customFormat="1" x14ac:dyDescent="0.25">
      <c r="A63" s="1"/>
      <c r="B63" s="1">
        <v>44</v>
      </c>
      <c r="C63" s="109"/>
      <c r="D63" s="110">
        <v>43.94</v>
      </c>
      <c r="E63" s="110"/>
      <c r="F63" s="111"/>
      <c r="M63" s="1"/>
      <c r="N63" s="1"/>
      <c r="O63" s="1"/>
      <c r="P63" s="1"/>
      <c r="Q63" s="1"/>
      <c r="R63" s="1"/>
      <c r="S63" s="1"/>
      <c r="T63" s="1"/>
    </row>
    <row r="64" spans="1:20" s="2" customFormat="1" x14ac:dyDescent="0.25">
      <c r="A64" s="1"/>
      <c r="B64" s="1">
        <v>45</v>
      </c>
      <c r="C64" s="109"/>
      <c r="D64" s="110">
        <v>43.74</v>
      </c>
      <c r="E64" s="110"/>
      <c r="F64" s="111"/>
      <c r="M64" s="1"/>
      <c r="N64" s="1"/>
      <c r="O64" s="1"/>
      <c r="P64" s="1"/>
      <c r="Q64" s="1"/>
      <c r="R64" s="1"/>
      <c r="S64" s="1"/>
      <c r="T64" s="1"/>
    </row>
    <row r="65" spans="1:20" s="2" customFormat="1" x14ac:dyDescent="0.25">
      <c r="A65" s="1"/>
      <c r="B65" s="1">
        <v>46</v>
      </c>
      <c r="C65" s="109"/>
      <c r="D65" s="110">
        <v>43.89</v>
      </c>
      <c r="E65" s="110"/>
      <c r="F65" s="111"/>
      <c r="M65" s="1"/>
      <c r="N65" s="1"/>
      <c r="O65" s="1"/>
      <c r="P65" s="1"/>
      <c r="Q65" s="1"/>
      <c r="R65" s="1"/>
      <c r="S65" s="1"/>
      <c r="T65" s="1"/>
    </row>
    <row r="66" spans="1:20" s="2" customFormat="1" x14ac:dyDescent="0.25">
      <c r="A66" s="1"/>
      <c r="B66" s="1">
        <v>47</v>
      </c>
      <c r="C66" s="109"/>
      <c r="D66" s="110">
        <v>44.03</v>
      </c>
      <c r="E66" s="110"/>
      <c r="F66" s="111"/>
      <c r="M66" s="1"/>
      <c r="N66" s="1"/>
      <c r="O66" s="1"/>
      <c r="P66" s="1"/>
      <c r="Q66" s="1"/>
      <c r="R66" s="1"/>
      <c r="S66" s="1"/>
      <c r="T66" s="1"/>
    </row>
    <row r="67" spans="1:20" s="2" customFormat="1" x14ac:dyDescent="0.25">
      <c r="A67" s="1"/>
      <c r="B67" s="1">
        <v>48</v>
      </c>
      <c r="C67" s="109"/>
      <c r="D67" s="110">
        <v>43.77</v>
      </c>
      <c r="E67" s="110"/>
      <c r="F67" s="111"/>
      <c r="M67" s="1"/>
      <c r="N67" s="1"/>
      <c r="O67" s="1"/>
      <c r="P67" s="1"/>
      <c r="Q67" s="1"/>
      <c r="R67" s="1"/>
      <c r="S67" s="1"/>
      <c r="T67" s="1"/>
    </row>
    <row r="68" spans="1:20" s="2" customFormat="1" x14ac:dyDescent="0.25">
      <c r="A68" s="1"/>
      <c r="B68" s="1">
        <v>49</v>
      </c>
      <c r="C68" s="109"/>
      <c r="D68" s="110">
        <v>43.96</v>
      </c>
      <c r="E68" s="110"/>
      <c r="F68" s="111"/>
      <c r="M68" s="1"/>
      <c r="N68" s="1"/>
      <c r="O68" s="1"/>
      <c r="P68" s="1"/>
      <c r="Q68" s="1"/>
      <c r="R68" s="1"/>
      <c r="S68" s="1"/>
      <c r="T68" s="1"/>
    </row>
    <row r="69" spans="1:20" s="2" customFormat="1" x14ac:dyDescent="0.25">
      <c r="A69" s="1"/>
      <c r="B69" s="1">
        <v>50</v>
      </c>
      <c r="C69" s="109"/>
      <c r="D69" s="110">
        <v>43.86</v>
      </c>
      <c r="E69" s="110"/>
      <c r="F69" s="111"/>
      <c r="M69" s="1"/>
      <c r="N69" s="1"/>
      <c r="O69" s="1"/>
      <c r="P69" s="1"/>
      <c r="Q69" s="1"/>
      <c r="R69" s="1"/>
      <c r="S69" s="1"/>
      <c r="T69" s="1"/>
    </row>
    <row r="70" spans="1:20" s="2" customFormat="1" x14ac:dyDescent="0.25">
      <c r="A70" s="1"/>
      <c r="B70" s="1">
        <v>51</v>
      </c>
      <c r="C70" s="109"/>
      <c r="D70" s="110">
        <v>43.43</v>
      </c>
      <c r="E70" s="110"/>
      <c r="F70" s="111"/>
      <c r="M70" s="1"/>
      <c r="N70" s="1"/>
      <c r="O70" s="1"/>
      <c r="P70" s="1"/>
      <c r="Q70" s="1"/>
      <c r="R70" s="1"/>
      <c r="S70" s="1"/>
      <c r="T70" s="1"/>
    </row>
    <row r="71" spans="1:20" s="2" customFormat="1" x14ac:dyDescent="0.25">
      <c r="A71" s="1"/>
      <c r="B71" s="1">
        <v>52</v>
      </c>
      <c r="C71" s="109"/>
      <c r="D71" s="110">
        <v>43.46</v>
      </c>
      <c r="E71" s="110"/>
      <c r="F71" s="111"/>
      <c r="M71" s="1"/>
      <c r="N71" s="1"/>
      <c r="O71" s="1"/>
      <c r="P71" s="1"/>
      <c r="Q71" s="1"/>
      <c r="R71" s="1"/>
      <c r="S71" s="1"/>
      <c r="T71" s="1"/>
    </row>
    <row r="72" spans="1:20" s="2" customFormat="1" x14ac:dyDescent="0.25">
      <c r="A72" s="1"/>
      <c r="B72" s="1">
        <v>53</v>
      </c>
      <c r="C72" s="109"/>
      <c r="D72" s="110">
        <v>43.37</v>
      </c>
      <c r="E72" s="110"/>
      <c r="F72" s="111"/>
      <c r="M72" s="1"/>
      <c r="N72" s="1"/>
      <c r="O72" s="1"/>
      <c r="P72" s="1"/>
      <c r="Q72" s="1"/>
      <c r="R72" s="1"/>
      <c r="S72" s="1"/>
      <c r="T72" s="1"/>
    </row>
    <row r="73" spans="1:20" s="2" customFormat="1" x14ac:dyDescent="0.25">
      <c r="A73" s="1"/>
      <c r="B73" s="1">
        <v>54</v>
      </c>
      <c r="C73" s="109"/>
      <c r="D73" s="110">
        <v>43.68</v>
      </c>
      <c r="E73" s="110"/>
      <c r="F73" s="111"/>
      <c r="M73" s="1"/>
      <c r="N73" s="1"/>
      <c r="O73" s="1"/>
      <c r="P73" s="1"/>
      <c r="Q73" s="1"/>
      <c r="R73" s="1"/>
      <c r="S73" s="1"/>
      <c r="T73" s="1"/>
    </row>
    <row r="74" spans="1:20" s="2" customFormat="1" x14ac:dyDescent="0.25">
      <c r="A74" s="1"/>
      <c r="B74" s="1">
        <v>55</v>
      </c>
      <c r="C74" s="109"/>
      <c r="D74" s="110"/>
      <c r="E74" s="110"/>
      <c r="F74" s="111"/>
      <c r="M74" s="1"/>
      <c r="N74" s="1"/>
      <c r="O74" s="1"/>
      <c r="P74" s="1"/>
      <c r="Q74" s="1"/>
      <c r="R74" s="1"/>
      <c r="S74" s="1"/>
      <c r="T74" s="1"/>
    </row>
    <row r="75" spans="1:20" s="2" customFormat="1" x14ac:dyDescent="0.25">
      <c r="A75" s="1"/>
      <c r="B75" s="1">
        <v>56</v>
      </c>
      <c r="C75" s="109"/>
      <c r="D75" s="110"/>
      <c r="E75" s="110"/>
      <c r="F75" s="111"/>
      <c r="M75" s="1"/>
      <c r="N75" s="1"/>
      <c r="O75" s="1"/>
      <c r="P75" s="1"/>
      <c r="Q75" s="1"/>
      <c r="R75" s="1"/>
      <c r="S75" s="1"/>
      <c r="T75" s="1"/>
    </row>
    <row r="76" spans="1:20" s="2" customFormat="1" x14ac:dyDescent="0.25">
      <c r="A76" s="1"/>
      <c r="B76" s="1">
        <v>57</v>
      </c>
      <c r="C76" s="109"/>
      <c r="D76" s="110"/>
      <c r="E76" s="110"/>
      <c r="F76" s="111"/>
      <c r="M76" s="1"/>
      <c r="N76" s="1"/>
      <c r="O76" s="1"/>
      <c r="P76" s="1"/>
      <c r="Q76" s="1"/>
      <c r="R76" s="1"/>
      <c r="S76" s="1"/>
      <c r="T76" s="1"/>
    </row>
    <row r="77" spans="1:20" s="2" customFormat="1" x14ac:dyDescent="0.25">
      <c r="A77" s="1"/>
      <c r="B77" s="1">
        <v>58</v>
      </c>
      <c r="C77" s="109"/>
      <c r="D77" s="110"/>
      <c r="E77" s="110"/>
      <c r="F77" s="111"/>
      <c r="M77" s="1"/>
      <c r="N77" s="1"/>
      <c r="O77" s="1"/>
      <c r="P77" s="1"/>
      <c r="Q77" s="1"/>
      <c r="R77" s="1"/>
      <c r="S77" s="1"/>
      <c r="T77" s="1"/>
    </row>
    <row r="78" spans="1:20" s="2" customFormat="1" x14ac:dyDescent="0.25">
      <c r="A78" s="1"/>
      <c r="B78" s="1">
        <v>59</v>
      </c>
      <c r="C78" s="109"/>
      <c r="D78" s="110"/>
      <c r="E78" s="110"/>
      <c r="F78" s="111"/>
      <c r="M78" s="1"/>
      <c r="N78" s="1"/>
      <c r="O78" s="1"/>
      <c r="P78" s="1"/>
      <c r="Q78" s="1"/>
      <c r="R78" s="1"/>
      <c r="S78" s="1"/>
      <c r="T78" s="1"/>
    </row>
    <row r="79" spans="1:20" s="2" customFormat="1" x14ac:dyDescent="0.25">
      <c r="A79" s="1"/>
      <c r="B79" s="1">
        <v>60</v>
      </c>
      <c r="C79" s="109"/>
      <c r="D79" s="110"/>
      <c r="E79" s="110"/>
      <c r="F79" s="111"/>
      <c r="M79" s="1"/>
      <c r="N79" s="1"/>
      <c r="O79" s="1"/>
      <c r="P79" s="1"/>
      <c r="Q79" s="1"/>
      <c r="R79" s="1"/>
      <c r="S79" s="1"/>
      <c r="T79" s="1"/>
    </row>
    <row r="80" spans="1:20" s="2" customFormat="1" x14ac:dyDescent="0.25">
      <c r="A80" s="1"/>
      <c r="B80" s="1">
        <v>61</v>
      </c>
      <c r="C80" s="109"/>
      <c r="D80" s="110"/>
      <c r="E80" s="110"/>
      <c r="F80" s="111"/>
      <c r="M80" s="1"/>
      <c r="N80" s="1"/>
      <c r="O80" s="1"/>
      <c r="P80" s="1"/>
      <c r="Q80" s="1"/>
      <c r="R80" s="1"/>
      <c r="S80" s="1"/>
      <c r="T80" s="1"/>
    </row>
    <row r="81" spans="1:20" s="2" customFormat="1" x14ac:dyDescent="0.25">
      <c r="A81" s="1"/>
      <c r="B81" s="1">
        <v>62</v>
      </c>
      <c r="C81" s="109"/>
      <c r="D81" s="110"/>
      <c r="E81" s="110"/>
      <c r="F81" s="111"/>
      <c r="M81" s="1"/>
      <c r="N81" s="1"/>
      <c r="O81" s="1"/>
      <c r="P81" s="1"/>
      <c r="Q81" s="1"/>
      <c r="R81" s="1"/>
      <c r="S81" s="1"/>
      <c r="T81" s="1"/>
    </row>
    <row r="82" spans="1:20" s="2" customFormat="1" x14ac:dyDescent="0.25">
      <c r="A82" s="1"/>
      <c r="B82" s="1">
        <v>63</v>
      </c>
      <c r="C82" s="109"/>
      <c r="D82" s="110"/>
      <c r="E82" s="110"/>
      <c r="F82" s="111"/>
      <c r="M82" s="1"/>
      <c r="N82" s="1"/>
      <c r="O82" s="1"/>
      <c r="P82" s="1"/>
      <c r="Q82" s="1"/>
      <c r="R82" s="1"/>
      <c r="S82" s="1"/>
      <c r="T82" s="1"/>
    </row>
    <row r="83" spans="1:20" s="2" customFormat="1" x14ac:dyDescent="0.25">
      <c r="A83" s="1"/>
      <c r="B83" s="1">
        <v>64</v>
      </c>
      <c r="C83" s="109"/>
      <c r="D83" s="110"/>
      <c r="E83" s="110"/>
      <c r="F83" s="111"/>
      <c r="M83" s="1"/>
      <c r="N83" s="1"/>
      <c r="O83" s="1"/>
      <c r="P83" s="1"/>
      <c r="Q83" s="1"/>
      <c r="R83" s="1"/>
      <c r="S83" s="1"/>
      <c r="T83" s="1"/>
    </row>
    <row r="84" spans="1:20" s="2" customFormat="1" ht="15.75" thickBot="1" x14ac:dyDescent="0.3">
      <c r="A84" s="1"/>
      <c r="B84" s="1">
        <v>65</v>
      </c>
      <c r="C84" s="112"/>
      <c r="D84" s="113"/>
      <c r="E84" s="113"/>
      <c r="F84" s="114"/>
      <c r="M84" s="1"/>
      <c r="N84" s="1"/>
      <c r="O84" s="1"/>
      <c r="P84" s="1"/>
      <c r="Q84" s="1"/>
      <c r="R84" s="1"/>
      <c r="S84" s="1"/>
      <c r="T84" s="1"/>
    </row>
  </sheetData>
  <mergeCells count="21">
    <mergeCell ref="J12:J13"/>
    <mergeCell ref="P9:T9"/>
    <mergeCell ref="Q10:R10"/>
    <mergeCell ref="S10:T10"/>
    <mergeCell ref="A12:A13"/>
    <mergeCell ref="B12:B13"/>
    <mergeCell ref="E12:E13"/>
    <mergeCell ref="D12:D13"/>
    <mergeCell ref="M12:M13"/>
    <mergeCell ref="L12:L13"/>
    <mergeCell ref="K12:K13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9"/>
  <dimension ref="A4:T87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20" t="s">
        <v>100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20" ht="7.5" customHeight="1" x14ac:dyDescent="0.25"/>
    <row r="6" spans="1:20" ht="17.25" x14ac:dyDescent="0.3">
      <c r="A6" s="178" t="s">
        <v>104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</row>
    <row r="7" spans="1:20" ht="7.5" customHeight="1" x14ac:dyDescent="0.25"/>
    <row r="8" spans="1:20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75"/>
      <c r="N8" s="75"/>
    </row>
    <row r="9" spans="1:20" s="2" customFormat="1" ht="27.75" customHeight="1" thickBot="1" x14ac:dyDescent="0.3">
      <c r="A9" s="221"/>
      <c r="B9" s="223"/>
      <c r="C9" s="224"/>
      <c r="D9" s="223"/>
      <c r="E9" s="226"/>
      <c r="F9" s="76" t="s">
        <v>51</v>
      </c>
      <c r="G9" s="76" t="s">
        <v>52</v>
      </c>
      <c r="H9" s="76" t="s">
        <v>53</v>
      </c>
      <c r="I9" s="77" t="s">
        <v>54</v>
      </c>
      <c r="J9" s="231"/>
      <c r="K9" s="176" t="s">
        <v>55</v>
      </c>
      <c r="L9" s="176" t="s">
        <v>56</v>
      </c>
      <c r="M9" s="78" t="s">
        <v>57</v>
      </c>
      <c r="N9" s="78" t="s">
        <v>58</v>
      </c>
      <c r="P9" s="219"/>
      <c r="Q9" s="219"/>
      <c r="R9" s="219"/>
      <c r="S9" s="219"/>
      <c r="T9" s="219"/>
    </row>
    <row r="10" spans="1:20" s="3" customFormat="1" ht="30" customHeight="1" thickBot="1" x14ac:dyDescent="0.25">
      <c r="A10" s="79">
        <v>1</v>
      </c>
      <c r="B10" s="147" t="s">
        <v>106</v>
      </c>
      <c r="C10" s="148">
        <v>7</v>
      </c>
      <c r="D10" s="148">
        <v>24</v>
      </c>
      <c r="E10" s="152">
        <f>D10</f>
        <v>24</v>
      </c>
      <c r="F10" s="169">
        <f>MIN(C19:C83)</f>
        <v>42.93</v>
      </c>
      <c r="G10" s="153">
        <f>AVERAGE(C19:C83)</f>
        <v>59.949583333333329</v>
      </c>
      <c r="H10" s="148">
        <v>2</v>
      </c>
      <c r="I10" s="80">
        <f>G10-F10</f>
        <v>17.01958333333333</v>
      </c>
      <c r="J10" s="81">
        <v>1.2222222222222223E-2</v>
      </c>
      <c r="K10" s="81">
        <f>J10</f>
        <v>1.2222222222222223E-2</v>
      </c>
      <c r="L10" s="82">
        <f>K10</f>
        <v>1.2222222222222223E-2</v>
      </c>
      <c r="M10" s="83" t="s">
        <v>176</v>
      </c>
      <c r="N10" s="84">
        <v>-12</v>
      </c>
      <c r="O10" s="261" t="s">
        <v>182</v>
      </c>
      <c r="P10" s="264"/>
      <c r="Q10" s="264"/>
      <c r="R10" s="264"/>
      <c r="S10" s="219"/>
      <c r="T10" s="219"/>
    </row>
    <row r="11" spans="1:20" s="3" customFormat="1" ht="30" customHeight="1" x14ac:dyDescent="0.2">
      <c r="A11" s="79">
        <v>2</v>
      </c>
      <c r="B11" s="147" t="s">
        <v>105</v>
      </c>
      <c r="C11" s="148">
        <v>10</v>
      </c>
      <c r="D11" s="148">
        <v>43</v>
      </c>
      <c r="E11" s="152">
        <f>D11-D10</f>
        <v>19</v>
      </c>
      <c r="F11" s="260">
        <f>MIN(D19:D83)</f>
        <v>43.57</v>
      </c>
      <c r="G11" s="154">
        <f>AVERAGE(D19:D83)</f>
        <v>44.106111111111119</v>
      </c>
      <c r="H11" s="148">
        <v>0</v>
      </c>
      <c r="I11" s="80">
        <f>G11-F11</f>
        <v>0.53611111111111853</v>
      </c>
      <c r="J11" s="81">
        <v>2.2951388888888886E-2</v>
      </c>
      <c r="K11" s="81">
        <f>J11-J10</f>
        <v>1.0729166666666663E-2</v>
      </c>
      <c r="L11" s="82">
        <f>K11</f>
        <v>1.0729166666666663E-2</v>
      </c>
      <c r="M11" s="83" t="s">
        <v>177</v>
      </c>
      <c r="N11" s="84">
        <v>5</v>
      </c>
      <c r="O11" s="261" t="s">
        <v>99</v>
      </c>
      <c r="P11" s="175"/>
      <c r="Q11" s="175"/>
      <c r="R11" s="175"/>
      <c r="S11" s="175"/>
      <c r="T11" s="175"/>
    </row>
    <row r="12" spans="1:20" s="3" customFormat="1" ht="30" customHeight="1" thickBot="1" x14ac:dyDescent="0.25">
      <c r="A12" s="79">
        <v>3</v>
      </c>
      <c r="B12" s="147" t="s">
        <v>106</v>
      </c>
      <c r="C12" s="149">
        <v>9</v>
      </c>
      <c r="D12" s="148">
        <v>88</v>
      </c>
      <c r="E12" s="152">
        <f>D12-D11</f>
        <v>45</v>
      </c>
      <c r="F12" s="171">
        <f>MIN(E19:E83)</f>
        <v>43.09</v>
      </c>
      <c r="G12" s="153">
        <f>AVERAGE(E19:E83)</f>
        <v>43.431136363636369</v>
      </c>
      <c r="H12" s="148">
        <v>7</v>
      </c>
      <c r="I12" s="80">
        <f>G12-F12</f>
        <v>0.34113636363636601</v>
      </c>
      <c r="J12" s="81">
        <v>4.6666666666666669E-2</v>
      </c>
      <c r="K12" s="81">
        <f>J12-J11</f>
        <v>2.3715277777777783E-2</v>
      </c>
      <c r="L12" s="81">
        <f>K12+L10</f>
        <v>3.5937500000000004E-2</v>
      </c>
      <c r="M12" s="83" t="s">
        <v>178</v>
      </c>
      <c r="N12" s="84"/>
      <c r="O12" s="20"/>
      <c r="P12" s="175"/>
      <c r="Q12" s="175">
        <f>8*15+5</f>
        <v>125</v>
      </c>
      <c r="R12" s="175"/>
      <c r="S12" s="175"/>
      <c r="T12" s="175"/>
    </row>
    <row r="13" spans="1:20" s="3" customFormat="1" ht="30" customHeight="1" thickBot="1" x14ac:dyDescent="0.25">
      <c r="A13" s="86" t="s">
        <v>59</v>
      </c>
      <c r="B13" s="147" t="s">
        <v>105</v>
      </c>
      <c r="C13" s="148">
        <v>7</v>
      </c>
      <c r="D13" s="148">
        <v>158</v>
      </c>
      <c r="E13" s="152">
        <f>D13-D12</f>
        <v>70</v>
      </c>
      <c r="F13" s="168">
        <f>MIN(F19:F83)</f>
        <v>43.52</v>
      </c>
      <c r="G13" s="153">
        <f>AVERAGE(F19:F83)</f>
        <v>45.036584615384605</v>
      </c>
      <c r="H13" s="148">
        <v>2</v>
      </c>
      <c r="I13" s="87">
        <f>G13-F13</f>
        <v>1.5165846153846019</v>
      </c>
      <c r="J13" s="81">
        <v>8.3807870370370366E-2</v>
      </c>
      <c r="K13" s="163">
        <f>J13-J12</f>
        <v>3.7141203703703697E-2</v>
      </c>
      <c r="L13" s="88">
        <f>K13+K11</f>
        <v>4.7870370370370362E-2</v>
      </c>
      <c r="M13" s="83"/>
      <c r="N13" s="84"/>
      <c r="P13" s="175"/>
      <c r="Q13" s="175"/>
      <c r="R13" s="175"/>
      <c r="S13" s="175"/>
      <c r="T13" s="175"/>
    </row>
    <row r="14" spans="1:20" s="3" customFormat="1" ht="30" customHeight="1" x14ac:dyDescent="0.2">
      <c r="A14" s="90"/>
      <c r="B14" s="144"/>
      <c r="C14" s="145"/>
      <c r="D14" s="145"/>
      <c r="E14" s="145"/>
      <c r="F14" s="143">
        <f>AVERAGE(F10,F12)</f>
        <v>43.010000000000005</v>
      </c>
      <c r="G14" s="146">
        <f>AVERAGE(G10,G12)</f>
        <v>51.690359848484846</v>
      </c>
      <c r="H14" s="146" t="s">
        <v>179</v>
      </c>
      <c r="I14" s="92">
        <f>AVERAGE(I10,I12)</f>
        <v>8.6803598484848479</v>
      </c>
      <c r="J14" s="91"/>
      <c r="K14" s="91"/>
      <c r="L14" s="91"/>
      <c r="M14" s="93"/>
      <c r="N14" s="93"/>
      <c r="P14" s="175"/>
      <c r="Q14" s="175"/>
      <c r="R14" s="175"/>
      <c r="S14" s="175"/>
      <c r="T14" s="175"/>
    </row>
    <row r="15" spans="1:20" ht="27.75" customHeight="1" x14ac:dyDescent="0.25">
      <c r="A15" s="94"/>
      <c r="B15" s="94"/>
      <c r="C15" s="94"/>
      <c r="D15" s="95"/>
      <c r="E15" s="96"/>
      <c r="F15" s="97">
        <f>AVERAGE(F11,F13)</f>
        <v>43.545000000000002</v>
      </c>
      <c r="G15" s="98">
        <f>AVERAGE(G11,G13)</f>
        <v>44.571347863247865</v>
      </c>
      <c r="H15" s="98" t="s">
        <v>180</v>
      </c>
      <c r="I15" s="99">
        <f>AVERAGE(I11,I13)</f>
        <v>1.0263478632478602</v>
      </c>
      <c r="J15" s="96"/>
      <c r="K15" s="96" t="s">
        <v>29</v>
      </c>
      <c r="L15" s="96"/>
      <c r="M15" s="93"/>
      <c r="N15" s="93"/>
      <c r="P15" s="175"/>
      <c r="Q15" s="175"/>
      <c r="R15" s="175"/>
      <c r="S15" s="175"/>
      <c r="T15" s="175"/>
    </row>
    <row r="16" spans="1:20" ht="30" customHeight="1" thickBot="1" x14ac:dyDescent="0.3">
      <c r="A16" s="100"/>
      <c r="B16" s="100"/>
      <c r="C16" s="100"/>
      <c r="D16" s="96"/>
      <c r="E16" s="96"/>
      <c r="F16" s="101">
        <f>AVERAGE(F10:F13)</f>
        <v>43.277500000000003</v>
      </c>
      <c r="G16" s="102">
        <f>AVERAGE(C19:F83)</f>
        <v>46.828132450331111</v>
      </c>
      <c r="H16" s="103"/>
      <c r="I16" s="104">
        <f>AVERAGE(I10:I13)</f>
        <v>4.853353855866354</v>
      </c>
      <c r="J16" s="96"/>
      <c r="K16" s="96"/>
      <c r="L16" s="96"/>
      <c r="M16" s="100"/>
      <c r="N16" s="100"/>
    </row>
    <row r="18" spans="2:14" ht="15.75" thickBot="1" x14ac:dyDescent="0.3">
      <c r="C18" s="105" t="str">
        <f>B10</f>
        <v>Фалько Константин</v>
      </c>
      <c r="D18" s="105" t="str">
        <f>B11</f>
        <v>Гончаров Алексей</v>
      </c>
      <c r="E18" s="105" t="str">
        <f>B12</f>
        <v>Фалько Константин</v>
      </c>
      <c r="F18" s="105" t="str">
        <f>B13</f>
        <v>Гончаров Алексей</v>
      </c>
    </row>
    <row r="19" spans="2:14" x14ac:dyDescent="0.25">
      <c r="B19" s="1">
        <v>1</v>
      </c>
      <c r="C19" s="106">
        <v>45.78</v>
      </c>
      <c r="D19" s="107">
        <v>44.56</v>
      </c>
      <c r="E19" s="107">
        <v>43.33</v>
      </c>
      <c r="F19" s="108">
        <v>44.03</v>
      </c>
      <c r="M19" s="2"/>
      <c r="N19" s="2"/>
    </row>
    <row r="20" spans="2:14" x14ac:dyDescent="0.25">
      <c r="B20" s="1">
        <v>2</v>
      </c>
      <c r="C20" s="109">
        <v>43.59</v>
      </c>
      <c r="D20" s="110">
        <v>44.29</v>
      </c>
      <c r="E20" s="110">
        <v>43.31</v>
      </c>
      <c r="F20" s="111">
        <v>43.75</v>
      </c>
      <c r="M20" s="3"/>
      <c r="N20" s="3"/>
    </row>
    <row r="21" spans="2:14" x14ac:dyDescent="0.25">
      <c r="B21" s="1">
        <v>3</v>
      </c>
      <c r="C21" s="109">
        <v>433.4</v>
      </c>
      <c r="D21" s="110">
        <v>43.73</v>
      </c>
      <c r="E21" s="110">
        <v>43.48</v>
      </c>
      <c r="F21" s="111">
        <v>44.03</v>
      </c>
      <c r="M21" s="3"/>
      <c r="N21" s="3"/>
    </row>
    <row r="22" spans="2:14" x14ac:dyDescent="0.25">
      <c r="B22" s="1">
        <v>4</v>
      </c>
      <c r="C22" s="109">
        <v>43.71</v>
      </c>
      <c r="D22" s="110">
        <v>43.89</v>
      </c>
      <c r="E22" s="110">
        <v>43.83</v>
      </c>
      <c r="F22" s="111">
        <v>43.82</v>
      </c>
      <c r="M22" s="3"/>
      <c r="N22" s="3"/>
    </row>
    <row r="23" spans="2:14" x14ac:dyDescent="0.25">
      <c r="B23" s="1">
        <v>5</v>
      </c>
      <c r="C23" s="109">
        <v>43.04</v>
      </c>
      <c r="D23" s="110">
        <v>43.99</v>
      </c>
      <c r="E23" s="110">
        <v>43.46</v>
      </c>
      <c r="F23" s="111">
        <v>43.73</v>
      </c>
    </row>
    <row r="24" spans="2:14" x14ac:dyDescent="0.25">
      <c r="B24" s="1">
        <v>6</v>
      </c>
      <c r="C24" s="109">
        <v>43.29</v>
      </c>
      <c r="D24" s="110">
        <v>44.12</v>
      </c>
      <c r="E24" s="110">
        <v>43.16</v>
      </c>
      <c r="F24" s="111">
        <v>43.62</v>
      </c>
    </row>
    <row r="25" spans="2:14" x14ac:dyDescent="0.25">
      <c r="B25" s="1">
        <v>7</v>
      </c>
      <c r="C25" s="109">
        <v>43.11</v>
      </c>
      <c r="D25" s="110">
        <v>44.16</v>
      </c>
      <c r="E25" s="110">
        <v>45.72</v>
      </c>
      <c r="F25" s="111">
        <v>43.52</v>
      </c>
    </row>
    <row r="26" spans="2:14" x14ac:dyDescent="0.25">
      <c r="B26" s="1">
        <v>8</v>
      </c>
      <c r="C26" s="109">
        <v>43.44</v>
      </c>
      <c r="D26" s="110">
        <v>43.82</v>
      </c>
      <c r="E26" s="110">
        <v>43.21</v>
      </c>
      <c r="F26" s="111">
        <v>43.58</v>
      </c>
    </row>
    <row r="27" spans="2:14" x14ac:dyDescent="0.25">
      <c r="B27" s="1">
        <v>9</v>
      </c>
      <c r="C27" s="109">
        <v>43.33</v>
      </c>
      <c r="D27" s="110">
        <v>44.14</v>
      </c>
      <c r="E27" s="110">
        <v>43.34</v>
      </c>
      <c r="F27" s="111">
        <v>43.86</v>
      </c>
    </row>
    <row r="28" spans="2:14" x14ac:dyDescent="0.25">
      <c r="B28" s="1">
        <v>10</v>
      </c>
      <c r="C28" s="109">
        <v>43.12</v>
      </c>
      <c r="D28" s="110">
        <v>43.79</v>
      </c>
      <c r="E28" s="110">
        <v>43.5</v>
      </c>
      <c r="F28" s="111">
        <v>44.07</v>
      </c>
    </row>
    <row r="29" spans="2:14" x14ac:dyDescent="0.25">
      <c r="B29" s="1">
        <v>11</v>
      </c>
      <c r="C29" s="109">
        <v>43.06</v>
      </c>
      <c r="D29" s="110">
        <v>43.57</v>
      </c>
      <c r="E29" s="110">
        <v>43.3</v>
      </c>
      <c r="F29" s="111">
        <v>43.9</v>
      </c>
    </row>
    <row r="30" spans="2:14" x14ac:dyDescent="0.25">
      <c r="B30" s="1">
        <v>12</v>
      </c>
      <c r="C30" s="109">
        <v>42.93</v>
      </c>
      <c r="D30" s="110">
        <v>43.84</v>
      </c>
      <c r="E30" s="110">
        <v>43.55</v>
      </c>
      <c r="F30" s="111">
        <v>44.258000000000003</v>
      </c>
    </row>
    <row r="31" spans="2:14" x14ac:dyDescent="0.25">
      <c r="B31" s="1">
        <v>13</v>
      </c>
      <c r="C31" s="109">
        <v>43.01</v>
      </c>
      <c r="D31" s="110">
        <v>44.02</v>
      </c>
      <c r="E31" s="110">
        <v>44.15</v>
      </c>
      <c r="F31" s="111">
        <v>44.56</v>
      </c>
    </row>
    <row r="32" spans="2:14" x14ac:dyDescent="0.25">
      <c r="B32" s="1">
        <v>14</v>
      </c>
      <c r="C32" s="128">
        <v>43.28</v>
      </c>
      <c r="D32" s="110">
        <v>44.25</v>
      </c>
      <c r="E32" s="110">
        <v>43.16</v>
      </c>
      <c r="F32" s="111">
        <v>44.22</v>
      </c>
    </row>
    <row r="33" spans="2:6" x14ac:dyDescent="0.25">
      <c r="B33" s="1">
        <v>15</v>
      </c>
      <c r="C33" s="109">
        <v>43.01</v>
      </c>
      <c r="D33" s="110">
        <v>44.22</v>
      </c>
      <c r="E33" s="110">
        <v>43.25</v>
      </c>
      <c r="F33" s="111">
        <v>44.24</v>
      </c>
    </row>
    <row r="34" spans="2:6" x14ac:dyDescent="0.25">
      <c r="B34" s="1">
        <v>16</v>
      </c>
      <c r="C34" s="109">
        <v>43.13</v>
      </c>
      <c r="D34" s="110">
        <v>43.95</v>
      </c>
      <c r="E34" s="110">
        <v>43.23</v>
      </c>
      <c r="F34" s="111">
        <v>45.53</v>
      </c>
    </row>
    <row r="35" spans="2:6" x14ac:dyDescent="0.25">
      <c r="B35" s="1">
        <v>17</v>
      </c>
      <c r="C35" s="109">
        <v>43.2</v>
      </c>
      <c r="D35" s="110">
        <v>44.07</v>
      </c>
      <c r="E35" s="110">
        <v>43.21</v>
      </c>
      <c r="F35" s="111">
        <v>44.24</v>
      </c>
    </row>
    <row r="36" spans="2:6" x14ac:dyDescent="0.25">
      <c r="B36" s="1">
        <v>18</v>
      </c>
      <c r="C36" s="109">
        <v>43.2</v>
      </c>
      <c r="D36" s="110">
        <v>45.5</v>
      </c>
      <c r="E36" s="110">
        <v>43.99</v>
      </c>
      <c r="F36" s="111">
        <v>44.2</v>
      </c>
    </row>
    <row r="37" spans="2:6" x14ac:dyDescent="0.25">
      <c r="B37" s="1">
        <v>19</v>
      </c>
      <c r="C37" s="109">
        <v>44.27</v>
      </c>
      <c r="D37" s="110"/>
      <c r="E37" s="110">
        <v>43.09</v>
      </c>
      <c r="F37" s="111">
        <v>43.88</v>
      </c>
    </row>
    <row r="38" spans="2:6" x14ac:dyDescent="0.25">
      <c r="B38" s="1">
        <v>20</v>
      </c>
      <c r="C38" s="109">
        <v>50.56</v>
      </c>
      <c r="D38" s="110"/>
      <c r="E38" s="110">
        <v>43.14</v>
      </c>
      <c r="F38" s="111">
        <v>43.59</v>
      </c>
    </row>
    <row r="39" spans="2:6" x14ac:dyDescent="0.25">
      <c r="B39" s="1">
        <v>21</v>
      </c>
      <c r="C39" s="109">
        <v>43.57</v>
      </c>
      <c r="D39" s="110"/>
      <c r="E39" s="110">
        <v>43.18</v>
      </c>
      <c r="F39" s="111">
        <v>43.86</v>
      </c>
    </row>
    <row r="40" spans="2:6" x14ac:dyDescent="0.25">
      <c r="B40" s="1">
        <v>22</v>
      </c>
      <c r="C40" s="109">
        <v>43.2</v>
      </c>
      <c r="D40" s="110"/>
      <c r="E40" s="110">
        <v>43.25</v>
      </c>
      <c r="F40" s="111">
        <v>44.12</v>
      </c>
    </row>
    <row r="41" spans="2:6" x14ac:dyDescent="0.25">
      <c r="B41" s="1">
        <v>23</v>
      </c>
      <c r="C41" s="109">
        <v>43.26</v>
      </c>
      <c r="D41" s="110"/>
      <c r="E41" s="110">
        <v>43.28</v>
      </c>
      <c r="F41" s="111">
        <v>43.84</v>
      </c>
    </row>
    <row r="42" spans="2:6" x14ac:dyDescent="0.25">
      <c r="B42" s="1">
        <v>24</v>
      </c>
      <c r="C42" s="109">
        <v>43.3</v>
      </c>
      <c r="D42" s="110"/>
      <c r="E42" s="110">
        <v>43.48</v>
      </c>
      <c r="F42" s="111">
        <v>45.04</v>
      </c>
    </row>
    <row r="43" spans="2:6" x14ac:dyDescent="0.25">
      <c r="B43" s="1">
        <v>25</v>
      </c>
      <c r="C43" s="109"/>
      <c r="D43" s="110"/>
      <c r="E43" s="110">
        <v>43.39</v>
      </c>
      <c r="F43" s="111">
        <v>43.86</v>
      </c>
    </row>
    <row r="44" spans="2:6" x14ac:dyDescent="0.25">
      <c r="B44" s="1">
        <v>26</v>
      </c>
      <c r="C44" s="109"/>
      <c r="D44" s="110"/>
      <c r="E44" s="110">
        <v>43.28</v>
      </c>
      <c r="F44" s="111">
        <v>44.03</v>
      </c>
    </row>
    <row r="45" spans="2:6" x14ac:dyDescent="0.25">
      <c r="B45" s="1">
        <v>27</v>
      </c>
      <c r="C45" s="109"/>
      <c r="D45" s="110"/>
      <c r="E45" s="110">
        <v>43.38</v>
      </c>
      <c r="F45" s="111">
        <v>44.63</v>
      </c>
    </row>
    <row r="46" spans="2:6" x14ac:dyDescent="0.25">
      <c r="B46" s="1">
        <v>28</v>
      </c>
      <c r="C46" s="109"/>
      <c r="D46" s="110"/>
      <c r="E46" s="110">
        <v>43.26</v>
      </c>
      <c r="F46" s="111">
        <v>43.8</v>
      </c>
    </row>
    <row r="47" spans="2:6" x14ac:dyDescent="0.25">
      <c r="B47" s="1">
        <v>29</v>
      </c>
      <c r="C47" s="109"/>
      <c r="D47" s="110"/>
      <c r="E47" s="110">
        <v>43.31</v>
      </c>
      <c r="F47" s="111">
        <v>44.51</v>
      </c>
    </row>
    <row r="48" spans="2:6" x14ac:dyDescent="0.25">
      <c r="B48" s="1">
        <v>30</v>
      </c>
      <c r="C48" s="109"/>
      <c r="D48" s="110"/>
      <c r="E48" s="110">
        <v>43.21</v>
      </c>
      <c r="F48" s="111">
        <v>43.95</v>
      </c>
    </row>
    <row r="49" spans="2:6" x14ac:dyDescent="0.25">
      <c r="B49" s="1">
        <v>31</v>
      </c>
      <c r="C49" s="109"/>
      <c r="D49" s="110"/>
      <c r="E49" s="110">
        <v>43.41</v>
      </c>
      <c r="F49" s="111">
        <v>45.3</v>
      </c>
    </row>
    <row r="50" spans="2:6" x14ac:dyDescent="0.25">
      <c r="B50" s="1">
        <v>32</v>
      </c>
      <c r="C50" s="109"/>
      <c r="D50" s="110"/>
      <c r="E50" s="110">
        <v>43.32</v>
      </c>
      <c r="F50" s="111">
        <v>44.31</v>
      </c>
    </row>
    <row r="51" spans="2:6" x14ac:dyDescent="0.25">
      <c r="B51" s="1">
        <v>33</v>
      </c>
      <c r="C51" s="109"/>
      <c r="D51" s="110"/>
      <c r="E51" s="110">
        <v>43.17</v>
      </c>
      <c r="F51" s="111">
        <v>44.27</v>
      </c>
    </row>
    <row r="52" spans="2:6" x14ac:dyDescent="0.25">
      <c r="B52" s="1">
        <v>34</v>
      </c>
      <c r="C52" s="109"/>
      <c r="D52" s="110"/>
      <c r="E52" s="110">
        <v>43.18</v>
      </c>
      <c r="F52" s="111">
        <v>44.78</v>
      </c>
    </row>
    <row r="53" spans="2:6" x14ac:dyDescent="0.25">
      <c r="B53" s="1">
        <v>35</v>
      </c>
      <c r="C53" s="109"/>
      <c r="D53" s="110"/>
      <c r="E53" s="110">
        <v>43.59</v>
      </c>
      <c r="F53" s="111">
        <v>44.61</v>
      </c>
    </row>
    <row r="54" spans="2:6" x14ac:dyDescent="0.25">
      <c r="B54" s="1">
        <v>36</v>
      </c>
      <c r="C54" s="109"/>
      <c r="D54" s="110"/>
      <c r="E54" s="110">
        <v>43.45</v>
      </c>
      <c r="F54" s="111">
        <v>45.98</v>
      </c>
    </row>
    <row r="55" spans="2:6" x14ac:dyDescent="0.25">
      <c r="B55" s="1">
        <v>37</v>
      </c>
      <c r="C55" s="109"/>
      <c r="D55" s="151"/>
      <c r="E55" s="110">
        <v>43.49</v>
      </c>
      <c r="F55" s="111">
        <v>71.02</v>
      </c>
    </row>
    <row r="56" spans="2:6" x14ac:dyDescent="0.25">
      <c r="B56" s="1">
        <v>38</v>
      </c>
      <c r="C56" s="109"/>
      <c r="D56" s="110"/>
      <c r="E56" s="110">
        <v>43.98</v>
      </c>
      <c r="F56" s="111">
        <v>46.71</v>
      </c>
    </row>
    <row r="57" spans="2:6" x14ac:dyDescent="0.25">
      <c r="B57" s="1">
        <v>39</v>
      </c>
      <c r="C57" s="109"/>
      <c r="D57" s="110"/>
      <c r="E57" s="110">
        <v>43.16</v>
      </c>
      <c r="F57" s="111">
        <v>44.23</v>
      </c>
    </row>
    <row r="58" spans="2:6" x14ac:dyDescent="0.25">
      <c r="B58" s="1">
        <v>40</v>
      </c>
      <c r="C58" s="109"/>
      <c r="D58" s="110"/>
      <c r="E58" s="110">
        <v>43.25</v>
      </c>
      <c r="F58" s="111">
        <v>44.71</v>
      </c>
    </row>
    <row r="59" spans="2:6" x14ac:dyDescent="0.25">
      <c r="B59" s="1">
        <v>41</v>
      </c>
      <c r="C59" s="109"/>
      <c r="D59" s="110"/>
      <c r="E59" s="110">
        <v>43.39</v>
      </c>
      <c r="F59" s="111">
        <v>44.83</v>
      </c>
    </row>
    <row r="60" spans="2:6" x14ac:dyDescent="0.25">
      <c r="B60" s="1">
        <v>42</v>
      </c>
      <c r="C60" s="109"/>
      <c r="D60" s="110"/>
      <c r="E60" s="110">
        <v>43.32</v>
      </c>
      <c r="F60" s="111">
        <v>44.55</v>
      </c>
    </row>
    <row r="61" spans="2:6" x14ac:dyDescent="0.25">
      <c r="B61" s="1">
        <v>43</v>
      </c>
      <c r="C61" s="109"/>
      <c r="D61" s="110"/>
      <c r="E61" s="110">
        <v>43.61</v>
      </c>
      <c r="F61" s="111">
        <v>44.11</v>
      </c>
    </row>
    <row r="62" spans="2:6" x14ac:dyDescent="0.25">
      <c r="B62" s="1">
        <v>44</v>
      </c>
      <c r="C62" s="109"/>
      <c r="D62" s="110"/>
      <c r="E62" s="110">
        <v>43.22</v>
      </c>
      <c r="F62" s="111">
        <v>44.05</v>
      </c>
    </row>
    <row r="63" spans="2:6" x14ac:dyDescent="0.25">
      <c r="B63" s="1">
        <v>45</v>
      </c>
      <c r="C63" s="109"/>
      <c r="D63" s="110"/>
      <c r="E63" s="110"/>
      <c r="F63" s="111">
        <v>44.36</v>
      </c>
    </row>
    <row r="64" spans="2:6" x14ac:dyDescent="0.25">
      <c r="B64" s="1">
        <v>46</v>
      </c>
      <c r="C64" s="109"/>
      <c r="D64" s="110"/>
      <c r="E64" s="110"/>
      <c r="F64" s="111">
        <v>45.38</v>
      </c>
    </row>
    <row r="65" spans="2:6" x14ac:dyDescent="0.25">
      <c r="B65" s="1">
        <v>47</v>
      </c>
      <c r="C65" s="109"/>
      <c r="D65" s="110"/>
      <c r="E65" s="110"/>
      <c r="F65" s="111">
        <v>45.41</v>
      </c>
    </row>
    <row r="66" spans="2:6" x14ac:dyDescent="0.25">
      <c r="B66" s="1">
        <v>48</v>
      </c>
      <c r="C66" s="109"/>
      <c r="D66" s="110"/>
      <c r="E66" s="110"/>
      <c r="F66" s="111">
        <v>46.36</v>
      </c>
    </row>
    <row r="67" spans="2:6" x14ac:dyDescent="0.25">
      <c r="B67" s="1">
        <v>49</v>
      </c>
      <c r="C67" s="109"/>
      <c r="D67" s="110"/>
      <c r="E67" s="110"/>
      <c r="F67" s="111">
        <v>44.85</v>
      </c>
    </row>
    <row r="68" spans="2:6" x14ac:dyDescent="0.25">
      <c r="B68" s="1">
        <v>50</v>
      </c>
      <c r="C68" s="109"/>
      <c r="D68" s="110"/>
      <c r="E68" s="110"/>
      <c r="F68" s="111">
        <v>44.71</v>
      </c>
    </row>
    <row r="69" spans="2:6" x14ac:dyDescent="0.25">
      <c r="B69" s="1">
        <v>51</v>
      </c>
      <c r="C69" s="109"/>
      <c r="D69" s="110"/>
      <c r="E69" s="110"/>
      <c r="F69" s="111">
        <v>44.31</v>
      </c>
    </row>
    <row r="70" spans="2:6" x14ac:dyDescent="0.25">
      <c r="B70" s="1">
        <v>52</v>
      </c>
      <c r="C70" s="109"/>
      <c r="D70" s="110"/>
      <c r="E70" s="110"/>
      <c r="F70" s="111">
        <v>44.4</v>
      </c>
    </row>
    <row r="71" spans="2:6" x14ac:dyDescent="0.25">
      <c r="B71" s="1">
        <v>53</v>
      </c>
      <c r="C71" s="109"/>
      <c r="D71" s="110"/>
      <c r="E71" s="110"/>
      <c r="F71" s="111">
        <v>44.52</v>
      </c>
    </row>
    <row r="72" spans="2:6" x14ac:dyDescent="0.25">
      <c r="B72" s="1">
        <v>54</v>
      </c>
      <c r="C72" s="109"/>
      <c r="D72" s="110"/>
      <c r="E72" s="110"/>
      <c r="F72" s="111">
        <v>45.91</v>
      </c>
    </row>
    <row r="73" spans="2:6" x14ac:dyDescent="0.25">
      <c r="B73" s="1">
        <v>55</v>
      </c>
      <c r="C73" s="109"/>
      <c r="D73" s="110"/>
      <c r="E73" s="110"/>
      <c r="F73" s="111">
        <v>47.55</v>
      </c>
    </row>
    <row r="74" spans="2:6" x14ac:dyDescent="0.25">
      <c r="B74" s="1">
        <v>56</v>
      </c>
      <c r="C74" s="109"/>
      <c r="D74" s="110"/>
      <c r="E74" s="110"/>
      <c r="F74" s="111">
        <v>45.67</v>
      </c>
    </row>
    <row r="75" spans="2:6" x14ac:dyDescent="0.25">
      <c r="B75" s="1">
        <v>57</v>
      </c>
      <c r="C75" s="109"/>
      <c r="D75" s="110"/>
      <c r="E75" s="110"/>
      <c r="F75" s="111">
        <v>45.69</v>
      </c>
    </row>
    <row r="76" spans="2:6" x14ac:dyDescent="0.25">
      <c r="B76" s="1">
        <v>58</v>
      </c>
      <c r="C76" s="109"/>
      <c r="D76" s="110"/>
      <c r="E76" s="110"/>
      <c r="F76" s="111">
        <v>44.58</v>
      </c>
    </row>
    <row r="77" spans="2:6" x14ac:dyDescent="0.25">
      <c r="B77" s="1">
        <v>59</v>
      </c>
      <c r="C77" s="109"/>
      <c r="D77" s="110"/>
      <c r="E77" s="110"/>
      <c r="F77" s="111">
        <v>44.91</v>
      </c>
    </row>
    <row r="78" spans="2:6" x14ac:dyDescent="0.25">
      <c r="B78" s="1">
        <v>60</v>
      </c>
      <c r="C78" s="109"/>
      <c r="D78" s="110"/>
      <c r="E78" s="110"/>
      <c r="F78" s="111">
        <v>45.36</v>
      </c>
    </row>
    <row r="79" spans="2:6" x14ac:dyDescent="0.25">
      <c r="B79" s="1">
        <v>61</v>
      </c>
      <c r="C79" s="109"/>
      <c r="D79" s="110"/>
      <c r="E79" s="110"/>
      <c r="F79" s="111">
        <v>45.83</v>
      </c>
    </row>
    <row r="80" spans="2:6" x14ac:dyDescent="0.25">
      <c r="B80" s="1">
        <v>62</v>
      </c>
      <c r="C80" s="109"/>
      <c r="D80" s="110"/>
      <c r="E80" s="110"/>
      <c r="F80" s="111">
        <v>44.93</v>
      </c>
    </row>
    <row r="81" spans="2:6" x14ac:dyDescent="0.25">
      <c r="B81" s="1">
        <v>63</v>
      </c>
      <c r="C81" s="109"/>
      <c r="D81" s="110"/>
      <c r="E81" s="110"/>
      <c r="F81" s="111">
        <v>46.38</v>
      </c>
    </row>
    <row r="82" spans="2:6" x14ac:dyDescent="0.25">
      <c r="B82" s="1">
        <v>64</v>
      </c>
      <c r="C82" s="109"/>
      <c r="D82" s="110"/>
      <c r="E82" s="110"/>
      <c r="F82" s="111">
        <v>45.46</v>
      </c>
    </row>
    <row r="83" spans="2:6" ht="15.75" thickBot="1" x14ac:dyDescent="0.3">
      <c r="B83" s="1">
        <v>65</v>
      </c>
      <c r="C83" s="112"/>
      <c r="D83" s="113"/>
      <c r="E83" s="113"/>
      <c r="F83" s="114">
        <v>45.08</v>
      </c>
    </row>
    <row r="84" spans="2:6" x14ac:dyDescent="0.25">
      <c r="B84" s="1">
        <v>66</v>
      </c>
      <c r="F84" s="2">
        <v>45.09</v>
      </c>
    </row>
    <row r="85" spans="2:6" x14ac:dyDescent="0.25">
      <c r="B85" s="1">
        <v>67</v>
      </c>
      <c r="F85" s="2">
        <v>44.84</v>
      </c>
    </row>
    <row r="86" spans="2:6" x14ac:dyDescent="0.25">
      <c r="B86" s="1">
        <v>68</v>
      </c>
      <c r="F86" s="2">
        <v>44.5</v>
      </c>
    </row>
    <row r="87" spans="2:6" x14ac:dyDescent="0.25">
      <c r="B87" s="1">
        <v>69</v>
      </c>
      <c r="F87" s="2">
        <v>44.89</v>
      </c>
    </row>
  </sheetData>
  <mergeCells count="12">
    <mergeCell ref="P9:T9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Kozaks</vt:lpstr>
      <vt:lpstr>PlayWar</vt:lpstr>
      <vt:lpstr>Kozak i razboiniki</vt:lpstr>
      <vt:lpstr>Kart Freedom</vt:lpstr>
      <vt:lpstr>MST</vt:lpstr>
      <vt:lpstr>Shum</vt:lpstr>
      <vt:lpstr>Otryad SS</vt:lpstr>
      <vt:lpstr>Ne Fart</vt:lpstr>
      <vt:lpstr>Fossa</vt:lpstr>
      <vt:lpstr>Flash</vt:lpstr>
      <vt:lpstr>Tofanitsky</vt:lpstr>
      <vt:lpstr>Kart.in.ua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2017-09-02T18:43:36Z</dcterms:modified>
</cp:coreProperties>
</file>