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20" windowWidth="20115" windowHeight="748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N16" i="1"/>
  <c r="H12"/>
  <c r="N9" l="1"/>
  <c r="J12"/>
  <c r="J9"/>
  <c r="H9"/>
  <c r="H13"/>
  <c r="F12"/>
  <c r="F9"/>
  <c r="D12"/>
  <c r="L13"/>
  <c r="L9"/>
  <c r="L12"/>
  <c r="O9" l="1"/>
  <c r="P9" s="1"/>
  <c r="O13"/>
  <c r="P13" s="1"/>
  <c r="O12"/>
  <c r="P12" s="1"/>
  <c r="M22"/>
  <c r="K22"/>
  <c r="I22"/>
  <c r="G22"/>
  <c r="E22"/>
  <c r="C22"/>
  <c r="L5"/>
  <c r="O5" s="1"/>
  <c r="P5" s="1"/>
  <c r="L19"/>
  <c r="N18"/>
  <c r="N21"/>
  <c r="N14"/>
  <c r="N10"/>
  <c r="N19"/>
  <c r="N15"/>
  <c r="N20"/>
  <c r="N7"/>
  <c r="L18"/>
  <c r="L21"/>
  <c r="L8"/>
  <c r="L11"/>
  <c r="O11" s="1"/>
  <c r="P11" s="1"/>
  <c r="L14"/>
  <c r="L10"/>
  <c r="L17"/>
  <c r="L16"/>
  <c r="L15"/>
  <c r="L7"/>
  <c r="J18"/>
  <c r="J21"/>
  <c r="J14"/>
  <c r="J10"/>
  <c r="J19"/>
  <c r="J16"/>
  <c r="J15"/>
  <c r="J20"/>
  <c r="J7"/>
  <c r="H18"/>
  <c r="H21"/>
  <c r="H8"/>
  <c r="H14"/>
  <c r="H10"/>
  <c r="H19"/>
  <c r="H17"/>
  <c r="H20"/>
  <c r="D6"/>
  <c r="O6" s="1"/>
  <c r="P6" s="1"/>
  <c r="D18"/>
  <c r="F18"/>
  <c r="F21"/>
  <c r="F14"/>
  <c r="F10"/>
  <c r="F19"/>
  <c r="F16"/>
  <c r="F20"/>
  <c r="D20"/>
  <c r="D16"/>
  <c r="D17"/>
  <c r="D10"/>
  <c r="D7"/>
  <c r="O17" l="1"/>
  <c r="P17" s="1"/>
  <c r="O20"/>
  <c r="P20" s="1"/>
  <c r="O21"/>
  <c r="P21" s="1"/>
  <c r="O7"/>
  <c r="P7" s="1"/>
  <c r="O15"/>
  <c r="P15" s="1"/>
  <c r="O18"/>
  <c r="P18" s="1"/>
  <c r="O10"/>
  <c r="P10" s="1"/>
  <c r="O16"/>
  <c r="P16" s="1"/>
  <c r="O19"/>
  <c r="P19" s="1"/>
  <c r="O14"/>
  <c r="P14" s="1"/>
  <c r="O8"/>
  <c r="P8" s="1"/>
</calcChain>
</file>

<file path=xl/sharedStrings.xml><?xml version="1.0" encoding="utf-8"?>
<sst xmlns="http://schemas.openxmlformats.org/spreadsheetml/2006/main" count="42" uniqueCount="32">
  <si>
    <t>№</t>
  </si>
  <si>
    <t>Пилот</t>
  </si>
  <si>
    <t>Бахмацкий Олег</t>
  </si>
  <si>
    <t>Пикулин Паша</t>
  </si>
  <si>
    <t>Шутка Виталий</t>
  </si>
  <si>
    <t>Гаврилюк Олег</t>
  </si>
  <si>
    <t>Манило Денис</t>
  </si>
  <si>
    <t>Онащук Максим</t>
  </si>
  <si>
    <t>Хлопонин Андрей</t>
  </si>
  <si>
    <t>Голубченко Саша</t>
  </si>
  <si>
    <t>Петушков Андрей</t>
  </si>
  <si>
    <t>Тыщенко Миша</t>
  </si>
  <si>
    <t>от лидера</t>
  </si>
  <si>
    <t>Дио</t>
  </si>
  <si>
    <t>Наум</t>
  </si>
  <si>
    <t>Ткаченко Антон</t>
  </si>
  <si>
    <t>Хавило Дима</t>
  </si>
  <si>
    <t>среднее значение</t>
  </si>
  <si>
    <t>Лабинский Коля</t>
  </si>
  <si>
    <t>Терещенко Андрей</t>
  </si>
  <si>
    <t>Паненко Женя</t>
  </si>
  <si>
    <t>Среднее</t>
  </si>
  <si>
    <t>Факт</t>
  </si>
  <si>
    <t>- вес</t>
  </si>
  <si>
    <t>7 этап, №7</t>
  </si>
  <si>
    <t>1 этап, №4</t>
  </si>
  <si>
    <t>2 этап, №1</t>
  </si>
  <si>
    <t>4 этап, №4R</t>
  </si>
  <si>
    <t>5 этап, №11</t>
  </si>
  <si>
    <t>6 этап, №6R</t>
  </si>
  <si>
    <t>Большие Гонки 2017: темп пилотов на этапах</t>
  </si>
  <si>
    <t>темп</t>
  </si>
</sst>
</file>

<file path=xl/styles.xml><?xml version="1.0" encoding="utf-8"?>
<styleSheet xmlns="http://schemas.openxmlformats.org/spreadsheetml/2006/main">
  <numFmts count="1">
    <numFmt numFmtId="164" formatCode="0.000"/>
  </numFmts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3" borderId="2" xfId="0" applyFill="1" applyBorder="1"/>
    <xf numFmtId="0" fontId="0" fillId="3" borderId="1" xfId="0" applyFill="1" applyBorder="1"/>
    <xf numFmtId="0" fontId="0" fillId="3" borderId="2" xfId="0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9" xfId="0" applyBorder="1" applyAlignment="1">
      <alignment horizontal="center"/>
    </xf>
    <xf numFmtId="164" fontId="0" fillId="3" borderId="11" xfId="0" applyNumberFormat="1" applyFill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3" borderId="14" xfId="0" applyNumberFormat="1" applyFill="1" applyBorder="1" applyAlignment="1">
      <alignment horizontal="center"/>
    </xf>
    <xf numFmtId="164" fontId="0" fillId="3" borderId="15" xfId="0" applyNumberFormat="1" applyFill="1" applyBorder="1" applyAlignment="1">
      <alignment horizontal="center"/>
    </xf>
    <xf numFmtId="164" fontId="0" fillId="3" borderId="16" xfId="0" applyNumberFormat="1" applyFill="1" applyBorder="1" applyAlignment="1">
      <alignment horizontal="center"/>
    </xf>
    <xf numFmtId="164" fontId="0" fillId="3" borderId="17" xfId="0" applyNumberFormat="1" applyFill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0" borderId="20" xfId="0" applyBorder="1"/>
    <xf numFmtId="0" fontId="0" fillId="0" borderId="20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Fill="1" applyBorder="1" applyAlignment="1">
      <alignment horizontal="center"/>
    </xf>
    <xf numFmtId="2" fontId="0" fillId="0" borderId="23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3" xfId="0" quotePrefix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25" xfId="0" applyBorder="1" applyAlignment="1">
      <alignment horizontal="center"/>
    </xf>
    <xf numFmtId="164" fontId="0" fillId="0" borderId="20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22"/>
  <sheetViews>
    <sheetView tabSelected="1" workbookViewId="0">
      <selection activeCell="M14" sqref="M14"/>
    </sheetView>
  </sheetViews>
  <sheetFormatPr defaultRowHeight="15"/>
  <cols>
    <col min="1" max="1" width="3.42578125" style="1" customWidth="1"/>
    <col min="2" max="2" width="18.42578125" customWidth="1"/>
    <col min="3" max="3" width="8" customWidth="1"/>
    <col min="4" max="4" width="7.5703125" customWidth="1"/>
    <col min="5" max="5" width="8" customWidth="1"/>
    <col min="6" max="6" width="7.5703125" customWidth="1"/>
    <col min="7" max="7" width="8" customWidth="1"/>
    <col min="8" max="8" width="7.5703125" customWidth="1"/>
    <col min="9" max="9" width="8" customWidth="1"/>
    <col min="10" max="10" width="7.5703125" customWidth="1"/>
    <col min="11" max="11" width="8" customWidth="1"/>
    <col min="12" max="12" width="7.5703125" customWidth="1"/>
    <col min="13" max="13" width="8" customWidth="1"/>
    <col min="14" max="14" width="7.5703125" customWidth="1"/>
    <col min="16" max="16" width="7.5703125" customWidth="1"/>
  </cols>
  <sheetData>
    <row r="2" spans="1:16" ht="20.25" thickBot="1">
      <c r="A2" s="44" t="s">
        <v>30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</row>
    <row r="3" spans="1:16">
      <c r="A3" s="4" t="s">
        <v>0</v>
      </c>
      <c r="B3" s="6" t="s">
        <v>1</v>
      </c>
      <c r="C3" s="6" t="s">
        <v>25</v>
      </c>
      <c r="D3" s="6"/>
      <c r="E3" s="6" t="s">
        <v>26</v>
      </c>
      <c r="F3" s="6"/>
      <c r="G3" s="6" t="s">
        <v>27</v>
      </c>
      <c r="H3" s="6"/>
      <c r="I3" s="6" t="s">
        <v>28</v>
      </c>
      <c r="J3" s="6"/>
      <c r="K3" s="6" t="s">
        <v>29</v>
      </c>
      <c r="L3" s="6"/>
      <c r="M3" s="8" t="s">
        <v>24</v>
      </c>
      <c r="N3" s="20"/>
      <c r="O3" s="46" t="s">
        <v>21</v>
      </c>
      <c r="P3" s="47"/>
    </row>
    <row r="4" spans="1:16" s="1" customFormat="1" ht="15.75" thickBot="1">
      <c r="A4" s="5"/>
      <c r="B4" s="7"/>
      <c r="C4" s="3" t="s">
        <v>31</v>
      </c>
      <c r="D4" s="45" t="s">
        <v>12</v>
      </c>
      <c r="E4" s="3" t="s">
        <v>31</v>
      </c>
      <c r="F4" s="45" t="s">
        <v>12</v>
      </c>
      <c r="G4" s="3" t="s">
        <v>31</v>
      </c>
      <c r="H4" s="45" t="s">
        <v>12</v>
      </c>
      <c r="I4" s="3" t="s">
        <v>31</v>
      </c>
      <c r="J4" s="45" t="s">
        <v>12</v>
      </c>
      <c r="K4" s="3" t="s">
        <v>31</v>
      </c>
      <c r="L4" s="45" t="s">
        <v>12</v>
      </c>
      <c r="M4" s="3" t="s">
        <v>31</v>
      </c>
      <c r="N4" s="50" t="s">
        <v>12</v>
      </c>
      <c r="O4" s="48" t="s">
        <v>22</v>
      </c>
      <c r="P4" s="49" t="s">
        <v>23</v>
      </c>
    </row>
    <row r="5" spans="1:16">
      <c r="A5" s="41">
        <v>1</v>
      </c>
      <c r="B5" s="9" t="s">
        <v>14</v>
      </c>
      <c r="C5" s="11"/>
      <c r="D5" s="11"/>
      <c r="E5" s="11"/>
      <c r="F5" s="12"/>
      <c r="G5" s="11"/>
      <c r="H5" s="12"/>
      <c r="I5" s="11"/>
      <c r="J5" s="12"/>
      <c r="K5" s="11">
        <v>42.470999999999997</v>
      </c>
      <c r="L5" s="12">
        <f>K5-MIN(K$5:K$21)</f>
        <v>0</v>
      </c>
      <c r="M5" s="11"/>
      <c r="N5" s="21"/>
      <c r="O5" s="23">
        <f>AVERAGE(D5,F5,H5,J5,L5,N5)</f>
        <v>0</v>
      </c>
      <c r="P5" s="24">
        <f>O5</f>
        <v>0</v>
      </c>
    </row>
    <row r="6" spans="1:16">
      <c r="A6" s="42">
        <v>2</v>
      </c>
      <c r="B6" s="10" t="s">
        <v>13</v>
      </c>
      <c r="C6" s="13">
        <v>42.276000000000003</v>
      </c>
      <c r="D6" s="12">
        <f>C6-MIN(C$5:C$21)</f>
        <v>0</v>
      </c>
      <c r="E6" s="13"/>
      <c r="F6" s="12"/>
      <c r="G6" s="13"/>
      <c r="H6" s="12"/>
      <c r="I6" s="13"/>
      <c r="J6" s="12"/>
      <c r="K6" s="13"/>
      <c r="L6" s="12"/>
      <c r="M6" s="13"/>
      <c r="N6" s="21"/>
      <c r="O6" s="25">
        <f>AVERAGE(D6,F6,H6,J6,L6,N6)</f>
        <v>0</v>
      </c>
      <c r="P6" s="26">
        <f>O6</f>
        <v>0</v>
      </c>
    </row>
    <row r="7" spans="1:16">
      <c r="A7" s="42">
        <v>3</v>
      </c>
      <c r="B7" s="10" t="s">
        <v>2</v>
      </c>
      <c r="C7" s="13">
        <v>42.531999999999996</v>
      </c>
      <c r="D7" s="12">
        <f>C7-MIN(C$5:C$21)</f>
        <v>0.25599999999999312</v>
      </c>
      <c r="E7" s="13"/>
      <c r="F7" s="12"/>
      <c r="G7" s="13"/>
      <c r="H7" s="12"/>
      <c r="I7" s="13">
        <v>41.578000000000003</v>
      </c>
      <c r="J7" s="12">
        <f>I7-MIN(I$5:I$21)</f>
        <v>0</v>
      </c>
      <c r="K7" s="13">
        <v>42.607999999999997</v>
      </c>
      <c r="L7" s="12">
        <f>K7-MIN(K$5:K$21)</f>
        <v>0.13700000000000045</v>
      </c>
      <c r="M7" s="13">
        <v>40.683</v>
      </c>
      <c r="N7" s="21">
        <f>M7-MIN(M$5:M$21)</f>
        <v>0</v>
      </c>
      <c r="O7" s="25">
        <f>AVERAGE(D7,F7,H7,J7,L7,N7)</f>
        <v>9.8249999999998394E-2</v>
      </c>
      <c r="P7" s="26">
        <f>O7</f>
        <v>9.8249999999998394E-2</v>
      </c>
    </row>
    <row r="8" spans="1:16">
      <c r="A8" s="42">
        <v>4</v>
      </c>
      <c r="B8" s="10" t="s">
        <v>16</v>
      </c>
      <c r="C8" s="13"/>
      <c r="D8" s="12"/>
      <c r="E8" s="13"/>
      <c r="F8" s="12"/>
      <c r="G8" s="13">
        <v>42.317999999999998</v>
      </c>
      <c r="H8" s="12">
        <f>G8-MIN(G$5:G$21)</f>
        <v>0</v>
      </c>
      <c r="I8" s="13"/>
      <c r="J8" s="12"/>
      <c r="K8" s="13">
        <v>42.784999999999997</v>
      </c>
      <c r="L8" s="12">
        <f>K8-MIN(K$5:K$21)</f>
        <v>0.31400000000000006</v>
      </c>
      <c r="M8" s="13"/>
      <c r="N8" s="21"/>
      <c r="O8" s="25">
        <f>AVERAGE(D8,F8,H8,J8,L8,N8)</f>
        <v>0.15700000000000003</v>
      </c>
      <c r="P8" s="26">
        <f>O8</f>
        <v>0.15700000000000003</v>
      </c>
    </row>
    <row r="9" spans="1:16">
      <c r="A9" s="42">
        <v>5</v>
      </c>
      <c r="B9" s="2" t="s">
        <v>19</v>
      </c>
      <c r="C9" s="14"/>
      <c r="D9" s="15"/>
      <c r="E9" s="16">
        <v>40.496000000000002</v>
      </c>
      <c r="F9" s="18">
        <f>E9-MIN(E$5:E$21)</f>
        <v>0.42900000000000205</v>
      </c>
      <c r="G9" s="16">
        <v>42.527000000000001</v>
      </c>
      <c r="H9" s="18">
        <f>G9-MIN(G$5:G$21)</f>
        <v>0.20900000000000318</v>
      </c>
      <c r="I9" s="16">
        <v>41.976999999999997</v>
      </c>
      <c r="J9" s="17">
        <f>I9-MIN(I$5:I$21)</f>
        <v>0.3989999999999938</v>
      </c>
      <c r="K9" s="14">
        <v>43.026000000000003</v>
      </c>
      <c r="L9" s="18">
        <f>K9-MIN(K$5:K$21)</f>
        <v>0.55500000000000682</v>
      </c>
      <c r="M9" s="14">
        <v>41.509</v>
      </c>
      <c r="N9" s="22">
        <f>M9-MIN(M$5:M$21)</f>
        <v>0.82600000000000051</v>
      </c>
      <c r="O9" s="27">
        <f>AVERAGE(D9,F9,H9,J9,L9,N9)</f>
        <v>0.48360000000000125</v>
      </c>
      <c r="P9" s="28">
        <f>O9-0.3</f>
        <v>0.18360000000000126</v>
      </c>
    </row>
    <row r="10" spans="1:16">
      <c r="A10" s="42">
        <v>6</v>
      </c>
      <c r="B10" s="10" t="s">
        <v>3</v>
      </c>
      <c r="C10" s="13">
        <v>42.555</v>
      </c>
      <c r="D10" s="12">
        <f>C10-MIN(C$5:C$21)</f>
        <v>0.27899999999999636</v>
      </c>
      <c r="E10" s="13">
        <v>40.067</v>
      </c>
      <c r="F10" s="12">
        <f>E10-MIN(E$5:E$21)</f>
        <v>0</v>
      </c>
      <c r="G10" s="13">
        <v>42.622</v>
      </c>
      <c r="H10" s="12">
        <f>G10-MIN(G$5:G$21)</f>
        <v>0.30400000000000205</v>
      </c>
      <c r="I10" s="13">
        <v>41.805</v>
      </c>
      <c r="J10" s="12">
        <f>I10-MIN(I$5:I$21)</f>
        <v>0.22699999999999676</v>
      </c>
      <c r="K10" s="13">
        <v>42.529000000000003</v>
      </c>
      <c r="L10" s="12">
        <f>K10-MIN(K$5:K$21)</f>
        <v>5.8000000000006935E-2</v>
      </c>
      <c r="M10" s="13">
        <v>41.052999999999997</v>
      </c>
      <c r="N10" s="21">
        <f>M10-MIN(M$5:M$21)</f>
        <v>0.36999999999999744</v>
      </c>
      <c r="O10" s="25">
        <f>AVERAGE(D10,F10,H10,J10,L10,N10)</f>
        <v>0.20633333333333326</v>
      </c>
      <c r="P10" s="26">
        <f>O10</f>
        <v>0.20633333333333326</v>
      </c>
    </row>
    <row r="11" spans="1:16">
      <c r="A11" s="42">
        <v>7</v>
      </c>
      <c r="B11" s="10" t="s">
        <v>15</v>
      </c>
      <c r="C11" s="13"/>
      <c r="D11" s="11"/>
      <c r="E11" s="13"/>
      <c r="F11" s="12"/>
      <c r="G11" s="13"/>
      <c r="H11" s="12"/>
      <c r="I11" s="13"/>
      <c r="J11" s="12"/>
      <c r="K11" s="13">
        <v>42.713999999999999</v>
      </c>
      <c r="L11" s="12">
        <f>K11-MIN(K$5:K$21)</f>
        <v>0.2430000000000021</v>
      </c>
      <c r="M11" s="13"/>
      <c r="N11" s="21"/>
      <c r="O11" s="25">
        <f>AVERAGE(D11,F11,H11,J11,L11,N11)</f>
        <v>0.2430000000000021</v>
      </c>
      <c r="P11" s="26">
        <f>O11</f>
        <v>0.2430000000000021</v>
      </c>
    </row>
    <row r="12" spans="1:16">
      <c r="A12" s="42">
        <v>8</v>
      </c>
      <c r="B12" s="2" t="s">
        <v>18</v>
      </c>
      <c r="C12" s="14">
        <v>42.692</v>
      </c>
      <c r="D12" s="18">
        <f>C12-MIN(C$5:C$21)</f>
        <v>0.41599999999999682</v>
      </c>
      <c r="E12" s="16">
        <v>40.408000000000001</v>
      </c>
      <c r="F12" s="17">
        <f>E12-MIN(E$5:E$21)</f>
        <v>0.34100000000000108</v>
      </c>
      <c r="G12" s="16">
        <v>42.484000000000002</v>
      </c>
      <c r="H12" s="18">
        <f>G12-MIN(G$5:G$21)</f>
        <v>0.16600000000000392</v>
      </c>
      <c r="I12" s="16">
        <v>41.936</v>
      </c>
      <c r="J12" s="17">
        <f>I12-MIN(I$5:I$21)</f>
        <v>0.35799999999999699</v>
      </c>
      <c r="K12" s="14">
        <v>42.957000000000001</v>
      </c>
      <c r="L12" s="18">
        <f>K12-MIN(K$5:K$21)</f>
        <v>0.48600000000000421</v>
      </c>
      <c r="M12" s="14"/>
      <c r="N12" s="22"/>
      <c r="O12" s="27">
        <f>AVERAGE(D12,F12,H12,J12,L12,N12)</f>
        <v>0.3534000000000006</v>
      </c>
      <c r="P12" s="28">
        <f>O12-0.1</f>
        <v>0.25340000000000062</v>
      </c>
    </row>
    <row r="13" spans="1:16">
      <c r="A13" s="42">
        <v>9</v>
      </c>
      <c r="B13" s="2" t="s">
        <v>20</v>
      </c>
      <c r="C13" s="15"/>
      <c r="D13" s="15"/>
      <c r="E13" s="19"/>
      <c r="F13" s="17"/>
      <c r="G13" s="16">
        <v>42.435000000000002</v>
      </c>
      <c r="H13" s="18">
        <f>G13-MIN(G$5:G$21)</f>
        <v>0.11700000000000443</v>
      </c>
      <c r="I13" s="16"/>
      <c r="J13" s="17"/>
      <c r="K13" s="14">
        <v>42.899000000000001</v>
      </c>
      <c r="L13" s="18">
        <f>K13-MIN(K$5:K$21)</f>
        <v>0.42800000000000438</v>
      </c>
      <c r="M13" s="14"/>
      <c r="N13" s="22"/>
      <c r="O13" s="27">
        <f>AVERAGE(D13,F13,H13,J13,L13,N13)</f>
        <v>0.27250000000000441</v>
      </c>
      <c r="P13" s="28">
        <f>O13</f>
        <v>0.27250000000000441</v>
      </c>
    </row>
    <row r="14" spans="1:16">
      <c r="A14" s="41">
        <v>10</v>
      </c>
      <c r="B14" s="2" t="s">
        <v>11</v>
      </c>
      <c r="C14" s="15"/>
      <c r="D14" s="18"/>
      <c r="E14" s="15">
        <v>40.548000000000002</v>
      </c>
      <c r="F14" s="18">
        <f>E14-MIN(E$5:E$21)</f>
        <v>0.48100000000000165</v>
      </c>
      <c r="G14" s="15">
        <v>42.865000000000002</v>
      </c>
      <c r="H14" s="18">
        <f>G14-MIN(G$5:G$21)</f>
        <v>0.54700000000000415</v>
      </c>
      <c r="I14" s="15">
        <v>41.917000000000002</v>
      </c>
      <c r="J14" s="18">
        <f>I14-MIN(I$5:I$21)</f>
        <v>0.33899999999999864</v>
      </c>
      <c r="K14" s="15">
        <v>42.911000000000001</v>
      </c>
      <c r="L14" s="18">
        <f>K14-MIN(K$5:K$21)</f>
        <v>0.44000000000000483</v>
      </c>
      <c r="M14" s="15">
        <v>41.039000000000001</v>
      </c>
      <c r="N14" s="22">
        <f>M14-MIN(M$5:M$21)</f>
        <v>0.35600000000000165</v>
      </c>
      <c r="O14" s="27">
        <f>AVERAGE(D14,F14,H14,J14,L14,N14)</f>
        <v>0.4326000000000022</v>
      </c>
      <c r="P14" s="28">
        <f>O14-0.1</f>
        <v>0.33260000000000223</v>
      </c>
    </row>
    <row r="15" spans="1:16">
      <c r="A15" s="42">
        <v>11</v>
      </c>
      <c r="B15" s="2" t="s">
        <v>9</v>
      </c>
      <c r="C15" s="15"/>
      <c r="D15" s="15"/>
      <c r="E15" s="15"/>
      <c r="F15" s="18"/>
      <c r="G15" s="15"/>
      <c r="H15" s="18"/>
      <c r="I15" s="18">
        <v>42.01</v>
      </c>
      <c r="J15" s="18">
        <f>I15-MIN(I$5:I$21)</f>
        <v>0.43199999999999505</v>
      </c>
      <c r="K15" s="15">
        <v>43.033000000000001</v>
      </c>
      <c r="L15" s="18">
        <f>K15-MIN(K$5:K$21)</f>
        <v>0.56200000000000472</v>
      </c>
      <c r="M15" s="15">
        <v>41.006999999999998</v>
      </c>
      <c r="N15" s="22">
        <f>M15-MIN(M$5:M$21)</f>
        <v>0.32399999999999807</v>
      </c>
      <c r="O15" s="27">
        <f>AVERAGE(D15,F15,H15,J15,L15,N15)</f>
        <v>0.43933333333333263</v>
      </c>
      <c r="P15" s="28">
        <f>O15-0.1</f>
        <v>0.3393333333333326</v>
      </c>
    </row>
    <row r="16" spans="1:16">
      <c r="A16" s="42">
        <v>12</v>
      </c>
      <c r="B16" s="10" t="s">
        <v>6</v>
      </c>
      <c r="C16" s="11">
        <v>42.442</v>
      </c>
      <c r="D16" s="12">
        <f>C16-MIN(C$5:C$21)</f>
        <v>0.16599999999999682</v>
      </c>
      <c r="E16" s="11">
        <v>40.398000000000003</v>
      </c>
      <c r="F16" s="12">
        <f>E16-MIN(E$5:E$21)</f>
        <v>0.33100000000000307</v>
      </c>
      <c r="G16" s="11"/>
      <c r="H16" s="12"/>
      <c r="I16" s="11">
        <v>41.896999999999998</v>
      </c>
      <c r="J16" s="12">
        <f>I16-MIN(I$5:I$21)</f>
        <v>0.31899999999999551</v>
      </c>
      <c r="K16" s="11">
        <v>43.006999999999998</v>
      </c>
      <c r="L16" s="12">
        <f>K16-MIN(K$5:K$21)</f>
        <v>0.53600000000000136</v>
      </c>
      <c r="M16" s="11">
        <v>41.097999999999999</v>
      </c>
      <c r="N16" s="21">
        <f>M16-MIN(M$5:M$21)</f>
        <v>0.41499999999999915</v>
      </c>
      <c r="O16" s="25">
        <f>AVERAGE(D16,F16,H16,J16,L16,N16)</f>
        <v>0.35339999999999916</v>
      </c>
      <c r="P16" s="26">
        <f>O16</f>
        <v>0.35339999999999916</v>
      </c>
    </row>
    <row r="17" spans="1:16">
      <c r="A17" s="42">
        <v>13</v>
      </c>
      <c r="B17" s="2" t="s">
        <v>7</v>
      </c>
      <c r="C17" s="14">
        <v>42.792999999999999</v>
      </c>
      <c r="D17" s="15">
        <f>C17-MIN(C$5:C$21)</f>
        <v>0.51699999999999591</v>
      </c>
      <c r="E17" s="14"/>
      <c r="F17" s="18"/>
      <c r="G17" s="14">
        <v>42.779000000000003</v>
      </c>
      <c r="H17" s="18">
        <f>G17-MIN(G$5:G$21)</f>
        <v>0.46100000000000563</v>
      </c>
      <c r="I17" s="14"/>
      <c r="J17" s="18"/>
      <c r="K17" s="14">
        <v>42.901000000000003</v>
      </c>
      <c r="L17" s="18">
        <f>K17-MIN(K$5:K$21)</f>
        <v>0.43000000000000682</v>
      </c>
      <c r="M17" s="14"/>
      <c r="N17" s="22"/>
      <c r="O17" s="27">
        <f>AVERAGE(D17,F17,H17,J17,L17,N17)</f>
        <v>0.4693333333333361</v>
      </c>
      <c r="P17" s="28">
        <f>O17-0.1</f>
        <v>0.36933333333333607</v>
      </c>
    </row>
    <row r="18" spans="1:16">
      <c r="A18" s="42">
        <v>14</v>
      </c>
      <c r="B18" s="2" t="s">
        <v>4</v>
      </c>
      <c r="C18" s="14">
        <v>42.795999999999999</v>
      </c>
      <c r="D18" s="18">
        <f>C18-MIN(C$5:C$21)</f>
        <v>0.51999999999999602</v>
      </c>
      <c r="E18" s="14">
        <v>40.722000000000001</v>
      </c>
      <c r="F18" s="18">
        <f>E18-MIN(E$5:E$21)</f>
        <v>0.65500000000000114</v>
      </c>
      <c r="G18" s="14">
        <v>42.744999999999997</v>
      </c>
      <c r="H18" s="18">
        <f>G18-MIN(G$5:G$21)</f>
        <v>0.4269999999999996</v>
      </c>
      <c r="I18" s="14">
        <v>42.273000000000003</v>
      </c>
      <c r="J18" s="18">
        <f>I18-MIN(I$5:I$21)</f>
        <v>0.69500000000000028</v>
      </c>
      <c r="K18" s="14">
        <v>42.942</v>
      </c>
      <c r="L18" s="18">
        <f>K18-MIN(K$5:K$21)</f>
        <v>0.47100000000000364</v>
      </c>
      <c r="M18" s="14">
        <v>41.146000000000001</v>
      </c>
      <c r="N18" s="22">
        <f>M18-MIN(M$5:M$21)</f>
        <v>0.46300000000000097</v>
      </c>
      <c r="O18" s="27">
        <f>AVERAGE(D18,F18,H18,J18,L18,N18)</f>
        <v>0.53850000000000031</v>
      </c>
      <c r="P18" s="28">
        <f>O18-0.15</f>
        <v>0.38850000000000029</v>
      </c>
    </row>
    <row r="19" spans="1:16">
      <c r="A19" s="42">
        <v>15</v>
      </c>
      <c r="B19" s="2" t="s">
        <v>10</v>
      </c>
      <c r="C19" s="14"/>
      <c r="D19" s="15"/>
      <c r="E19" s="14">
        <v>40.293999999999997</v>
      </c>
      <c r="F19" s="18">
        <f>E19-MIN(E$5:E$21)</f>
        <v>0.22699999999999676</v>
      </c>
      <c r="G19" s="14">
        <v>42.734999999999999</v>
      </c>
      <c r="H19" s="18">
        <f>G19-MIN(G$5:G$21)</f>
        <v>0.41700000000000159</v>
      </c>
      <c r="I19" s="14">
        <v>42.109000000000002</v>
      </c>
      <c r="J19" s="18">
        <f>I19-MIN(I$5:I$21)</f>
        <v>0.53099999999999881</v>
      </c>
      <c r="K19" s="14">
        <v>43.048999999999999</v>
      </c>
      <c r="L19" s="18">
        <f>K19-MIN(K$5:K$21)</f>
        <v>0.57800000000000296</v>
      </c>
      <c r="M19" s="14">
        <v>41.125999999999998</v>
      </c>
      <c r="N19" s="22">
        <f>M19-MIN(M$5:M$21)</f>
        <v>0.44299999999999784</v>
      </c>
      <c r="O19" s="27">
        <f>AVERAGE(D19,F19,H19,J19,L19,N19)</f>
        <v>0.43919999999999959</v>
      </c>
      <c r="P19" s="28">
        <f>O19</f>
        <v>0.43919999999999959</v>
      </c>
    </row>
    <row r="20" spans="1:16">
      <c r="A20" s="42">
        <v>16</v>
      </c>
      <c r="B20" s="2" t="s">
        <v>5</v>
      </c>
      <c r="C20" s="14">
        <v>42.838999999999999</v>
      </c>
      <c r="D20" s="15">
        <f>C20-MIN(C$5:C$21)</f>
        <v>0.56299999999999528</v>
      </c>
      <c r="E20" s="14">
        <v>40.652999999999999</v>
      </c>
      <c r="F20" s="18">
        <f>E20-MIN(E$5:E$21)</f>
        <v>0.58599999999999852</v>
      </c>
      <c r="G20" s="14">
        <v>42.612000000000002</v>
      </c>
      <c r="H20" s="18">
        <f>G20-MIN(G$5:G$21)</f>
        <v>0.29400000000000404</v>
      </c>
      <c r="I20" s="14">
        <v>41.985999999999997</v>
      </c>
      <c r="J20" s="18">
        <f>I20-MIN(I$5:I$21)</f>
        <v>0.40799999999999415</v>
      </c>
      <c r="K20" s="14"/>
      <c r="L20" s="18"/>
      <c r="M20" s="14">
        <v>41.386000000000003</v>
      </c>
      <c r="N20" s="22">
        <f>M20-MIN(M$5:M$21)</f>
        <v>0.70300000000000296</v>
      </c>
      <c r="O20" s="27">
        <f>AVERAGE(D20,F20,H20,J20,L20,N20)</f>
        <v>0.51079999999999903</v>
      </c>
      <c r="P20" s="28">
        <f>O20</f>
        <v>0.51079999999999903</v>
      </c>
    </row>
    <row r="21" spans="1:16" ht="15.75" thickBot="1">
      <c r="A21" s="43">
        <v>17</v>
      </c>
      <c r="B21" s="29" t="s">
        <v>8</v>
      </c>
      <c r="C21" s="30"/>
      <c r="D21" s="31"/>
      <c r="E21" s="52">
        <v>40.450000000000003</v>
      </c>
      <c r="F21" s="32">
        <f>E21-MIN(E$5:E$21)</f>
        <v>0.38300000000000267</v>
      </c>
      <c r="G21" s="30">
        <v>43.003999999999998</v>
      </c>
      <c r="H21" s="32">
        <f>G21-MIN(G$5:G$21)</f>
        <v>0.68599999999999994</v>
      </c>
      <c r="I21" s="30">
        <v>41.965000000000003</v>
      </c>
      <c r="J21" s="32">
        <f>I21-MIN(I$5:I$21)</f>
        <v>0.38700000000000045</v>
      </c>
      <c r="K21" s="30">
        <v>43.155999999999999</v>
      </c>
      <c r="L21" s="32">
        <f>K21-MIN(K$5:K$21)</f>
        <v>0.68500000000000227</v>
      </c>
      <c r="M21" s="30">
        <v>41.533000000000001</v>
      </c>
      <c r="N21" s="33">
        <f>M21-MIN(M$5:M$21)</f>
        <v>0.85000000000000142</v>
      </c>
      <c r="O21" s="34">
        <f>AVERAGE(D21,F21,H21,J21,L21,N21)</f>
        <v>0.5982000000000014</v>
      </c>
      <c r="P21" s="35">
        <f>O21</f>
        <v>0.5982000000000014</v>
      </c>
    </row>
    <row r="22" spans="1:16" s="1" customFormat="1" ht="15.75" thickBot="1">
      <c r="A22" s="36"/>
      <c r="B22" s="37" t="s">
        <v>17</v>
      </c>
      <c r="C22" s="38">
        <f>AVERAGE(C5:C21)</f>
        <v>42.615625000000001</v>
      </c>
      <c r="D22" s="39"/>
      <c r="E22" s="38">
        <f>AVERAGE(E5:E21)</f>
        <v>40.448444444444448</v>
      </c>
      <c r="F22" s="39"/>
      <c r="G22" s="38">
        <f>AVERAGE(G5:G21)</f>
        <v>42.647818181818188</v>
      </c>
      <c r="H22" s="39"/>
      <c r="I22" s="38">
        <f>AVERAGE(I5:I21)</f>
        <v>41.950272727272726</v>
      </c>
      <c r="J22" s="39"/>
      <c r="K22" s="38">
        <f>AVERAGE(K5:K21)</f>
        <v>42.865866666666662</v>
      </c>
      <c r="L22" s="39"/>
      <c r="M22" s="38">
        <f>AVERAGE(M5:M21)</f>
        <v>41.158000000000001</v>
      </c>
      <c r="N22" s="51"/>
      <c r="O22" s="36"/>
      <c r="P22" s="40"/>
    </row>
  </sheetData>
  <sortState ref="B5:P21">
    <sortCondition ref="P5:P21"/>
  </sortState>
  <mergeCells count="10">
    <mergeCell ref="O3:P3"/>
    <mergeCell ref="A2:P2"/>
    <mergeCell ref="A3:A4"/>
    <mergeCell ref="B3:B4"/>
    <mergeCell ref="M3:N3"/>
    <mergeCell ref="K3:L3"/>
    <mergeCell ref="I3:J3"/>
    <mergeCell ref="G3:H3"/>
    <mergeCell ref="E3:F3"/>
    <mergeCell ref="C3:D3"/>
  </mergeCells>
  <pageMargins left="0.31496062992125984" right="0.11811023622047245" top="0.74803149606299213" bottom="0.74803149606299213" header="0.31496062992125984" footer="0.31496062992125984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Dio</cp:lastModifiedBy>
  <cp:lastPrinted>2017-07-10T12:45:51Z</cp:lastPrinted>
  <dcterms:created xsi:type="dcterms:W3CDTF">2017-07-08T19:05:49Z</dcterms:created>
  <dcterms:modified xsi:type="dcterms:W3CDTF">2017-07-10T13:41:28Z</dcterms:modified>
</cp:coreProperties>
</file>