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activeTab="4"/>
  </bookViews>
  <sheets>
    <sheet name="Очки" sheetId="1" r:id="rId1"/>
    <sheet name="16.05" sheetId="2" r:id="rId2"/>
    <sheet name="23.05" sheetId="3" r:id="rId3"/>
    <sheet name="30.05." sheetId="5" r:id="rId4"/>
    <sheet name="06.06" sheetId="6" r:id="rId5"/>
    <sheet name="18.06." sheetId="4" r:id="rId6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21" i="6" l="1"/>
  <c r="C31" i="6"/>
  <c r="P30" i="6"/>
  <c r="O30" i="6"/>
  <c r="L30" i="6"/>
  <c r="K30" i="6"/>
  <c r="P29" i="6"/>
  <c r="O29" i="6"/>
  <c r="L29" i="6"/>
  <c r="K29" i="6"/>
  <c r="P28" i="6"/>
  <c r="O28" i="6"/>
  <c r="L28" i="6"/>
  <c r="K28" i="6"/>
  <c r="P27" i="6"/>
  <c r="O27" i="6"/>
  <c r="L27" i="6"/>
  <c r="K27" i="6"/>
  <c r="P26" i="6"/>
  <c r="O26" i="6"/>
  <c r="L26" i="6"/>
  <c r="K26" i="6"/>
  <c r="P25" i="6"/>
  <c r="O25" i="6"/>
  <c r="L25" i="6"/>
  <c r="K25" i="6"/>
  <c r="P24" i="6"/>
  <c r="O24" i="6"/>
  <c r="L24" i="6"/>
  <c r="K24" i="6"/>
  <c r="P23" i="6"/>
  <c r="O23" i="6"/>
  <c r="L23" i="6"/>
  <c r="K23" i="6"/>
  <c r="P22" i="6"/>
  <c r="O22" i="6"/>
  <c r="L22" i="6"/>
  <c r="K22" i="6"/>
  <c r="P13" i="6"/>
  <c r="O13" i="6"/>
  <c r="L13" i="6"/>
  <c r="K13" i="6"/>
  <c r="P12" i="6"/>
  <c r="O12" i="6"/>
  <c r="L12" i="6"/>
  <c r="K12" i="6"/>
  <c r="P10" i="6"/>
  <c r="O10" i="6"/>
  <c r="L10" i="6"/>
  <c r="K10" i="6"/>
  <c r="P14" i="6"/>
  <c r="O14" i="6"/>
  <c r="L14" i="6"/>
  <c r="K14" i="6"/>
  <c r="P9" i="6"/>
  <c r="O9" i="6"/>
  <c r="L9" i="6"/>
  <c r="K9" i="6"/>
  <c r="P8" i="6"/>
  <c r="O8" i="6"/>
  <c r="L8" i="6"/>
  <c r="K8" i="6"/>
  <c r="P15" i="6"/>
  <c r="O15" i="6"/>
  <c r="L15" i="6"/>
  <c r="K15" i="6"/>
  <c r="P19" i="6"/>
  <c r="O19" i="6"/>
  <c r="L19" i="6"/>
  <c r="K19" i="6"/>
  <c r="P11" i="6"/>
  <c r="O11" i="6"/>
  <c r="L11" i="6"/>
  <c r="K11" i="6"/>
  <c r="P18" i="6"/>
  <c r="O18" i="6"/>
  <c r="L18" i="6"/>
  <c r="K18" i="6"/>
  <c r="P21" i="6"/>
  <c r="O21" i="6"/>
  <c r="L21" i="6"/>
  <c r="K21" i="6"/>
  <c r="P20" i="6"/>
  <c r="O20" i="6"/>
  <c r="L20" i="6"/>
  <c r="K20" i="6"/>
  <c r="P6" i="6"/>
  <c r="O6" i="6"/>
  <c r="L6" i="6"/>
  <c r="K6" i="6"/>
  <c r="P7" i="6"/>
  <c r="O7" i="6"/>
  <c r="L7" i="6"/>
  <c r="K7" i="6"/>
  <c r="P17" i="6"/>
  <c r="O17" i="6"/>
  <c r="L17" i="6"/>
  <c r="K17" i="6"/>
  <c r="P16" i="6"/>
  <c r="O16" i="6"/>
  <c r="L16" i="6"/>
  <c r="K16" i="6"/>
  <c r="S16" i="6" l="1"/>
  <c r="S17" i="6"/>
  <c r="S7" i="6"/>
  <c r="S6" i="6"/>
  <c r="S20" i="6"/>
  <c r="S21" i="6"/>
  <c r="S18" i="6"/>
  <c r="S11" i="6"/>
  <c r="S19" i="6"/>
  <c r="S15" i="6"/>
  <c r="S8" i="6"/>
  <c r="S9" i="6"/>
  <c r="S14" i="6"/>
  <c r="S10" i="6"/>
  <c r="S12" i="6"/>
  <c r="S13" i="6"/>
  <c r="S22" i="6"/>
  <c r="S23" i="6"/>
  <c r="S24" i="6"/>
  <c r="S25" i="6"/>
  <c r="S26" i="6"/>
  <c r="S27" i="6"/>
  <c r="S29" i="6"/>
  <c r="S30" i="6"/>
  <c r="S28" i="6"/>
  <c r="A7" i="6" l="1"/>
  <c r="A11" i="6"/>
  <c r="A23" i="6"/>
  <c r="A22" i="6"/>
  <c r="A29" i="6"/>
  <c r="A8" i="6"/>
  <c r="A28" i="6"/>
  <c r="A26" i="6"/>
  <c r="A24" i="6"/>
  <c r="A12" i="6"/>
  <c r="A14" i="6"/>
  <c r="A19" i="6"/>
  <c r="A18" i="6"/>
  <c r="A6" i="6"/>
  <c r="A27" i="6"/>
  <c r="A9" i="6"/>
  <c r="A20" i="6"/>
  <c r="A30" i="6"/>
  <c r="A17" i="6"/>
  <c r="A25" i="6"/>
  <c r="A13" i="6"/>
  <c r="A10" i="6"/>
  <c r="A15" i="6"/>
  <c r="A21" i="6"/>
  <c r="A16" i="6"/>
  <c r="C31" i="5" l="1"/>
  <c r="O30" i="5" s="1"/>
  <c r="P30" i="5"/>
  <c r="L30" i="5"/>
  <c r="P29" i="5"/>
  <c r="L29" i="5"/>
  <c r="P28" i="5"/>
  <c r="L28" i="5"/>
  <c r="P27" i="5"/>
  <c r="L27" i="5"/>
  <c r="P26" i="5"/>
  <c r="L26" i="5"/>
  <c r="P25" i="5"/>
  <c r="L25" i="5"/>
  <c r="P9" i="5"/>
  <c r="L9" i="5"/>
  <c r="P14" i="5"/>
  <c r="L14" i="5"/>
  <c r="P13" i="5"/>
  <c r="L13" i="5"/>
  <c r="P22" i="5"/>
  <c r="L22" i="5"/>
  <c r="P12" i="5"/>
  <c r="L12" i="5"/>
  <c r="P24" i="5"/>
  <c r="L24" i="5"/>
  <c r="P19" i="5"/>
  <c r="L19" i="5"/>
  <c r="P21" i="5"/>
  <c r="L21" i="5"/>
  <c r="P18" i="5"/>
  <c r="L18" i="5"/>
  <c r="P20" i="5"/>
  <c r="L20" i="5"/>
  <c r="P6" i="5"/>
  <c r="L6" i="5"/>
  <c r="P8" i="5"/>
  <c r="L8" i="5"/>
  <c r="P16" i="5"/>
  <c r="O16" i="5"/>
  <c r="L16" i="5"/>
  <c r="K16" i="5"/>
  <c r="P17" i="5"/>
  <c r="O17" i="5"/>
  <c r="L17" i="5"/>
  <c r="K17" i="5"/>
  <c r="P11" i="5"/>
  <c r="O11" i="5"/>
  <c r="L11" i="5"/>
  <c r="K11" i="5"/>
  <c r="P15" i="5"/>
  <c r="O15" i="5"/>
  <c r="L15" i="5"/>
  <c r="K15" i="5"/>
  <c r="P23" i="5"/>
  <c r="O23" i="5"/>
  <c r="L23" i="5"/>
  <c r="K23" i="5"/>
  <c r="P10" i="5"/>
  <c r="O10" i="5"/>
  <c r="L10" i="5"/>
  <c r="K10" i="5"/>
  <c r="P7" i="5"/>
  <c r="O7" i="5"/>
  <c r="L7" i="5"/>
  <c r="K7" i="5"/>
  <c r="S7" i="5" l="1"/>
  <c r="S10" i="5"/>
  <c r="S23" i="5"/>
  <c r="S15" i="5"/>
  <c r="S11" i="5"/>
  <c r="S17" i="5"/>
  <c r="S16" i="5"/>
  <c r="K8" i="5"/>
  <c r="O8" i="5"/>
  <c r="K6" i="5"/>
  <c r="O6" i="5"/>
  <c r="K20" i="5"/>
  <c r="O20" i="5"/>
  <c r="K18" i="5"/>
  <c r="O18" i="5"/>
  <c r="K21" i="5"/>
  <c r="O21" i="5"/>
  <c r="K19" i="5"/>
  <c r="O19" i="5"/>
  <c r="K24" i="5"/>
  <c r="O24" i="5"/>
  <c r="K12" i="5"/>
  <c r="O12" i="5"/>
  <c r="K22" i="5"/>
  <c r="O22" i="5"/>
  <c r="K13" i="5"/>
  <c r="O13" i="5"/>
  <c r="K14" i="5"/>
  <c r="O14" i="5"/>
  <c r="K9" i="5"/>
  <c r="O9" i="5"/>
  <c r="K25" i="5"/>
  <c r="O25" i="5"/>
  <c r="K26" i="5"/>
  <c r="O26" i="5"/>
  <c r="K27" i="5"/>
  <c r="O27" i="5"/>
  <c r="K28" i="5"/>
  <c r="O28" i="5"/>
  <c r="K29" i="5"/>
  <c r="O29" i="5"/>
  <c r="K30" i="5"/>
  <c r="S30" i="5" s="1"/>
  <c r="C31" i="3"/>
  <c r="C31" i="4"/>
  <c r="O30" i="4" s="1"/>
  <c r="P30" i="4"/>
  <c r="L30" i="4"/>
  <c r="P29" i="4"/>
  <c r="L29" i="4"/>
  <c r="P28" i="4"/>
  <c r="L28" i="4"/>
  <c r="P27" i="4"/>
  <c r="L27" i="4"/>
  <c r="P26" i="4"/>
  <c r="L26" i="4"/>
  <c r="P25" i="4"/>
  <c r="L25" i="4"/>
  <c r="P24" i="4"/>
  <c r="L24" i="4"/>
  <c r="P23" i="4"/>
  <c r="L23" i="4"/>
  <c r="P22" i="4"/>
  <c r="L22" i="4"/>
  <c r="P21" i="4"/>
  <c r="L21" i="4"/>
  <c r="P20" i="4"/>
  <c r="L20" i="4"/>
  <c r="P19" i="4"/>
  <c r="L19" i="4"/>
  <c r="P18" i="4"/>
  <c r="L18" i="4"/>
  <c r="P17" i="4"/>
  <c r="L17" i="4"/>
  <c r="P16" i="4"/>
  <c r="L16" i="4"/>
  <c r="P15" i="4"/>
  <c r="O15" i="4"/>
  <c r="L15" i="4"/>
  <c r="K15" i="4"/>
  <c r="S15" i="4" s="1"/>
  <c r="A15" i="4" s="1"/>
  <c r="P14" i="4"/>
  <c r="O14" i="4"/>
  <c r="L14" i="4"/>
  <c r="K14" i="4"/>
  <c r="S14" i="4" s="1"/>
  <c r="A14" i="4" s="1"/>
  <c r="P13" i="4"/>
  <c r="O13" i="4"/>
  <c r="L13" i="4"/>
  <c r="K13" i="4"/>
  <c r="S13" i="4" s="1"/>
  <c r="A13" i="4" s="1"/>
  <c r="P12" i="4"/>
  <c r="O12" i="4"/>
  <c r="L12" i="4"/>
  <c r="K12" i="4"/>
  <c r="S12" i="4" s="1"/>
  <c r="A12" i="4" s="1"/>
  <c r="P11" i="4"/>
  <c r="O11" i="4"/>
  <c r="L11" i="4"/>
  <c r="K11" i="4"/>
  <c r="S11" i="4" s="1"/>
  <c r="A11" i="4" s="1"/>
  <c r="P10" i="4"/>
  <c r="O10" i="4"/>
  <c r="L10" i="4"/>
  <c r="K10" i="4"/>
  <c r="S10" i="4" s="1"/>
  <c r="A10" i="4" s="1"/>
  <c r="P9" i="4"/>
  <c r="O9" i="4"/>
  <c r="L9" i="4"/>
  <c r="K9" i="4"/>
  <c r="S9" i="4" s="1"/>
  <c r="A9" i="4" s="1"/>
  <c r="P8" i="4"/>
  <c r="O8" i="4"/>
  <c r="L8" i="4"/>
  <c r="K8" i="4"/>
  <c r="S8" i="4" s="1"/>
  <c r="A8" i="4" s="1"/>
  <c r="P7" i="4"/>
  <c r="O7" i="4"/>
  <c r="L7" i="4"/>
  <c r="K7" i="4"/>
  <c r="S7" i="4" s="1"/>
  <c r="A7" i="4" s="1"/>
  <c r="P6" i="4"/>
  <c r="O6" i="4"/>
  <c r="L6" i="4"/>
  <c r="K6" i="4"/>
  <c r="S6" i="4" s="1"/>
  <c r="A6" i="4" s="1"/>
  <c r="S29" i="5" l="1"/>
  <c r="S28" i="5"/>
  <c r="S27" i="5"/>
  <c r="S26" i="5"/>
  <c r="S25" i="5"/>
  <c r="S9" i="5"/>
  <c r="S14" i="5"/>
  <c r="S13" i="5"/>
  <c r="S22" i="5"/>
  <c r="S12" i="5"/>
  <c r="S24" i="5"/>
  <c r="S19" i="5"/>
  <c r="S21" i="5"/>
  <c r="S18" i="5"/>
  <c r="S20" i="5"/>
  <c r="S6" i="5"/>
  <c r="S8" i="5"/>
  <c r="K16" i="4"/>
  <c r="S16" i="4" s="1"/>
  <c r="A16" i="4" s="1"/>
  <c r="O16" i="4"/>
  <c r="K17" i="4"/>
  <c r="S17" i="4" s="1"/>
  <c r="A17" i="4" s="1"/>
  <c r="O17" i="4"/>
  <c r="K18" i="4"/>
  <c r="S18" i="4" s="1"/>
  <c r="A18" i="4" s="1"/>
  <c r="O18" i="4"/>
  <c r="K19" i="4"/>
  <c r="S19" i="4" s="1"/>
  <c r="A19" i="4" s="1"/>
  <c r="O19" i="4"/>
  <c r="K20" i="4"/>
  <c r="S20" i="4" s="1"/>
  <c r="A20" i="4" s="1"/>
  <c r="O20" i="4"/>
  <c r="K21" i="4"/>
  <c r="S21" i="4" s="1"/>
  <c r="A21" i="4" s="1"/>
  <c r="O21" i="4"/>
  <c r="K22" i="4"/>
  <c r="S22" i="4" s="1"/>
  <c r="A22" i="4" s="1"/>
  <c r="O22" i="4"/>
  <c r="K23" i="4"/>
  <c r="S23" i="4" s="1"/>
  <c r="A23" i="4" s="1"/>
  <c r="O23" i="4"/>
  <c r="K24" i="4"/>
  <c r="S24" i="4" s="1"/>
  <c r="A24" i="4" s="1"/>
  <c r="O24" i="4"/>
  <c r="K25" i="4"/>
  <c r="S25" i="4" s="1"/>
  <c r="A25" i="4" s="1"/>
  <c r="O25" i="4"/>
  <c r="K26" i="4"/>
  <c r="S26" i="4" s="1"/>
  <c r="A26" i="4" s="1"/>
  <c r="O26" i="4"/>
  <c r="K27" i="4"/>
  <c r="S27" i="4" s="1"/>
  <c r="A27" i="4" s="1"/>
  <c r="O27" i="4"/>
  <c r="K28" i="4"/>
  <c r="S28" i="4" s="1"/>
  <c r="A28" i="4" s="1"/>
  <c r="O28" i="4"/>
  <c r="K29" i="4"/>
  <c r="S29" i="4" s="1"/>
  <c r="A29" i="4" s="1"/>
  <c r="O29" i="4"/>
  <c r="K30" i="4"/>
  <c r="S30" i="4" s="1"/>
  <c r="A30" i="4" s="1"/>
  <c r="A10" i="5" l="1"/>
  <c r="A17" i="5"/>
  <c r="A6" i="5"/>
  <c r="A15" i="5"/>
  <c r="A8" i="5"/>
  <c r="A11" i="5"/>
  <c r="A18" i="5"/>
  <c r="A19" i="5"/>
  <c r="A12" i="5"/>
  <c r="A13" i="5"/>
  <c r="A9" i="5"/>
  <c r="A26" i="5"/>
  <c r="A28" i="5"/>
  <c r="A7" i="5"/>
  <c r="A30" i="5"/>
  <c r="A20" i="5"/>
  <c r="A21" i="5"/>
  <c r="A24" i="5"/>
  <c r="A22" i="5"/>
  <c r="A14" i="5"/>
  <c r="A25" i="5"/>
  <c r="A27" i="5"/>
  <c r="A29" i="5"/>
  <c r="A23" i="5"/>
  <c r="A16" i="5"/>
  <c r="P30" i="3"/>
  <c r="O30" i="3"/>
  <c r="L30" i="3"/>
  <c r="K30" i="3"/>
  <c r="P29" i="3"/>
  <c r="O29" i="3"/>
  <c r="L29" i="3"/>
  <c r="K29" i="3"/>
  <c r="P28" i="3"/>
  <c r="O28" i="3"/>
  <c r="L28" i="3"/>
  <c r="K28" i="3"/>
  <c r="P24" i="3"/>
  <c r="O24" i="3"/>
  <c r="L24" i="3"/>
  <c r="K24" i="3"/>
  <c r="P22" i="3"/>
  <c r="O22" i="3"/>
  <c r="L22" i="3"/>
  <c r="K22" i="3"/>
  <c r="P26" i="3"/>
  <c r="O26" i="3"/>
  <c r="L26" i="3"/>
  <c r="K26" i="3"/>
  <c r="P12" i="3"/>
  <c r="O12" i="3"/>
  <c r="L12" i="3"/>
  <c r="K12" i="3"/>
  <c r="P27" i="3"/>
  <c r="O27" i="3"/>
  <c r="L27" i="3"/>
  <c r="K27" i="3"/>
  <c r="P15" i="3"/>
  <c r="O15" i="3"/>
  <c r="L15" i="3"/>
  <c r="K15" i="3"/>
  <c r="P21" i="3"/>
  <c r="O21" i="3"/>
  <c r="L21" i="3"/>
  <c r="K21" i="3"/>
  <c r="P16" i="3"/>
  <c r="O16" i="3"/>
  <c r="L16" i="3"/>
  <c r="K16" i="3"/>
  <c r="P13" i="3"/>
  <c r="O13" i="3"/>
  <c r="L13" i="3"/>
  <c r="K13" i="3"/>
  <c r="P9" i="3"/>
  <c r="O9" i="3"/>
  <c r="K9" i="3"/>
  <c r="P17" i="3"/>
  <c r="O17" i="3"/>
  <c r="L17" i="3"/>
  <c r="K17" i="3"/>
  <c r="P20" i="3"/>
  <c r="O20" i="3"/>
  <c r="L20" i="3"/>
  <c r="K20" i="3"/>
  <c r="P25" i="3"/>
  <c r="O25" i="3"/>
  <c r="L25" i="3"/>
  <c r="K25" i="3"/>
  <c r="P14" i="3"/>
  <c r="O14" i="3"/>
  <c r="L14" i="3"/>
  <c r="K14" i="3"/>
  <c r="P18" i="3"/>
  <c r="O18" i="3"/>
  <c r="L18" i="3"/>
  <c r="K18" i="3"/>
  <c r="O7" i="3"/>
  <c r="L7" i="3"/>
  <c r="K7" i="3"/>
  <c r="O8" i="3"/>
  <c r="K8" i="3"/>
  <c r="P11" i="3"/>
  <c r="O11" i="3"/>
  <c r="L11" i="3"/>
  <c r="K11" i="3"/>
  <c r="P10" i="3"/>
  <c r="O10" i="3"/>
  <c r="K10" i="3"/>
  <c r="P23" i="3"/>
  <c r="O23" i="3"/>
  <c r="L23" i="3"/>
  <c r="K23" i="3"/>
  <c r="P6" i="3"/>
  <c r="O6" i="3"/>
  <c r="L6" i="3"/>
  <c r="K6" i="3"/>
  <c r="P19" i="3"/>
  <c r="O19" i="3"/>
  <c r="L19" i="3"/>
  <c r="K19" i="3"/>
  <c r="S26" i="3" l="1"/>
  <c r="S28" i="3"/>
  <c r="S29" i="3"/>
  <c r="S14" i="3"/>
  <c r="S20" i="3"/>
  <c r="S15" i="3"/>
  <c r="S27" i="3"/>
  <c r="S12" i="3"/>
  <c r="S19" i="3"/>
  <c r="S6" i="3"/>
  <c r="S23" i="3"/>
  <c r="S11" i="3"/>
  <c r="S18" i="3"/>
  <c r="S21" i="3"/>
  <c r="S16" i="3"/>
  <c r="S13" i="3"/>
  <c r="S17" i="3"/>
  <c r="S25" i="3"/>
  <c r="S30" i="3"/>
  <c r="S22" i="3"/>
  <c r="S24" i="3"/>
  <c r="P11" i="2"/>
  <c r="P25" i="2"/>
  <c r="P22" i="2"/>
  <c r="P20" i="2"/>
  <c r="P29" i="2"/>
  <c r="P16" i="2"/>
  <c r="P10" i="2"/>
  <c r="P6" i="2"/>
  <c r="P13" i="2"/>
  <c r="P14" i="2"/>
  <c r="P28" i="2"/>
  <c r="P15" i="2"/>
  <c r="P27" i="2"/>
  <c r="P18" i="2"/>
  <c r="P19" i="2"/>
  <c r="P17" i="2"/>
  <c r="P26" i="2"/>
  <c r="P23" i="2"/>
  <c r="P21" i="2"/>
  <c r="P24" i="2"/>
  <c r="P12" i="2"/>
  <c r="P30" i="2"/>
  <c r="L8" i="2"/>
  <c r="L11" i="2"/>
  <c r="L25" i="2"/>
  <c r="L22" i="2"/>
  <c r="L20" i="2"/>
  <c r="L29" i="2"/>
  <c r="L16" i="2"/>
  <c r="L10" i="2"/>
  <c r="L7" i="2"/>
  <c r="L13" i="2"/>
  <c r="L14" i="2"/>
  <c r="L28" i="2"/>
  <c r="L15" i="2"/>
  <c r="L27" i="2"/>
  <c r="L18" i="2"/>
  <c r="L19" i="2"/>
  <c r="L17" i="2"/>
  <c r="L26" i="2"/>
  <c r="L23" i="2"/>
  <c r="L21" i="2"/>
  <c r="L24" i="2"/>
  <c r="L12" i="2"/>
  <c r="L30" i="2"/>
  <c r="P9" i="2" l="1"/>
  <c r="L9" i="2"/>
  <c r="C31" i="2" l="1"/>
  <c r="K30" i="2" s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F25" i="1" l="1"/>
  <c r="L8" i="3"/>
  <c r="H25" i="1"/>
  <c r="H26" i="1" s="1"/>
  <c r="L9" i="3"/>
  <c r="S9" i="3" s="1"/>
  <c r="J25" i="1"/>
  <c r="L10" i="3"/>
  <c r="S10" i="3" s="1"/>
  <c r="I26" i="1"/>
  <c r="P7" i="2"/>
  <c r="K8" i="2"/>
  <c r="O8" i="2"/>
  <c r="K9" i="2"/>
  <c r="K11" i="2"/>
  <c r="O9" i="2"/>
  <c r="O11" i="2"/>
  <c r="K25" i="2"/>
  <c r="K22" i="2"/>
  <c r="K20" i="2"/>
  <c r="K29" i="2"/>
  <c r="K16" i="2"/>
  <c r="K10" i="2"/>
  <c r="K7" i="2"/>
  <c r="K6" i="2"/>
  <c r="O25" i="2"/>
  <c r="O22" i="2"/>
  <c r="O20" i="2"/>
  <c r="O29" i="2"/>
  <c r="O16" i="2"/>
  <c r="O10" i="2"/>
  <c r="O7" i="2"/>
  <c r="O6" i="2"/>
  <c r="K13" i="2"/>
  <c r="O19" i="2"/>
  <c r="K14" i="2"/>
  <c r="O27" i="2"/>
  <c r="K28" i="2"/>
  <c r="K15" i="2"/>
  <c r="O18" i="2"/>
  <c r="O13" i="2"/>
  <c r="O14" i="2"/>
  <c r="O28" i="2"/>
  <c r="O15" i="2"/>
  <c r="K27" i="2"/>
  <c r="K18" i="2"/>
  <c r="K19" i="2"/>
  <c r="K17" i="2"/>
  <c r="O17" i="2"/>
  <c r="O26" i="2"/>
  <c r="O23" i="2"/>
  <c r="O21" i="2"/>
  <c r="O24" i="2"/>
  <c r="K26" i="2"/>
  <c r="S26" i="2" s="1"/>
  <c r="K23" i="2"/>
  <c r="K21" i="2"/>
  <c r="K24" i="2"/>
  <c r="S24" i="2" s="1"/>
  <c r="K12" i="2"/>
  <c r="O30" i="2"/>
  <c r="S30" i="2" s="1"/>
  <c r="O12" i="2"/>
  <c r="S19" i="2" l="1"/>
  <c r="H27" i="1"/>
  <c r="P8" i="2" s="1"/>
  <c r="S8" i="2" s="1"/>
  <c r="P8" i="3"/>
  <c r="S8" i="3" s="1"/>
  <c r="F26" i="1"/>
  <c r="F27" i="1" s="1"/>
  <c r="P7" i="3"/>
  <c r="S7" i="3" s="1"/>
  <c r="S22" i="2"/>
  <c r="S21" i="2"/>
  <c r="S11" i="2"/>
  <c r="S16" i="2"/>
  <c r="S9" i="2"/>
  <c r="S29" i="2"/>
  <c r="S7" i="2"/>
  <c r="S20" i="2"/>
  <c r="S25" i="2"/>
  <c r="S23" i="2"/>
  <c r="S10" i="2"/>
  <c r="S13" i="2"/>
  <c r="S12" i="2"/>
  <c r="S14" i="2"/>
  <c r="S27" i="2"/>
  <c r="S28" i="2"/>
  <c r="S15" i="2"/>
  <c r="S18" i="2"/>
  <c r="S17" i="2"/>
  <c r="A9" i="3" l="1"/>
  <c r="A8" i="3"/>
  <c r="F28" i="1"/>
  <c r="F29" i="1" s="1"/>
  <c r="L6" i="2"/>
  <c r="S6" i="2" s="1"/>
  <c r="A28" i="2" s="1"/>
  <c r="A29" i="3"/>
  <c r="A25" i="3"/>
  <c r="A24" i="3"/>
  <c r="A28" i="3"/>
  <c r="A14" i="3"/>
  <c r="A21" i="3"/>
  <c r="A18" i="3"/>
  <c r="A19" i="3"/>
  <c r="A6" i="3"/>
  <c r="A16" i="3"/>
  <c r="A7" i="3"/>
  <c r="A22" i="3"/>
  <c r="A13" i="3"/>
  <c r="A30" i="3"/>
  <c r="A27" i="3"/>
  <c r="A11" i="3"/>
  <c r="A26" i="3"/>
  <c r="A17" i="3"/>
  <c r="A15" i="3"/>
  <c r="A23" i="3"/>
  <c r="A12" i="3"/>
  <c r="A20" i="3"/>
  <c r="A10" i="3"/>
  <c r="A20" i="2" l="1"/>
  <c r="A11" i="2"/>
  <c r="A21" i="2"/>
  <c r="A14" i="2"/>
  <c r="A30" i="2"/>
  <c r="A18" i="2"/>
  <c r="A6" i="2"/>
  <c r="A9" i="2"/>
  <c r="A16" i="2"/>
  <c r="A25" i="2"/>
  <c r="A7" i="2"/>
  <c r="A23" i="2"/>
  <c r="A12" i="2"/>
  <c r="A27" i="2"/>
  <c r="A19" i="2"/>
  <c r="A15" i="2"/>
  <c r="A26" i="2"/>
  <c r="A8" i="2"/>
  <c r="A17" i="2"/>
  <c r="A24" i="2"/>
  <c r="A13" i="2"/>
  <c r="A22" i="2"/>
  <c r="A10" i="2"/>
  <c r="A29" i="2"/>
</calcChain>
</file>

<file path=xl/sharedStrings.xml><?xml version="1.0" encoding="utf-8"?>
<sst xmlns="http://schemas.openxmlformats.org/spreadsheetml/2006/main" count="341" uniqueCount="106">
  <si>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</si>
  <si>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</si>
  <si>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</si>
  <si>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</si>
  <si>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</si>
  <si>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</si>
  <si>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</si>
  <si>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</si>
  <si>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</si>
  <si>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</si>
  <si>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</si>
  <si>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</si>
  <si>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</si>
  <si>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</si>
  <si>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</si>
  <si>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</si>
  <si>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</si>
  <si>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</si>
  <si>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</si>
  <si>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</si>
  <si>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</si>
  <si>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</si>
  <si>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</si>
  <si>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</si>
  <si>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</si>
  <si>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</si>
  <si>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</si>
  <si>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</si>
  <si>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</si>
  <si>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</si>
  <si>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</si>
  <si>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</si>
  <si>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</si>
  <si>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</si>
  <si>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</si>
  <si>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</si>
  <si>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</si>
  <si>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</si>
  <si>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</si>
  <si>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</si>
  <si>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</si>
  <si>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</si>
  <si>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</si>
  <si>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</si>
  <si>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</si>
  <si>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</si>
  <si>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</si>
  <si>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</si>
  <si>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</si>
  <si>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</si>
  <si>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</si>
  <si>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</si>
  <si>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</si>
  <si>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</si>
  <si>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</si>
  <si>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</si>
  <si>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</si>
  <si>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</si>
  <si>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</si>
  <si>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</si>
  <si>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</si>
  <si>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</si>
  <si>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</si>
  <si>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</si>
  <si>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</si>
  <si>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</si>
  <si>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</si>
  <si>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</si>
  <si>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</si>
  <si>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</si>
  <si>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</si>
  <si>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</si>
  <si>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</si>
  <si>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</si>
  <si>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</si>
  <si>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</si>
  <si>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</si>
  <si>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</si>
  <si>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</si>
  <si>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</si>
  <si>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</si>
  <si>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</si>
  <si>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</si>
  <si>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</si>
  <si>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</si>
  <si>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</si>
  <si>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</si>
  <si>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</si>
  <si>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</si>
  <si>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</si>
  <si>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</si>
  <si>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</si>
  <si>
    <t xml:space="preserve">Лайт Лига 30.05.2017 (конфигурация 3) </t>
  </si>
  <si>
    <t>Халецкий Евгений</t>
  </si>
  <si>
    <t>Евстратенко Денис</t>
  </si>
  <si>
    <t>Фаль Александр / Fal Alexandr</t>
  </si>
  <si>
    <t>Строна Илона</t>
  </si>
  <si>
    <t>Мандзюк Артур</t>
  </si>
  <si>
    <t>Пилипчук Василий</t>
  </si>
  <si>
    <t>Чухалекно Дима</t>
  </si>
  <si>
    <t>Ярошенко Саша</t>
  </si>
  <si>
    <t>Григорьев Геннадий</t>
  </si>
  <si>
    <t>Морозов Андрей</t>
  </si>
  <si>
    <t>Бутковский Денис</t>
  </si>
  <si>
    <t>Банников Денис</t>
  </si>
  <si>
    <t xml:space="preserve">Лайт Лига 06.06.2017 (конфигурация 10R)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</si>
</sst>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4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41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5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zoomScaleNormal="100" workbookViewId="0">
      <selection activeCell="AC10" sqref="AC10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8" ht="13.7" customHeight="1" thickBot="1">
      <c r="A1" s="118" t="s">
        <v>0</v>
      </c>
      <c r="B1" s="118"/>
      <c r="C1" s="118"/>
      <c r="D1" s="118"/>
      <c r="E1"/>
      <c r="F1" s="117" t="s">
        <v>1</v>
      </c>
      <c r="G1" s="117"/>
      <c r="H1" s="117"/>
      <c r="I1" s="117"/>
      <c r="J1"/>
      <c r="K1" s="117" t="s">
        <v>2</v>
      </c>
      <c r="L1" s="117"/>
      <c r="M1" s="117"/>
      <c r="N1" s="117"/>
      <c r="O1"/>
      <c r="P1" s="118" t="s">
        <v>3</v>
      </c>
      <c r="Q1" s="118"/>
      <c r="R1" s="118"/>
      <c r="S1" s="118"/>
      <c r="T1"/>
      <c r="U1" s="117" t="s">
        <v>4</v>
      </c>
      <c r="V1" s="117"/>
      <c r="W1" s="117"/>
      <c r="X1" s="117"/>
      <c r="Y1"/>
      <c r="Z1" s="117" t="s">
        <v>5</v>
      </c>
      <c r="AA1" s="117"/>
      <c r="AB1" s="117"/>
      <c r="AC1" s="117"/>
      <c r="AD1"/>
      <c r="AE1" s="111" t="s">
        <v>6</v>
      </c>
      <c r="AF1" s="111"/>
      <c r="AG1" s="111"/>
      <c r="AH1" s="111"/>
      <c r="AI1"/>
      <c r="AJ1" s="111" t="s">
        <v>7</v>
      </c>
      <c r="AK1" s="111"/>
      <c r="AL1" s="111"/>
      <c r="AM1" s="111"/>
      <c r="AN1"/>
      <c r="AO1" s="111" t="s">
        <v>8</v>
      </c>
      <c r="AP1" s="111"/>
      <c r="AQ1" s="111"/>
      <c r="AR1" s="111"/>
      <c r="AS1"/>
      <c r="AT1" s="111" t="s">
        <v>9</v>
      </c>
      <c r="AU1" s="111"/>
      <c r="AV1" s="111"/>
      <c r="AW1" s="111"/>
      <c r="AY1" s="111" t="s">
        <v>10</v>
      </c>
      <c r="AZ1" s="111"/>
      <c r="BA1" s="111"/>
      <c r="BB1" s="111"/>
      <c r="BD1"/>
      <c r="BE1"/>
      <c r="BF1"/>
    </row>
    <row r="2" spans="1:58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/>
      <c r="BE2"/>
      <c r="BF2"/>
    </row>
    <row r="3" spans="1:58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16</v>
      </c>
      <c r="AB3" s="13">
        <v>11.5</v>
      </c>
      <c r="AC3" s="75">
        <v>7.5</v>
      </c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/>
      <c r="BE3"/>
      <c r="BF3"/>
    </row>
    <row r="4" spans="1:58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15</v>
      </c>
      <c r="AB4" s="18">
        <v>10.5</v>
      </c>
      <c r="AC4" s="77">
        <v>6.5</v>
      </c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/>
      <c r="BE4"/>
      <c r="BF4"/>
    </row>
    <row r="5" spans="1:58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14</v>
      </c>
      <c r="AB5" s="18">
        <v>9.5</v>
      </c>
      <c r="AC5" s="77">
        <v>5.5</v>
      </c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/>
      <c r="BE5"/>
      <c r="BF5"/>
    </row>
    <row r="6" spans="1:58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13</v>
      </c>
      <c r="AB6" s="18">
        <v>8.5</v>
      </c>
      <c r="AC6" s="77">
        <v>4.5</v>
      </c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/>
      <c r="BE6"/>
      <c r="BF6"/>
    </row>
    <row r="7" spans="1:58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12</v>
      </c>
      <c r="AB7" s="18">
        <v>7.5</v>
      </c>
      <c r="AC7" s="77">
        <v>3.5</v>
      </c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/>
      <c r="BE7"/>
      <c r="BF7"/>
    </row>
    <row r="8" spans="1:58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11.5</v>
      </c>
      <c r="AB8" s="18">
        <v>7</v>
      </c>
      <c r="AC8" s="77">
        <v>3</v>
      </c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/>
      <c r="BE8"/>
      <c r="BF8"/>
    </row>
    <row r="9" spans="1:58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11</v>
      </c>
      <c r="AB9" s="18">
        <v>6.5</v>
      </c>
      <c r="AC9" s="77">
        <v>2.5</v>
      </c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/>
      <c r="BE9"/>
      <c r="BF9"/>
    </row>
    <row r="10" spans="1:58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10.5</v>
      </c>
      <c r="AB10" s="18"/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/>
      <c r="BE10"/>
      <c r="BF10"/>
    </row>
    <row r="11" spans="1:58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/>
      <c r="AB11" s="18"/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/>
      <c r="BE11"/>
      <c r="BF11"/>
    </row>
    <row r="12" spans="1:58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/>
      <c r="AB12" s="18"/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/>
      <c r="BE12"/>
      <c r="BF12"/>
    </row>
    <row r="13" spans="1:58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 s="78">
        <v>11</v>
      </c>
      <c r="AA13" s="26"/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/>
      <c r="BE13"/>
      <c r="BF13"/>
    </row>
    <row r="14" spans="1:58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8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8" ht="13.7" customHeight="1" thickBot="1">
      <c r="A16" s="112" t="s">
        <v>14</v>
      </c>
      <c r="B16" s="113"/>
      <c r="C16" s="113"/>
      <c r="D16" s="113"/>
      <c r="E16" s="113"/>
      <c r="F16" s="113"/>
      <c r="G16" s="11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H18"/>
      <c r="AI18"/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>
      <c r="A20" s="115" t="s">
        <v>15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>
      <c r="A21" s="3"/>
      <c r="B21" s="116" t="s">
        <v>16</v>
      </c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4"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1"/>
  <sheetViews>
    <sheetView topLeftCell="A2" zoomScale="70" zoomScaleNormal="70" workbookViewId="0">
      <selection activeCell="B19" sqref="B19:C19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21" t="s">
        <v>46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</row>
    <row r="2" spans="1:19" ht="15.75" thickBot="1">
      <c r="A2" s="121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</row>
    <row r="3" spans="1:19" ht="15" customHeight="1" thickBot="1">
      <c r="A3" s="122" t="s">
        <v>31</v>
      </c>
      <c r="B3" s="123" t="s">
        <v>32</v>
      </c>
      <c r="C3" s="30"/>
      <c r="D3" s="123">
        <v>1</v>
      </c>
      <c r="E3" s="123"/>
      <c r="F3" s="123"/>
      <c r="G3" s="124">
        <v>2</v>
      </c>
      <c r="H3" s="124"/>
      <c r="I3" s="124"/>
      <c r="J3" s="125" t="s">
        <v>33</v>
      </c>
      <c r="K3" s="125"/>
      <c r="L3" s="125"/>
      <c r="M3" s="125"/>
      <c r="N3" s="125"/>
      <c r="O3" s="125"/>
      <c r="P3" s="125"/>
      <c r="Q3" s="125"/>
      <c r="R3" s="125"/>
      <c r="S3" s="126" t="s">
        <v>34</v>
      </c>
    </row>
    <row r="4" spans="1:19" ht="15" customHeight="1" thickBot="1">
      <c r="A4" s="122"/>
      <c r="B4" s="123"/>
      <c r="C4" s="127" t="s">
        <v>35</v>
      </c>
      <c r="D4" s="129" t="s">
        <v>36</v>
      </c>
      <c r="E4" s="131" t="s">
        <v>37</v>
      </c>
      <c r="F4" s="133" t="s">
        <v>38</v>
      </c>
      <c r="G4" s="135" t="s">
        <v>36</v>
      </c>
      <c r="H4" s="137" t="s">
        <v>37</v>
      </c>
      <c r="I4" s="139" t="s">
        <v>38</v>
      </c>
      <c r="J4" s="119" t="s">
        <v>39</v>
      </c>
      <c r="K4" s="120">
        <v>1</v>
      </c>
      <c r="L4" s="120"/>
      <c r="M4" s="120"/>
      <c r="N4" s="120"/>
      <c r="O4" s="120">
        <v>2</v>
      </c>
      <c r="P4" s="120"/>
      <c r="Q4" s="120"/>
      <c r="R4" s="120"/>
      <c r="S4" s="126"/>
    </row>
    <row r="5" spans="1:19" ht="42" customHeight="1" thickBot="1">
      <c r="A5" s="122"/>
      <c r="B5" s="124"/>
      <c r="C5" s="128"/>
      <c r="D5" s="130"/>
      <c r="E5" s="132"/>
      <c r="F5" s="134"/>
      <c r="G5" s="136"/>
      <c r="H5" s="138"/>
      <c r="I5" s="140"/>
      <c r="J5" s="11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6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108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108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108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108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108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ref="S30" ca="1" si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</mergeCells>
  <conditionalFormatting sqref="L6:L30">
    <cfRule type="expression" dxfId="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3" zoomScale="80" zoomScaleNormal="80" workbookViewId="0">
      <selection activeCell="B17" sqref="B17:C17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21" t="s">
        <v>72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</row>
    <row r="2" spans="1:19" ht="15.75" thickBot="1">
      <c r="A2" s="121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</row>
    <row r="3" spans="1:19" ht="15" customHeight="1" thickBot="1">
      <c r="A3" s="122" t="s">
        <v>31</v>
      </c>
      <c r="B3" s="123" t="s">
        <v>32</v>
      </c>
      <c r="C3" s="30"/>
      <c r="D3" s="123">
        <v>1</v>
      </c>
      <c r="E3" s="123"/>
      <c r="F3" s="123"/>
      <c r="G3" s="124">
        <v>2</v>
      </c>
      <c r="H3" s="124"/>
      <c r="I3" s="124"/>
      <c r="J3" s="125" t="s">
        <v>33</v>
      </c>
      <c r="K3" s="125"/>
      <c r="L3" s="125"/>
      <c r="M3" s="125"/>
      <c r="N3" s="125"/>
      <c r="O3" s="125"/>
      <c r="P3" s="125"/>
      <c r="Q3" s="125"/>
      <c r="R3" s="125"/>
      <c r="S3" s="126" t="s">
        <v>34</v>
      </c>
    </row>
    <row r="4" spans="1:19" ht="15" customHeight="1" thickBot="1">
      <c r="A4" s="122"/>
      <c r="B4" s="123"/>
      <c r="C4" s="127" t="s">
        <v>35</v>
      </c>
      <c r="D4" s="129" t="s">
        <v>36</v>
      </c>
      <c r="E4" s="131" t="s">
        <v>37</v>
      </c>
      <c r="F4" s="133" t="s">
        <v>38</v>
      </c>
      <c r="G4" s="135" t="s">
        <v>36</v>
      </c>
      <c r="H4" s="137" t="s">
        <v>37</v>
      </c>
      <c r="I4" s="139" t="s">
        <v>38</v>
      </c>
      <c r="J4" s="119" t="s">
        <v>39</v>
      </c>
      <c r="K4" s="120">
        <v>1</v>
      </c>
      <c r="L4" s="120"/>
      <c r="M4" s="120"/>
      <c r="N4" s="120"/>
      <c r="O4" s="120">
        <v>2</v>
      </c>
      <c r="P4" s="120"/>
      <c r="Q4" s="120"/>
      <c r="R4" s="120"/>
      <c r="S4" s="126"/>
    </row>
    <row r="5" spans="1:19" ht="42" customHeight="1" thickBot="1">
      <c r="A5" s="122"/>
      <c r="B5" s="124"/>
      <c r="C5" s="128"/>
      <c r="D5" s="130"/>
      <c r="E5" s="132"/>
      <c r="F5" s="134"/>
      <c r="G5" s="136"/>
      <c r="H5" s="138"/>
      <c r="I5" s="140"/>
      <c r="J5" s="11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6"/>
    </row>
    <row r="6" spans="1:19" ht="15.75">
      <c r="A6" s="31">
        <f ca="1">RANK(S6,S$6:OFFSET(S$6,0,0,COUNTA(B$6:B$30)))</f>
        <v>1</v>
      </c>
      <c r="B6" s="107" t="s">
        <v>64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16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15" ca="1" si="0">SUM(J6:R6)</f>
        <v>33.700000000000003</v>
      </c>
    </row>
    <row r="7" spans="1:19" ht="15.75">
      <c r="A7" s="40">
        <f ca="1">RANK(S7,S$6:OFFSET(S$6,0,0,COUNTA(B$6:B$30)))</f>
        <v>2</v>
      </c>
      <c r="B7" s="47" t="s">
        <v>88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11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33.299999999999997</v>
      </c>
    </row>
    <row r="8" spans="1:19" ht="15.75">
      <c r="A8" s="40">
        <f ca="1">RANK(S8,S$6:OFFSET(S$6,0,0,COUNTA(B$6:B$30)))</f>
        <v>3</v>
      </c>
      <c r="B8" s="47" t="s">
        <v>77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33.199999999999996</v>
      </c>
    </row>
    <row r="9" spans="1:19" ht="15.75" hidden="1">
      <c r="A9" s="40">
        <f ca="1">RANK(S9,S$6:OFFSET(S$6,0,0,COUNTA(B$6:B$30)))</f>
        <v>4</v>
      </c>
      <c r="B9" s="47" t="s">
        <v>85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11.5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32.5</v>
      </c>
    </row>
    <row r="10" spans="1:19" ht="15.75">
      <c r="A10" s="40">
        <f ca="1">RANK(S10,S$6:OFFSET(S$6,0,0,COUNTA(B$6:B$30)))</f>
        <v>5</v>
      </c>
      <c r="B10" s="32" t="s">
        <v>74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15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30</v>
      </c>
    </row>
    <row r="11" spans="1:19" ht="15.75">
      <c r="A11" s="40">
        <f ca="1">RANK(S11,S$6:OFFSET(S$6,0,0,COUNTA(B$6:B$30)))</f>
        <v>6</v>
      </c>
      <c r="B11" s="47" t="s">
        <v>78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13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26.9</v>
      </c>
    </row>
    <row r="12" spans="1:19" ht="15.75">
      <c r="A12" s="40">
        <f ca="1">RANK(S12,S$6:OFFSET(S$6,0,0,COUNTA(B$6:B$30)))</f>
        <v>7</v>
      </c>
      <c r="B12" s="47" t="s">
        <v>89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16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24.3</v>
      </c>
    </row>
    <row r="13" spans="1:19" ht="15.75">
      <c r="A13" s="40">
        <f ca="1">RANK(S13,S$6:OFFSET(S$6,0,0,COUNTA(B$6:B$30)))</f>
        <v>9</v>
      </c>
      <c r="B13" s="47" t="s">
        <v>53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14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RANK(S14,S$6:OFFSET(S$6,0,0,COUNTA(B$6:B$30)))</f>
        <v>8</v>
      </c>
      <c r="B14" s="41" t="s">
        <v>75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11.5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23.9</v>
      </c>
    </row>
    <row r="15" spans="1:19" ht="15.75">
      <c r="A15" s="40">
        <f ca="1">RANK(S15,S$6:OFFSET(S$6,0,0,COUNTA(B$6:B$30)))</f>
        <v>10</v>
      </c>
      <c r="B15" s="48" t="s">
        <v>79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73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ref="S16:S27" ca="1" si="1">SUM(J16:R16)</f>
        <v>21</v>
      </c>
    </row>
    <row r="17" spans="1:19" ht="15.75">
      <c r="A17" s="40">
        <f ca="1">RANK(S17,S$6:OFFSET(S$6,0,0,COUNTA(B$6:B$30)))</f>
        <v>12</v>
      </c>
      <c r="B17" s="48" t="s">
        <v>76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7.5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1"/>
        <v>18.099999999999998</v>
      </c>
    </row>
    <row r="18" spans="1:19" ht="15.75">
      <c r="A18" s="40">
        <f ca="1">RANK(S18,S$6:OFFSET(S$6,0,0,COUNTA(B$6:B$30)))</f>
        <v>13</v>
      </c>
      <c r="B18" s="47" t="s">
        <v>84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17</v>
      </c>
    </row>
    <row r="19" spans="1:19" ht="15.75">
      <c r="A19" s="40">
        <f ca="1">RANK(S19,S$6:OFFSET(S$6,0,0,COUNTA(B$6:B$30)))</f>
        <v>14</v>
      </c>
      <c r="B19" s="48" t="s">
        <v>80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8.5</v>
      </c>
      <c r="P19" s="39">
        <f ca="1">IF(I19&lt;H19,OFFSET(Очки!$A$20,2+H19-I19,IF(G19=1,13-H19,10+G19)),0)</f>
        <v>0.7</v>
      </c>
      <c r="Q19" s="39"/>
      <c r="R19" s="90"/>
      <c r="S19" s="102">
        <f t="shared" ca="1" si="1"/>
        <v>16.2</v>
      </c>
    </row>
    <row r="20" spans="1:19" ht="15.75">
      <c r="A20" s="40">
        <f ca="1">RANK(S20,S$6:OFFSET(S$6,0,0,COUNTA(B$6:B$30)))</f>
        <v>15</v>
      </c>
      <c r="B20" s="32" t="s">
        <v>82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6.5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7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16</v>
      </c>
    </row>
    <row r="21" spans="1:19" ht="15.75">
      <c r="A21" s="40">
        <f ca="1">RANK(S21,S$6:OFFSET(S$6,0,0,COUNTA(B$6:B$30)))</f>
        <v>15</v>
      </c>
      <c r="B21" s="48" t="s">
        <v>81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7.5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2</v>
      </c>
      <c r="Q21" s="39"/>
      <c r="R21" s="90"/>
      <c r="S21" s="102">
        <f t="shared" ca="1" si="1"/>
        <v>16</v>
      </c>
    </row>
    <row r="22" spans="1:19" ht="15.75">
      <c r="A22" s="40">
        <f ca="1">RANK(S22,S$6:OFFSET(S$6,0,0,COUNTA(B$6:B$30)))</f>
        <v>17</v>
      </c>
      <c r="B22" s="108" t="s">
        <v>60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7.5</v>
      </c>
      <c r="P22" s="39">
        <f ca="1">IF(I22&lt;H22,OFFSET(Очки!$A$20,2+H22-I22,IF(G22=1,13-H22,10+G22)),0)</f>
        <v>0.5</v>
      </c>
      <c r="Q22" s="39"/>
      <c r="R22" s="90"/>
      <c r="S22" s="102">
        <f t="shared" ca="1" si="1"/>
        <v>14.5</v>
      </c>
    </row>
    <row r="23" spans="1:19" ht="15.75">
      <c r="A23" s="40">
        <f ca="1">RANK(S23,S$6:OFFSET(S$6,0,0,COUNTA(B$6:B$30)))</f>
        <v>18</v>
      </c>
      <c r="B23" s="47" t="s">
        <v>86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4.5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5.5</v>
      </c>
      <c r="P23" s="39">
        <f ca="1">IF(I23&lt;H23,OFFSET(Очки!$A$20,2+H23-I23,IF(G23=1,13-H23,10+G23)),0)</f>
        <v>0.5</v>
      </c>
      <c r="Q23" s="39"/>
      <c r="R23" s="92"/>
      <c r="S23" s="102">
        <f t="shared" ca="1" si="1"/>
        <v>10.5</v>
      </c>
    </row>
    <row r="24" spans="1:19" ht="15.75">
      <c r="A24" s="40">
        <f ca="1">RANK(S24,S$6:OFFSET(S$6,0,0,COUNTA(B$6:B$30)))</f>
        <v>19</v>
      </c>
      <c r="B24" s="47" t="s">
        <v>91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7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4.5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t="shared" ca="1" si="1"/>
        <v>8</v>
      </c>
    </row>
    <row r="25" spans="1:19" ht="15.75">
      <c r="A25" s="40">
        <f ca="1">RANK(S25,S$6:OFFSET(S$6,0,0,COUNTA(B$6:B$30)))</f>
        <v>19</v>
      </c>
      <c r="B25" s="47" t="s">
        <v>87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3.5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3.5</v>
      </c>
      <c r="P25" s="39">
        <f ca="1">IF(I25&lt;H25,OFFSET(Очки!$A$20,2+H25-I25,IF(G25=1,13-H25,10+G25)),0)</f>
        <v>1</v>
      </c>
      <c r="Q25" s="39"/>
      <c r="R25" s="92"/>
      <c r="S25" s="102">
        <f t="shared" ca="1" si="1"/>
        <v>8</v>
      </c>
    </row>
    <row r="26" spans="1:19" ht="15.75">
      <c r="A26" s="40">
        <f ca="1">RANK(S26,S$6:OFFSET(S$6,0,0,COUNTA(B$6:B$30)))</f>
        <v>21</v>
      </c>
      <c r="B26" s="47" t="s">
        <v>90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3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4.5</v>
      </c>
      <c r="P26" s="39">
        <f ca="1">IF(I26&lt;H26,OFFSET(Очки!$A$20,2+H26-I26,IF(G26=1,13-H26,10+G26)),0)</f>
        <v>0</v>
      </c>
      <c r="Q26" s="39"/>
      <c r="R26" s="92"/>
      <c r="S26" s="102">
        <f t="shared" ca="1" si="1"/>
        <v>7.5</v>
      </c>
    </row>
    <row r="27" spans="1:19" ht="15.75">
      <c r="A27" s="40">
        <f ca="1">RANK(S27,S$6:OFFSET(S$6,0,0,COUNTA(B$6:B$30)))</f>
        <v>22</v>
      </c>
      <c r="B27" s="47" t="s">
        <v>83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2.5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t="shared" ca="1" si="1"/>
        <v>1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2">SUM(J28:R28)</f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2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2"/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A16" sqref="A16:XFD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21" t="s">
        <v>92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</row>
    <row r="2" spans="1:19" ht="15.75" thickBot="1">
      <c r="A2" s="121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</row>
    <row r="3" spans="1:19" ht="15" customHeight="1" thickBot="1">
      <c r="A3" s="122" t="s">
        <v>31</v>
      </c>
      <c r="B3" s="123" t="s">
        <v>32</v>
      </c>
      <c r="C3" s="30"/>
      <c r="D3" s="123">
        <v>1</v>
      </c>
      <c r="E3" s="123"/>
      <c r="F3" s="123"/>
      <c r="G3" s="124">
        <v>2</v>
      </c>
      <c r="H3" s="124"/>
      <c r="I3" s="124"/>
      <c r="J3" s="125" t="s">
        <v>33</v>
      </c>
      <c r="K3" s="125"/>
      <c r="L3" s="125"/>
      <c r="M3" s="125"/>
      <c r="N3" s="125"/>
      <c r="O3" s="125"/>
      <c r="P3" s="125"/>
      <c r="Q3" s="125"/>
      <c r="R3" s="125"/>
      <c r="S3" s="126" t="s">
        <v>34</v>
      </c>
    </row>
    <row r="4" spans="1:19" ht="15" customHeight="1" thickBot="1">
      <c r="A4" s="122"/>
      <c r="B4" s="123"/>
      <c r="C4" s="127" t="s">
        <v>35</v>
      </c>
      <c r="D4" s="129" t="s">
        <v>36</v>
      </c>
      <c r="E4" s="131" t="s">
        <v>37</v>
      </c>
      <c r="F4" s="133" t="s">
        <v>38</v>
      </c>
      <c r="G4" s="135" t="s">
        <v>36</v>
      </c>
      <c r="H4" s="137" t="s">
        <v>37</v>
      </c>
      <c r="I4" s="139" t="s">
        <v>38</v>
      </c>
      <c r="J4" s="119" t="s">
        <v>39</v>
      </c>
      <c r="K4" s="120">
        <v>1</v>
      </c>
      <c r="L4" s="120"/>
      <c r="M4" s="120"/>
      <c r="N4" s="120"/>
      <c r="O4" s="120">
        <v>2</v>
      </c>
      <c r="P4" s="120"/>
      <c r="Q4" s="120"/>
      <c r="R4" s="120"/>
      <c r="S4" s="126"/>
    </row>
    <row r="5" spans="1:19" ht="42" customHeight="1" thickBot="1">
      <c r="A5" s="122"/>
      <c r="B5" s="124"/>
      <c r="C5" s="128"/>
      <c r="D5" s="130"/>
      <c r="E5" s="132"/>
      <c r="F5" s="134"/>
      <c r="G5" s="136"/>
      <c r="H5" s="138"/>
      <c r="I5" s="140"/>
      <c r="J5" s="11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6"/>
    </row>
    <row r="6" spans="1:19" ht="15.75">
      <c r="A6" s="31">
        <f ca="1">RANK(S6,S$6:OFFSET(S$6,0,0,COUNTA(B$6:B$30)))</f>
        <v>1</v>
      </c>
      <c r="B6" s="47" t="s">
        <v>98</v>
      </c>
      <c r="C6" s="33" t="s">
        <v>44</v>
      </c>
      <c r="D6" s="34">
        <v>1</v>
      </c>
      <c r="E6" s="35">
        <v>6</v>
      </c>
      <c r="F6" s="36">
        <v>4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OFFSET(Очки!$A$2,F6,D6+OFFSET(Очки!$A$18,0,$C$31-1)-1)</f>
        <v>12</v>
      </c>
      <c r="L6" s="87">
        <f ca="1">IF(F6&lt;E6,OFFSET(Очки!$A$20,2+E6-F6,IF(D6=1,13-E6,10+D6)),0)</f>
        <v>1.9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t="shared" ref="S6:S24" ca="1" si="0">SUM(J6:R6)</f>
        <v>34.599999999999994</v>
      </c>
    </row>
    <row r="7" spans="1:19" ht="15.75">
      <c r="A7" s="40">
        <f ca="1">RANK(S7,S$6:OFFSET(S$6,0,0,COUNTA(B$6:B$30)))</f>
        <v>2</v>
      </c>
      <c r="B7" s="47" t="s">
        <v>101</v>
      </c>
      <c r="C7" s="33" t="s">
        <v>44</v>
      </c>
      <c r="D7" s="42">
        <v>1</v>
      </c>
      <c r="E7" s="43">
        <v>9</v>
      </c>
      <c r="F7" s="44">
        <v>8</v>
      </c>
      <c r="G7" s="45">
        <v>1</v>
      </c>
      <c r="H7" s="46">
        <v>3</v>
      </c>
      <c r="I7" s="43">
        <v>1</v>
      </c>
      <c r="J7" s="95">
        <v>2</v>
      </c>
      <c r="K7" s="89">
        <f ca="1">OFFSET(Очки!$A$2,F7,D7+OFFSET(Очки!$A$18,0,$C$31-1)-1)</f>
        <v>9.5</v>
      </c>
      <c r="L7" s="39">
        <f ca="1">IF(F7&lt;E7,OFFSET(Очки!$A$20,2+E7-F7,IF(D7=1,13-E7,10+D7)),0)</f>
        <v>1.2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1.4</v>
      </c>
      <c r="Q7" s="39"/>
      <c r="R7" s="90"/>
      <c r="S7" s="102">
        <f t="shared" ca="1" si="0"/>
        <v>29.099999999999998</v>
      </c>
    </row>
    <row r="8" spans="1:19" ht="15.75">
      <c r="A8" s="40">
        <f ca="1">RANK(S8,S$6:OFFSET(S$6,0,0,COUNTA(B$6:B$30)))</f>
        <v>3</v>
      </c>
      <c r="B8" s="48" t="s">
        <v>48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8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1.2</v>
      </c>
      <c r="Q8" s="39"/>
      <c r="R8" s="90"/>
      <c r="S8" s="102">
        <f t="shared" ca="1" si="0"/>
        <v>27.7</v>
      </c>
    </row>
    <row r="9" spans="1:19" ht="15.75">
      <c r="A9" s="40">
        <f ca="1">RANK(S9,S$6:OFFSET(S$6,0,0,COUNTA(B$6:B$30)))</f>
        <v>4</v>
      </c>
      <c r="B9" s="47" t="s">
        <v>100</v>
      </c>
      <c r="C9" s="33" t="s">
        <v>44</v>
      </c>
      <c r="D9" s="42">
        <v>1</v>
      </c>
      <c r="E9" s="43">
        <v>2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OFFSET(Очки!$A$2,F9,D9+OFFSET(Очки!$A$18,0,$C$31-1)-1)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26.7</v>
      </c>
    </row>
    <row r="10" spans="1:19" ht="15.75">
      <c r="A10" s="40">
        <f ca="1">RANK(S10,S$6:OFFSET(S$6,0,0,COUNTA(B$6:B$30)))</f>
        <v>5</v>
      </c>
      <c r="B10" s="47" t="s">
        <v>51</v>
      </c>
      <c r="C10" s="33" t="s">
        <v>44</v>
      </c>
      <c r="D10" s="42">
        <v>1</v>
      </c>
      <c r="E10" s="43">
        <v>10</v>
      </c>
      <c r="F10" s="44">
        <v>6</v>
      </c>
      <c r="G10" s="45">
        <v>1</v>
      </c>
      <c r="H10" s="46">
        <v>5</v>
      </c>
      <c r="I10" s="43">
        <v>3</v>
      </c>
      <c r="J10" s="95">
        <v>2.5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4.6999999999999993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1.7000000000000002</v>
      </c>
      <c r="Q10" s="39">
        <v>1</v>
      </c>
      <c r="R10" s="90">
        <v>-7</v>
      </c>
      <c r="S10" s="102">
        <f t="shared" ca="1" si="0"/>
        <v>26.4</v>
      </c>
    </row>
    <row r="11" spans="1:19" ht="15.75">
      <c r="A11" s="40">
        <f ca="1">RANK(S11,S$6:OFFSET(S$6,0,0,COUNTA(B$6:B$30)))</f>
        <v>6</v>
      </c>
      <c r="B11" s="47" t="s">
        <v>97</v>
      </c>
      <c r="C11" s="33" t="s">
        <v>44</v>
      </c>
      <c r="D11" s="42">
        <v>1</v>
      </c>
      <c r="E11" s="43">
        <v>5</v>
      </c>
      <c r="F11" s="44">
        <v>5</v>
      </c>
      <c r="G11" s="45">
        <v>1</v>
      </c>
      <c r="H11" s="46">
        <v>2</v>
      </c>
      <c r="I11" s="43">
        <v>2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RANK(S12,S$6:OFFSET(S$6,0,0,COUNTA(B$6:B$30)))</f>
        <v>7</v>
      </c>
      <c r="B12" s="41" t="s">
        <v>93</v>
      </c>
      <c r="C12" s="33">
        <v>7.5</v>
      </c>
      <c r="D12" s="42">
        <v>1</v>
      </c>
      <c r="E12" s="43">
        <v>3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>
        <v>1</v>
      </c>
      <c r="N12" s="92"/>
      <c r="O12" s="89">
        <f ca="1">OFFSET(Очки!$A$2,I12,G12+OFFSET(Очки!$A$18,0,$C$31-1)-1)</f>
        <v>9</v>
      </c>
      <c r="P12" s="39">
        <f ca="1">IF(I12&lt;H12,OFFSET(Очки!$A$20,2+H12-I12,IF(G12=1,13-H12,10+G12)),0)</f>
        <v>0</v>
      </c>
      <c r="Q12" s="39">
        <v>2</v>
      </c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99</v>
      </c>
      <c r="C13" s="33" t="s">
        <v>44</v>
      </c>
      <c r="D13" s="42">
        <v>2</v>
      </c>
      <c r="E13" s="43">
        <v>9</v>
      </c>
      <c r="F13" s="44">
        <v>2</v>
      </c>
      <c r="G13" s="45">
        <v>2</v>
      </c>
      <c r="H13" s="46">
        <v>8</v>
      </c>
      <c r="I13" s="43">
        <v>3</v>
      </c>
      <c r="J13" s="95"/>
      <c r="K13" s="89">
        <f ca="1">OFFSET(Очки!$A$2,F13,D13+OFFSET(Очки!$A$18,0,$C$31-1)-1)</f>
        <v>8.5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24.4</v>
      </c>
    </row>
    <row r="14" spans="1:19" ht="15.75">
      <c r="A14" s="40">
        <f ca="1">RANK(S14,S$6:OFFSET(S$6,0,0,COUNTA(B$6:B$30)))</f>
        <v>9</v>
      </c>
      <c r="B14" s="47" t="s">
        <v>59</v>
      </c>
      <c r="C14" s="33" t="s">
        <v>44</v>
      </c>
      <c r="D14" s="42">
        <v>1</v>
      </c>
      <c r="E14" s="43">
        <v>8</v>
      </c>
      <c r="F14" s="44">
        <v>10</v>
      </c>
      <c r="G14" s="45">
        <v>1</v>
      </c>
      <c r="H14" s="46">
        <v>6</v>
      </c>
      <c r="I14" s="43">
        <v>6</v>
      </c>
      <c r="J14" s="95">
        <v>1.5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>
        <v>2.5</v>
      </c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84</v>
      </c>
      <c r="C15" s="33" t="s">
        <v>44</v>
      </c>
      <c r="D15" s="42">
        <v>1</v>
      </c>
      <c r="E15" s="43">
        <v>7</v>
      </c>
      <c r="F15" s="44">
        <v>9</v>
      </c>
      <c r="G15" s="45">
        <v>1</v>
      </c>
      <c r="H15" s="46">
        <v>4</v>
      </c>
      <c r="I15" s="43">
        <v>4</v>
      </c>
      <c r="J15" s="95">
        <v>1</v>
      </c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8" t="s">
        <v>76</v>
      </c>
      <c r="C16" s="33" t="s">
        <v>44</v>
      </c>
      <c r="D16" s="42">
        <v>2</v>
      </c>
      <c r="E16" s="43">
        <v>6</v>
      </c>
      <c r="F16" s="44">
        <v>3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RANK(S17,S$6:OFFSET(S$6,0,0,COUNTA(B$6:B$30)))</f>
        <v>12</v>
      </c>
      <c r="B17" s="48" t="s">
        <v>65</v>
      </c>
      <c r="C17" s="33">
        <v>10</v>
      </c>
      <c r="D17" s="42">
        <v>2</v>
      </c>
      <c r="E17" s="43">
        <v>3</v>
      </c>
      <c r="F17" s="44">
        <v>1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>
        <v>0.5</v>
      </c>
      <c r="R17" s="90">
        <v>-2</v>
      </c>
      <c r="S17" s="102">
        <f t="shared" ca="1" si="0"/>
        <v>19.399999999999999</v>
      </c>
    </row>
    <row r="18" spans="1:19" ht="15.75">
      <c r="A18" s="40">
        <f ca="1">RANK(S18,S$6:OFFSET(S$6,0,0,COUNTA(B$6:B$30)))</f>
        <v>13</v>
      </c>
      <c r="B18" s="109" t="s">
        <v>60</v>
      </c>
      <c r="C18" s="110">
        <v>7.5</v>
      </c>
      <c r="D18" s="42">
        <v>1</v>
      </c>
      <c r="E18" s="43">
        <v>4</v>
      </c>
      <c r="F18" s="44">
        <v>7</v>
      </c>
      <c r="G18" s="45">
        <v>1</v>
      </c>
      <c r="H18" s="46">
        <v>1</v>
      </c>
      <c r="I18" s="43">
        <v>9</v>
      </c>
      <c r="J18" s="95"/>
      <c r="K18" s="89">
        <f ca="1">OFFSET(Очки!$A$2,F18,D18+OFFSET(Очки!$A$18,0,$C$31-1)-1)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RANK(S19,S$6:OFFSET(S$6,0,0,COUNTA(B$6:B$30)))</f>
        <v>14</v>
      </c>
      <c r="B19" s="47" t="s">
        <v>96</v>
      </c>
      <c r="C19" s="33" t="s">
        <v>44</v>
      </c>
      <c r="D19" s="42">
        <v>2</v>
      </c>
      <c r="E19" s="43">
        <v>5</v>
      </c>
      <c r="F19" s="44">
        <v>7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15.4</v>
      </c>
    </row>
    <row r="20" spans="1:19" ht="15.75">
      <c r="A20" s="40">
        <f ca="1">RANK(S20,S$6:OFFSET(S$6,0,0,COUNTA(B$6:B$30)))</f>
        <v>15</v>
      </c>
      <c r="B20" s="47" t="s">
        <v>69</v>
      </c>
      <c r="C20" s="33" t="s">
        <v>44</v>
      </c>
      <c r="D20" s="42">
        <v>2</v>
      </c>
      <c r="E20" s="43">
        <v>7</v>
      </c>
      <c r="F20" s="44">
        <v>5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0.7</v>
      </c>
      <c r="Q20" s="39"/>
      <c r="R20" s="90">
        <v>-4</v>
      </c>
      <c r="S20" s="102">
        <f t="shared" ca="1" si="0"/>
        <v>11.1</v>
      </c>
    </row>
    <row r="21" spans="1:19" ht="15.75">
      <c r="A21" s="40">
        <f ca="1">RANK(S21,S$6:OFFSET(S$6,0,0,COUNTA(B$6:B$30)))</f>
        <v>16</v>
      </c>
      <c r="B21" s="47" t="s">
        <v>91</v>
      </c>
      <c r="C21" s="33" t="s">
        <v>44</v>
      </c>
      <c r="D21" s="42">
        <v>2</v>
      </c>
      <c r="E21" s="43">
        <v>8</v>
      </c>
      <c r="F21" s="44">
        <v>6</v>
      </c>
      <c r="G21" s="45">
        <v>2</v>
      </c>
      <c r="H21" s="46">
        <v>5</v>
      </c>
      <c r="I21" s="43">
        <v>9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9.9</v>
      </c>
    </row>
    <row r="22" spans="1:19" ht="15.75">
      <c r="A22" s="40">
        <f ca="1">RANK(S22,S$6:OFFSET(S$6,0,0,COUNTA(B$6:B$30)))</f>
        <v>17</v>
      </c>
      <c r="B22" s="32" t="s">
        <v>58</v>
      </c>
      <c r="C22" s="33" t="s">
        <v>44</v>
      </c>
      <c r="D22" s="42">
        <v>2</v>
      </c>
      <c r="E22" s="43">
        <v>1</v>
      </c>
      <c r="F22" s="44">
        <v>8</v>
      </c>
      <c r="G22" s="45">
        <v>2</v>
      </c>
      <c r="H22" s="46">
        <v>1</v>
      </c>
      <c r="I22" s="43">
        <v>7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8.5</v>
      </c>
    </row>
    <row r="23" spans="1:19" ht="15.75">
      <c r="A23" s="40">
        <f ca="1">RANK(S23,S$6:OFFSET(S$6,0,0,COUNTA(B$6:B$30)))</f>
        <v>18</v>
      </c>
      <c r="B23" s="48" t="s">
        <v>94</v>
      </c>
      <c r="C23" s="33" t="s">
        <v>44</v>
      </c>
      <c r="D23" s="42">
        <v>2</v>
      </c>
      <c r="E23" s="43">
        <v>2</v>
      </c>
      <c r="F23" s="44">
        <v>9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95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7.5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0</v>
      </c>
      <c r="Q24" s="39"/>
      <c r="R24" s="90">
        <v>-4</v>
      </c>
      <c r="S24" s="102">
        <f t="shared" ca="1" si="0"/>
        <v>6.1999999999999993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ref="A6:A24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abSelected="1" zoomScale="80" zoomScaleNormal="80" workbookViewId="0">
      <selection activeCell="A3" sqref="A3:A5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21" t="s">
        <v>105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</row>
    <row r="2" spans="1:19" ht="15.75" thickBot="1">
      <c r="A2" s="121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</row>
    <row r="3" spans="1:19" ht="15" customHeight="1" thickBot="1">
      <c r="A3" s="122" t="s">
        <v>31</v>
      </c>
      <c r="B3" s="123" t="s">
        <v>32</v>
      </c>
      <c r="C3" s="30"/>
      <c r="D3" s="123">
        <v>1</v>
      </c>
      <c r="E3" s="123"/>
      <c r="F3" s="123"/>
      <c r="G3" s="124">
        <v>2</v>
      </c>
      <c r="H3" s="124"/>
      <c r="I3" s="124"/>
      <c r="J3" s="125" t="s">
        <v>33</v>
      </c>
      <c r="K3" s="125"/>
      <c r="L3" s="125"/>
      <c r="M3" s="125"/>
      <c r="N3" s="125"/>
      <c r="O3" s="125"/>
      <c r="P3" s="125"/>
      <c r="Q3" s="125"/>
      <c r="R3" s="125"/>
      <c r="S3" s="126" t="s">
        <v>34</v>
      </c>
    </row>
    <row r="4" spans="1:19" ht="15" customHeight="1" thickBot="1">
      <c r="A4" s="122"/>
      <c r="B4" s="123"/>
      <c r="C4" s="127" t="s">
        <v>35</v>
      </c>
      <c r="D4" s="129" t="s">
        <v>36</v>
      </c>
      <c r="E4" s="131" t="s">
        <v>37</v>
      </c>
      <c r="F4" s="133" t="s">
        <v>38</v>
      </c>
      <c r="G4" s="135" t="s">
        <v>36</v>
      </c>
      <c r="H4" s="137" t="s">
        <v>37</v>
      </c>
      <c r="I4" s="139" t="s">
        <v>38</v>
      </c>
      <c r="J4" s="119" t="s">
        <v>39</v>
      </c>
      <c r="K4" s="120">
        <v>1</v>
      </c>
      <c r="L4" s="120"/>
      <c r="M4" s="120"/>
      <c r="N4" s="120"/>
      <c r="O4" s="120">
        <v>2</v>
      </c>
      <c r="P4" s="120"/>
      <c r="Q4" s="120"/>
      <c r="R4" s="120"/>
      <c r="S4" s="126"/>
    </row>
    <row r="5" spans="1:19" ht="42" customHeight="1" thickBot="1">
      <c r="A5" s="122"/>
      <c r="B5" s="124"/>
      <c r="C5" s="128"/>
      <c r="D5" s="130"/>
      <c r="E5" s="132"/>
      <c r="F5" s="134"/>
      <c r="G5" s="136"/>
      <c r="H5" s="138"/>
      <c r="I5" s="140"/>
      <c r="J5" s="11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6"/>
    </row>
    <row r="6" spans="1:19" ht="15.75">
      <c r="A6" s="31">
        <f ca="1">RANK(S6,S$6:OFFSET(S$6,0,0,COUNTA(B$6:B$30)))</f>
        <v>1</v>
      </c>
      <c r="B6" s="107" t="s">
        <v>71</v>
      </c>
      <c r="C6" s="100" t="s">
        <v>44</v>
      </c>
      <c r="D6" s="34">
        <v>1</v>
      </c>
      <c r="E6" s="35">
        <v>6</v>
      </c>
      <c r="F6" s="36">
        <v>2</v>
      </c>
      <c r="G6" s="37">
        <v>1</v>
      </c>
      <c r="H6" s="38">
        <v>3</v>
      </c>
      <c r="I6" s="35">
        <v>3</v>
      </c>
      <c r="J6" s="94">
        <v>1.5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3.4000000000000004</v>
      </c>
      <c r="M6" s="87"/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2</v>
      </c>
      <c r="R6" s="88"/>
      <c r="S6" s="101">
        <f ca="1">SUM(J6:R6)</f>
        <v>33.9</v>
      </c>
    </row>
    <row r="7" spans="1:19" ht="15.75">
      <c r="A7" s="40">
        <f ca="1">RANK(S7,S$6:OFFSET(S$6,0,0,COUNTA(B$6:B$30)))</f>
        <v>2</v>
      </c>
      <c r="B7" s="48" t="s">
        <v>51</v>
      </c>
      <c r="C7" s="33" t="s">
        <v>44</v>
      </c>
      <c r="D7" s="42">
        <v>1</v>
      </c>
      <c r="E7" s="43">
        <v>8</v>
      </c>
      <c r="F7" s="44">
        <v>7</v>
      </c>
      <c r="G7" s="45">
        <v>1</v>
      </c>
      <c r="H7" s="46">
        <v>8</v>
      </c>
      <c r="I7" s="43">
        <v>7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1.2</v>
      </c>
      <c r="M7" s="39">
        <v>2.5</v>
      </c>
      <c r="N7" s="92"/>
      <c r="O7" s="89">
        <f ca="1">OFFSET(Очки!$A$2,I7,G7+OFFSET(Очки!$A$18,0,$C$31-1)-1)</f>
        <v>10</v>
      </c>
      <c r="P7" s="39">
        <f ca="1">IF(I7&lt;H7,OFFSET(Очки!$A$20,2+H7-I7,IF(G7=1,13-H7,10+G7)),0)</f>
        <v>1.2</v>
      </c>
      <c r="Q7" s="39"/>
      <c r="R7" s="90"/>
      <c r="S7" s="102">
        <f ca="1">SUM(J7:R7)</f>
        <v>27.4</v>
      </c>
    </row>
    <row r="8" spans="1:19" ht="15.75">
      <c r="A8" s="40">
        <f ca="1">RANK(S8,S$6:OFFSET(S$6,0,0,COUNTA(B$6:B$30)))</f>
        <v>3</v>
      </c>
      <c r="B8" s="47" t="s">
        <v>69</v>
      </c>
      <c r="C8" s="33">
        <v>12.5</v>
      </c>
      <c r="D8" s="42">
        <v>1</v>
      </c>
      <c r="E8" s="43">
        <v>1</v>
      </c>
      <c r="F8" s="44">
        <v>1</v>
      </c>
      <c r="G8" s="45">
        <v>1</v>
      </c>
      <c r="H8" s="46">
        <v>5</v>
      </c>
      <c r="I8" s="43">
        <v>5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0</v>
      </c>
      <c r="Q8" s="39"/>
      <c r="R8" s="90"/>
      <c r="S8" s="102">
        <f ca="1">SUM(J8:R8)</f>
        <v>27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8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OFFSET(Очки!$A$2,F9,D9+OFFSET(Очки!$A$18,0,$C$31-1)-1)</f>
        <v>9.5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0.7</v>
      </c>
      <c r="Q9" s="39">
        <v>1</v>
      </c>
      <c r="R9" s="90"/>
      <c r="S9" s="102">
        <f ca="1">SUM(J9:R9)</f>
        <v>26.2</v>
      </c>
    </row>
    <row r="10" spans="1:19" ht="15.75">
      <c r="A10" s="40">
        <f ca="1">RANK(S10,S$6:OFFSET(S$6,0,0,COUNTA(B$6:B$30)))</f>
        <v>5</v>
      </c>
      <c r="B10" s="41" t="s">
        <v>59</v>
      </c>
      <c r="C10" s="33" t="s">
        <v>44</v>
      </c>
      <c r="D10" s="42">
        <v>1</v>
      </c>
      <c r="E10" s="43">
        <v>7</v>
      </c>
      <c r="F10" s="44">
        <v>6</v>
      </c>
      <c r="G10" s="45">
        <v>1</v>
      </c>
      <c r="H10" s="46">
        <v>6</v>
      </c>
      <c r="I10" s="43">
        <v>8</v>
      </c>
      <c r="J10" s="95">
        <v>2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1.1000000000000001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ca="1">SUM(J10:R10)</f>
        <v>26.1</v>
      </c>
    </row>
    <row r="11" spans="1:19" ht="15.75">
      <c r="A11" s="40">
        <f ca="1">RANK(S11,S$6:OFFSET(S$6,0,0,COUNTA(B$6:B$30)))</f>
        <v>6</v>
      </c>
      <c r="B11" s="47" t="s">
        <v>65</v>
      </c>
      <c r="C11" s="33">
        <v>10</v>
      </c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43">
        <v>4</v>
      </c>
      <c r="J11" s="95">
        <v>1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OFFSET(Очки!$A$2,I11,G11+OFFSET(Очки!$A$18,0,$C$31-1)-1)</f>
        <v>12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ca="1">SUM(J11:R11)</f>
        <v>25</v>
      </c>
    </row>
    <row r="12" spans="1:19" ht="15.75">
      <c r="A12" s="40">
        <f ca="1">RANK(S12,S$6:OFFSET(S$6,0,0,COUNTA(B$6:B$30)))</f>
        <v>6</v>
      </c>
      <c r="B12" s="47" t="s">
        <v>50</v>
      </c>
      <c r="C12" s="33">
        <v>5</v>
      </c>
      <c r="D12" s="42">
        <v>1</v>
      </c>
      <c r="E12" s="43">
        <v>2</v>
      </c>
      <c r="F12" s="44">
        <v>3</v>
      </c>
      <c r="G12" s="45">
        <v>2</v>
      </c>
      <c r="H12" s="46">
        <v>8</v>
      </c>
      <c r="I12" s="43">
        <v>3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ca="1">SUM(J12:R12)</f>
        <v>25</v>
      </c>
    </row>
    <row r="13" spans="1:19" ht="15.75">
      <c r="A13" s="40">
        <f ca="1">RANK(S13,S$6:OFFSET(S$6,0,0,COUNTA(B$6:B$30)))</f>
        <v>8</v>
      </c>
      <c r="B13" s="47" t="s">
        <v>49</v>
      </c>
      <c r="C13" s="33" t="s">
        <v>44</v>
      </c>
      <c r="D13" s="42">
        <v>2</v>
      </c>
      <c r="E13" s="43">
        <v>8</v>
      </c>
      <c r="F13" s="44">
        <v>1</v>
      </c>
      <c r="G13" s="45">
        <v>2</v>
      </c>
      <c r="H13" s="46">
        <v>6</v>
      </c>
      <c r="I13" s="43">
        <v>4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1.4</v>
      </c>
      <c r="Q13" s="39"/>
      <c r="R13" s="90"/>
      <c r="S13" s="102">
        <f ca="1">SUM(J13:R13)</f>
        <v>24.299999999999997</v>
      </c>
    </row>
    <row r="14" spans="1:19" ht="15.75">
      <c r="A14" s="40">
        <f ca="1">RANK(S14,S$6:OFFSET(S$6,0,0,COUNTA(B$6:B$30)))</f>
        <v>9</v>
      </c>
      <c r="B14" s="47" t="s">
        <v>91</v>
      </c>
      <c r="C14" s="33" t="s">
        <v>44</v>
      </c>
      <c r="D14" s="42">
        <v>2</v>
      </c>
      <c r="E14" s="43">
        <v>7</v>
      </c>
      <c r="F14" s="44">
        <v>7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OFFSET(Очки!$A$2,F14,D14+OFFSET(Очки!$A$18,0,$C$31-1)-1)</f>
        <v>5.5</v>
      </c>
      <c r="L14" s="39">
        <f ca="1">IF(F14&lt;E14,OFFSET(Очки!$A$20,2+E14-F14,IF(D14=1,13-E14,10+D14)),0)</f>
        <v>0</v>
      </c>
      <c r="M14" s="39">
        <v>2</v>
      </c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2.1</v>
      </c>
      <c r="Q14" s="39">
        <v>2.5</v>
      </c>
      <c r="R14" s="90"/>
      <c r="S14" s="102">
        <f ca="1">SUM(J14:R14)</f>
        <v>23.1</v>
      </c>
    </row>
    <row r="15" spans="1:19" ht="15.75">
      <c r="A15" s="40">
        <f ca="1">RANK(S15,S$6:OFFSET(S$6,0,0,COUNTA(B$6:B$30)))</f>
        <v>10</v>
      </c>
      <c r="B15" s="32" t="s">
        <v>52</v>
      </c>
      <c r="C15" s="33" t="s">
        <v>44</v>
      </c>
      <c r="D15" s="42">
        <v>1</v>
      </c>
      <c r="E15" s="43">
        <v>4</v>
      </c>
      <c r="F15" s="44">
        <v>4</v>
      </c>
      <c r="G15" s="45">
        <v>1</v>
      </c>
      <c r="H15" s="46">
        <v>1</v>
      </c>
      <c r="I15" s="43">
        <v>2</v>
      </c>
      <c r="J15" s="95">
        <v>0.5</v>
      </c>
      <c r="K15" s="89">
        <f ca="1">OFFSET(Очки!$A$2,F15,D15+OFFSET(Очки!$A$18,0,$C$31-1)-1)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14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ca="1">SUM(J15:R15)</f>
        <v>22.5</v>
      </c>
    </row>
    <row r="16" spans="1:19" ht="15.75">
      <c r="A16" s="40">
        <f ca="1">RANK(S16,S$6:OFFSET(S$6,0,0,COUNTA(B$6:B$30)))</f>
        <v>11</v>
      </c>
      <c r="B16" s="47" t="s">
        <v>103</v>
      </c>
      <c r="C16" s="33" t="s">
        <v>44</v>
      </c>
      <c r="D16" s="42">
        <v>2</v>
      </c>
      <c r="E16" s="43">
        <v>4</v>
      </c>
      <c r="F16" s="44">
        <v>4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ca="1">SUM(J16:R16)</f>
        <v>18.7</v>
      </c>
    </row>
    <row r="17" spans="1:19" ht="15.75">
      <c r="A17" s="40">
        <f ca="1">RANK(S17,S$6:OFFSET(S$6,0,0,COUNTA(B$6:B$30)))</f>
        <v>12</v>
      </c>
      <c r="B17" s="32" t="s">
        <v>104</v>
      </c>
      <c r="C17" s="33">
        <v>12.5</v>
      </c>
      <c r="D17" s="42">
        <v>2</v>
      </c>
      <c r="E17" s="43">
        <v>2</v>
      </c>
      <c r="F17" s="44">
        <v>2</v>
      </c>
      <c r="G17" s="45">
        <v>2</v>
      </c>
      <c r="H17" s="46">
        <v>3</v>
      </c>
      <c r="I17" s="43">
        <v>6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15.5</v>
      </c>
    </row>
    <row r="18" spans="1:19" ht="15.75">
      <c r="A18" s="40">
        <f ca="1">RANK(S18,S$6:OFFSET(S$6,0,0,COUNTA(B$6:B$30)))</f>
        <v>12</v>
      </c>
      <c r="B18" s="48" t="s">
        <v>87</v>
      </c>
      <c r="C18" s="33">
        <v>17.5</v>
      </c>
      <c r="D18" s="42">
        <v>2</v>
      </c>
      <c r="E18" s="43">
        <v>5</v>
      </c>
      <c r="F18" s="44">
        <v>6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15.5</v>
      </c>
    </row>
    <row r="19" spans="1:19" ht="15.75">
      <c r="A19" s="40">
        <f ca="1">RANK(S19,S$6:OFFSET(S$6,0,0,COUNTA(B$6:B$30)))</f>
        <v>14</v>
      </c>
      <c r="B19" s="48" t="s">
        <v>102</v>
      </c>
      <c r="C19" s="33" t="s">
        <v>44</v>
      </c>
      <c r="D19" s="42">
        <v>2</v>
      </c>
      <c r="E19" s="43">
        <v>1</v>
      </c>
      <c r="F19" s="44">
        <v>5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11</v>
      </c>
    </row>
    <row r="20" spans="1:19" ht="15.75">
      <c r="A20" s="40">
        <f ca="1">RANK(S20,S$6:OFFSET(S$6,0,0,COUNTA(B$6:B$30)))</f>
        <v>15</v>
      </c>
      <c r="B20" s="47" t="s">
        <v>94</v>
      </c>
      <c r="C20" s="33" t="s">
        <v>44</v>
      </c>
      <c r="D20" s="42">
        <v>2</v>
      </c>
      <c r="E20" s="43">
        <v>3</v>
      </c>
      <c r="F20" s="44">
        <v>8</v>
      </c>
      <c r="G20" s="45">
        <v>2</v>
      </c>
      <c r="H20" s="46">
        <v>4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10</v>
      </c>
    </row>
    <row r="21" spans="1:19" ht="15.75">
      <c r="A21" s="40">
        <f ca="1">RANK(S21,S$6:OFFSET(S$6,0,0,COUNTA(B$6:B$30)))</f>
        <v>16</v>
      </c>
      <c r="B21" s="48" t="s">
        <v>84</v>
      </c>
      <c r="C21" s="33">
        <v>10</v>
      </c>
      <c r="D21" s="42">
        <v>2</v>
      </c>
      <c r="E21" s="43">
        <v>6</v>
      </c>
      <c r="F21" s="44">
        <v>2</v>
      </c>
      <c r="G21" s="45">
        <v>2</v>
      </c>
      <c r="H21" s="46">
        <v>7</v>
      </c>
      <c r="I21" s="43">
        <v>7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2.8</v>
      </c>
      <c r="M21" s="39"/>
      <c r="N21" s="92">
        <f>-4-4</f>
        <v>-8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9.8000000000000007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6:S30" ca="1" si="0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:A21"/>
  </sortState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21" t="s">
        <v>30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</row>
    <row r="2" spans="1:19" ht="15.75" thickBot="1">
      <c r="A2" s="121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</row>
    <row r="3" spans="1:19" ht="15" customHeight="1" thickBot="1">
      <c r="A3" s="122" t="s">
        <v>31</v>
      </c>
      <c r="B3" s="123" t="s">
        <v>32</v>
      </c>
      <c r="C3" s="30"/>
      <c r="D3" s="123">
        <v>1</v>
      </c>
      <c r="E3" s="123"/>
      <c r="F3" s="123"/>
      <c r="G3" s="124">
        <v>2</v>
      </c>
      <c r="H3" s="124"/>
      <c r="I3" s="124"/>
      <c r="J3" s="125" t="s">
        <v>33</v>
      </c>
      <c r="K3" s="125"/>
      <c r="L3" s="125"/>
      <c r="M3" s="125"/>
      <c r="N3" s="125"/>
      <c r="O3" s="125"/>
      <c r="P3" s="125"/>
      <c r="Q3" s="125"/>
      <c r="R3" s="125"/>
      <c r="S3" s="126" t="s">
        <v>34</v>
      </c>
    </row>
    <row r="4" spans="1:19" ht="15" customHeight="1" thickBot="1">
      <c r="A4" s="122"/>
      <c r="B4" s="123"/>
      <c r="C4" s="127" t="s">
        <v>35</v>
      </c>
      <c r="D4" s="129" t="s">
        <v>36</v>
      </c>
      <c r="E4" s="131" t="s">
        <v>37</v>
      </c>
      <c r="F4" s="133" t="s">
        <v>38</v>
      </c>
      <c r="G4" s="135" t="s">
        <v>36</v>
      </c>
      <c r="H4" s="137" t="s">
        <v>37</v>
      </c>
      <c r="I4" s="139" t="s">
        <v>38</v>
      </c>
      <c r="J4" s="119" t="s">
        <v>39</v>
      </c>
      <c r="K4" s="120">
        <v>1</v>
      </c>
      <c r="L4" s="120"/>
      <c r="M4" s="120"/>
      <c r="N4" s="120"/>
      <c r="O4" s="120">
        <v>2</v>
      </c>
      <c r="P4" s="120"/>
      <c r="Q4" s="120"/>
      <c r="R4" s="120"/>
      <c r="S4" s="126"/>
    </row>
    <row r="5" spans="1:19" ht="42" customHeight="1" thickBot="1">
      <c r="A5" s="122"/>
      <c r="B5" s="124"/>
      <c r="C5" s="128"/>
      <c r="D5" s="130"/>
      <c r="E5" s="132"/>
      <c r="F5" s="134"/>
      <c r="G5" s="136"/>
      <c r="H5" s="138"/>
      <c r="I5" s="140"/>
      <c r="J5" s="119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6"/>
    </row>
    <row r="6" spans="1:19" ht="15.75">
      <c r="A6" s="31" t="e">
        <f ca="1">RANK(S6,S$6:OFFSET(S$6,0,0,COUNTA(B$6:B$30)))</f>
        <v>#REF!</v>
      </c>
      <c r="B6" s="85"/>
      <c r="C6" s="100" t="s">
        <v>44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45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Очки</vt:lpstr>
      <vt:lpstr>16.05</vt:lpstr>
      <vt:lpstr>23.05</vt:lpstr>
      <vt:lpstr>30.05.</vt:lpstr>
      <vt:lpstr>06.06</vt:lpstr>
      <vt:lpstr>18.06.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Картинг</cp:lastModifiedBy>
  <cp:revision>13</cp:revision>
  <cp:lastPrinted>2017-06-06T19:25:37Z</cp:lastPrinted>
  <dcterms:created xsi:type="dcterms:W3CDTF">2006-09-16T00:00:00Z</dcterms:created>
  <dcterms:modified xsi:type="dcterms:W3CDTF">2017-06-07T11:35:06Z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