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730" windowHeight="11760" tabRatio="500" activeTab="2"/>
  </bookViews>
  <sheets>
    <sheet name="Очки" sheetId="1" r:id="rId1"/>
    <sheet name="16.05" sheetId="2" r:id="rId2"/>
    <sheet name="23.05" sheetId="3" r:id="rId3"/>
    <sheet name="30.05" sheetId="4" r:id="rId4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3" l="1"/>
  <c r="C31" i="4"/>
  <c r="O30" i="4" s="1"/>
  <c r="P30" i="4"/>
  <c r="L30" i="4"/>
  <c r="P29" i="4"/>
  <c r="L29" i="4"/>
  <c r="P28" i="4"/>
  <c r="L28" i="4"/>
  <c r="P27" i="4"/>
  <c r="L27" i="4"/>
  <c r="P26" i="4"/>
  <c r="L26" i="4"/>
  <c r="P25" i="4"/>
  <c r="L25" i="4"/>
  <c r="P24" i="4"/>
  <c r="L24" i="4"/>
  <c r="P23" i="4"/>
  <c r="L23" i="4"/>
  <c r="P22" i="4"/>
  <c r="L22" i="4"/>
  <c r="P21" i="4"/>
  <c r="L21" i="4"/>
  <c r="P20" i="4"/>
  <c r="L20" i="4"/>
  <c r="P19" i="4"/>
  <c r="L19" i="4"/>
  <c r="P18" i="4"/>
  <c r="L18" i="4"/>
  <c r="P17" i="4"/>
  <c r="L17" i="4"/>
  <c r="P16" i="4"/>
  <c r="L16" i="4"/>
  <c r="P15" i="4"/>
  <c r="O15" i="4"/>
  <c r="L15" i="4"/>
  <c r="K15" i="4"/>
  <c r="S15" i="4" s="1"/>
  <c r="A15" i="4" s="1"/>
  <c r="P14" i="4"/>
  <c r="O14" i="4"/>
  <c r="L14" i="4"/>
  <c r="K14" i="4"/>
  <c r="S14" i="4" s="1"/>
  <c r="A14" i="4" s="1"/>
  <c r="P13" i="4"/>
  <c r="O13" i="4"/>
  <c r="L13" i="4"/>
  <c r="K13" i="4"/>
  <c r="S13" i="4" s="1"/>
  <c r="A13" i="4" s="1"/>
  <c r="P12" i="4"/>
  <c r="O12" i="4"/>
  <c r="L12" i="4"/>
  <c r="K12" i="4"/>
  <c r="S12" i="4" s="1"/>
  <c r="A12" i="4" s="1"/>
  <c r="P11" i="4"/>
  <c r="O11" i="4"/>
  <c r="L11" i="4"/>
  <c r="K11" i="4"/>
  <c r="S11" i="4" s="1"/>
  <c r="A11" i="4" s="1"/>
  <c r="P10" i="4"/>
  <c r="O10" i="4"/>
  <c r="L10" i="4"/>
  <c r="K10" i="4"/>
  <c r="S10" i="4" s="1"/>
  <c r="A10" i="4" s="1"/>
  <c r="P9" i="4"/>
  <c r="O9" i="4"/>
  <c r="L9" i="4"/>
  <c r="K9" i="4"/>
  <c r="S9" i="4" s="1"/>
  <c r="A9" i="4" s="1"/>
  <c r="P8" i="4"/>
  <c r="O8" i="4"/>
  <c r="L8" i="4"/>
  <c r="K8" i="4"/>
  <c r="S8" i="4" s="1"/>
  <c r="A8" i="4" s="1"/>
  <c r="P7" i="4"/>
  <c r="O7" i="4"/>
  <c r="L7" i="4"/>
  <c r="K7" i="4"/>
  <c r="S7" i="4" s="1"/>
  <c r="A7" i="4" s="1"/>
  <c r="P6" i="4"/>
  <c r="O6" i="4"/>
  <c r="L6" i="4"/>
  <c r="K6" i="4"/>
  <c r="S6" i="4" s="1"/>
  <c r="A6" i="4" s="1"/>
  <c r="K16" i="4" l="1"/>
  <c r="S16" i="4" s="1"/>
  <c r="A16" i="4" s="1"/>
  <c r="O16" i="4"/>
  <c r="K17" i="4"/>
  <c r="S17" i="4" s="1"/>
  <c r="A17" i="4" s="1"/>
  <c r="O17" i="4"/>
  <c r="K18" i="4"/>
  <c r="S18" i="4" s="1"/>
  <c r="A18" i="4" s="1"/>
  <c r="O18" i="4"/>
  <c r="K19" i="4"/>
  <c r="S19" i="4" s="1"/>
  <c r="A19" i="4" s="1"/>
  <c r="O19" i="4"/>
  <c r="K20" i="4"/>
  <c r="S20" i="4" s="1"/>
  <c r="A20" i="4" s="1"/>
  <c r="O20" i="4"/>
  <c r="K21" i="4"/>
  <c r="S21" i="4" s="1"/>
  <c r="A21" i="4" s="1"/>
  <c r="O21" i="4"/>
  <c r="K22" i="4"/>
  <c r="S22" i="4" s="1"/>
  <c r="A22" i="4" s="1"/>
  <c r="O22" i="4"/>
  <c r="K23" i="4"/>
  <c r="S23" i="4" s="1"/>
  <c r="A23" i="4" s="1"/>
  <c r="O23" i="4"/>
  <c r="K24" i="4"/>
  <c r="S24" i="4" s="1"/>
  <c r="A24" i="4" s="1"/>
  <c r="O24" i="4"/>
  <c r="K25" i="4"/>
  <c r="S25" i="4" s="1"/>
  <c r="A25" i="4" s="1"/>
  <c r="O25" i="4"/>
  <c r="K26" i="4"/>
  <c r="S26" i="4" s="1"/>
  <c r="A26" i="4" s="1"/>
  <c r="O26" i="4"/>
  <c r="K27" i="4"/>
  <c r="S27" i="4" s="1"/>
  <c r="A27" i="4" s="1"/>
  <c r="O27" i="4"/>
  <c r="K28" i="4"/>
  <c r="S28" i="4" s="1"/>
  <c r="A28" i="4" s="1"/>
  <c r="O28" i="4"/>
  <c r="K29" i="4"/>
  <c r="S29" i="4" s="1"/>
  <c r="A29" i="4" s="1"/>
  <c r="O29" i="4"/>
  <c r="K30" i="4"/>
  <c r="S30" i="4" s="1"/>
  <c r="A30" i="4" s="1"/>
  <c r="P30" i="3" l="1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S19" i="2" s="1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H27" i="1" l="1"/>
  <c r="P8" i="2" s="1"/>
  <c r="S8" i="2" s="1"/>
  <c r="P8" i="3"/>
  <c r="S8" i="3" s="1"/>
  <c r="F26" i="1"/>
  <c r="F27" i="1" s="1"/>
  <c r="P7" i="3"/>
  <c r="S7" i="3" s="1"/>
  <c r="A9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8" i="3" l="1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/>
  <c r="A21" i="2"/>
  <c r="A11" i="2"/>
  <c r="A14" i="2" l="1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<sst xmlns="http://schemas.openxmlformats.org/spreadsheetml/2006/main" count="222" uniqueCount="92">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</sst>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C10" sqref="AC10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6" t="s">
        <v>0</v>
      </c>
      <c r="B1" s="116"/>
      <c r="C1" s="116"/>
      <c r="D1" s="116"/>
      <c r="E1"/>
      <c r="F1" s="115" t="s">
        <v>1</v>
      </c>
      <c r="G1" s="115"/>
      <c r="H1" s="115"/>
      <c r="I1" s="115"/>
      <c r="J1"/>
      <c r="K1" s="115" t="s">
        <v>2</v>
      </c>
      <c r="L1" s="115"/>
      <c r="M1" s="115"/>
      <c r="N1" s="115"/>
      <c r="O1"/>
      <c r="P1" s="116" t="s">
        <v>3</v>
      </c>
      <c r="Q1" s="116"/>
      <c r="R1" s="116"/>
      <c r="S1" s="116"/>
      <c r="T1"/>
      <c r="U1" s="115" t="s">
        <v>4</v>
      </c>
      <c r="V1" s="115"/>
      <c r="W1" s="115"/>
      <c r="X1" s="115"/>
      <c r="Y1"/>
      <c r="Z1" s="115" t="s">
        <v>5</v>
      </c>
      <c r="AA1" s="115"/>
      <c r="AB1" s="115"/>
      <c r="AC1" s="115"/>
      <c r="AD1"/>
      <c r="AE1" s="109" t="s">
        <v>6</v>
      </c>
      <c r="AF1" s="109"/>
      <c r="AG1" s="109"/>
      <c r="AH1" s="109"/>
      <c r="AI1"/>
      <c r="AJ1" s="109" t="s">
        <v>7</v>
      </c>
      <c r="AK1" s="109"/>
      <c r="AL1" s="109"/>
      <c r="AM1" s="109"/>
      <c r="AN1"/>
      <c r="AO1" s="109" t="s">
        <v>8</v>
      </c>
      <c r="AP1" s="109"/>
      <c r="AQ1" s="109"/>
      <c r="AR1" s="109"/>
      <c r="AS1"/>
      <c r="AT1" s="109" t="s">
        <v>9</v>
      </c>
      <c r="AU1" s="109"/>
      <c r="AV1" s="109"/>
      <c r="AW1" s="109"/>
      <c r="AY1" s="109" t="s">
        <v>10</v>
      </c>
      <c r="AZ1" s="109"/>
      <c r="BA1" s="109"/>
      <c r="BB1" s="109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11.5</v>
      </c>
      <c r="AC3" s="75">
        <v>7.5</v>
      </c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10.5</v>
      </c>
      <c r="AC4" s="77">
        <v>6.5</v>
      </c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9.5</v>
      </c>
      <c r="AC5" s="77">
        <v>5.5</v>
      </c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8.5</v>
      </c>
      <c r="AC6" s="77">
        <v>4.5</v>
      </c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7.5</v>
      </c>
      <c r="AC7" s="77">
        <v>3.5</v>
      </c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7</v>
      </c>
      <c r="AC8" s="77">
        <v>3</v>
      </c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6.5</v>
      </c>
      <c r="AC9" s="77">
        <v>2.5</v>
      </c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/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/>
      <c r="AB11" s="18"/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/>
      <c r="AB12" s="18"/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/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0" t="s">
        <v>14</v>
      </c>
      <c r="B16" s="111"/>
      <c r="C16" s="111"/>
      <c r="D16" s="111"/>
      <c r="E16" s="111"/>
      <c r="F16" s="111"/>
      <c r="G16" s="11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3" t="s">
        <v>15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4" t="s">
        <v>16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C31" sqref="C31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18" t="s">
        <v>46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8" t="s">
        <v>72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16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7" ca="1" si="0">SUM(J6:R6)</f>
        <v>33.700000000000003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33.299999999999997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33.199999999999996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11.5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15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30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16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24.3</v>
      </c>
    </row>
    <row r="13" spans="1:19" ht="15.75">
      <c r="A13" s="40">
        <f ca="1">RANK(S13,S$6:OFFSET(S$6,0,0,COUNTA(B$6:B$30)))</f>
        <v>9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RANK(S14,S$6:OFFSET(S$6,0,0,COUNTA(B$6:B$30)))</f>
        <v>8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11.5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23.9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7.5</v>
      </c>
      <c r="P17" s="39">
        <f ca="1">IF(I17&lt;H17,OFFSET(Очки!$A$20,2+H17-I17,IF(G17=1,13-H17,10+G17)),0)</f>
        <v>1.4</v>
      </c>
      <c r="Q17" s="39"/>
      <c r="R17" s="90"/>
      <c r="S17" s="102">
        <f ca="1">SUM(J17:R17)</f>
        <v>18.099999999999998</v>
      </c>
    </row>
    <row r="18" spans="1:19" ht="15.75">
      <c r="A18" s="40">
        <f ca="1">RANK(S18,S$6:OFFSET(S$6,0,0,COUNTA(B$6:B$30)))</f>
        <v>13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17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8.5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16.2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7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16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2</v>
      </c>
      <c r="Q21" s="39"/>
      <c r="R21" s="90"/>
      <c r="S21" s="102">
        <f ca="1">SUM(J21:R21)</f>
        <v>16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7.5</v>
      </c>
      <c r="P22" s="39">
        <f ca="1">IF(I22&lt;H22,OFFSET(Очки!$A$20,2+H22-I22,IF(G22=1,13-H22,10+G22)),0)</f>
        <v>0.5</v>
      </c>
      <c r="Q22" s="39"/>
      <c r="R22" s="90"/>
      <c r="S22" s="102">
        <f ca="1">SUM(J22:R22)</f>
        <v>14.5</v>
      </c>
    </row>
    <row r="23" spans="1:19" ht="15.75">
      <c r="A23" s="40">
        <f ca="1">RANK(S23,S$6:OFFSET(S$6,0,0,COUNTA(B$6:B$30)))</f>
        <v>18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5.5</v>
      </c>
      <c r="P23" s="39">
        <f ca="1">IF(I23&lt;H23,OFFSET(Очки!$A$20,2+H23-I23,IF(G23=1,13-H23,10+G23)),0)</f>
        <v>0.5</v>
      </c>
      <c r="Q23" s="39"/>
      <c r="R23" s="92"/>
      <c r="S23" s="102">
        <f ca="1">SUM(J23:R23)</f>
        <v>10.5</v>
      </c>
    </row>
    <row r="24" spans="1:19" ht="15.75">
      <c r="A24" s="40">
        <f ca="1">RANK(S24,S$6:OFFSET(S$6,0,0,COUNTA(B$6:B$30)))</f>
        <v>19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ca="1">SUM(J24:R24)</f>
        <v>8</v>
      </c>
    </row>
    <row r="25" spans="1:19" ht="15.75">
      <c r="A25" s="40">
        <f ca="1">RANK(S25,S$6:OFFSET(S$6,0,0,COUNTA(B$6:B$30)))</f>
        <v>19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1</v>
      </c>
      <c r="Q25" s="39"/>
      <c r="R25" s="92"/>
      <c r="S25" s="102">
        <f ca="1">SUM(J25:R25)</f>
        <v>8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2"/>
      <c r="S26" s="102">
        <f ca="1">SUM(J26:R26)</f>
        <v>7.5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ca="1">SUM(J27:R27)</f>
        <v>1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8" t="s">
        <v>30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19" ht="15.75" thickBo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ht="15" customHeight="1" thickBot="1">
      <c r="A3" s="119" t="s">
        <v>31</v>
      </c>
      <c r="B3" s="120" t="s">
        <v>32</v>
      </c>
      <c r="C3" s="30"/>
      <c r="D3" s="120">
        <v>1</v>
      </c>
      <c r="E3" s="120"/>
      <c r="F3" s="120"/>
      <c r="G3" s="121">
        <v>2</v>
      </c>
      <c r="H3" s="121"/>
      <c r="I3" s="121"/>
      <c r="J3" s="122" t="s">
        <v>33</v>
      </c>
      <c r="K3" s="122"/>
      <c r="L3" s="122"/>
      <c r="M3" s="122"/>
      <c r="N3" s="122"/>
      <c r="O3" s="122"/>
      <c r="P3" s="122"/>
      <c r="Q3" s="122"/>
      <c r="R3" s="122"/>
      <c r="S3" s="123" t="s">
        <v>34</v>
      </c>
    </row>
    <row r="4" spans="1:19" ht="15" customHeight="1" thickBot="1">
      <c r="A4" s="119"/>
      <c r="B4" s="120"/>
      <c r="C4" s="124" t="s">
        <v>35</v>
      </c>
      <c r="D4" s="126" t="s">
        <v>36</v>
      </c>
      <c r="E4" s="128" t="s">
        <v>37</v>
      </c>
      <c r="F4" s="130" t="s">
        <v>38</v>
      </c>
      <c r="G4" s="132" t="s">
        <v>36</v>
      </c>
      <c r="H4" s="134" t="s">
        <v>37</v>
      </c>
      <c r="I4" s="136" t="s">
        <v>38</v>
      </c>
      <c r="J4" s="138" t="s">
        <v>39</v>
      </c>
      <c r="K4" s="117">
        <v>1</v>
      </c>
      <c r="L4" s="117"/>
      <c r="M4" s="117"/>
      <c r="N4" s="117"/>
      <c r="O4" s="117">
        <v>2</v>
      </c>
      <c r="P4" s="117"/>
      <c r="Q4" s="117"/>
      <c r="R4" s="117"/>
      <c r="S4" s="123"/>
    </row>
    <row r="5" spans="1:19" ht="42" customHeight="1" thickBot="1">
      <c r="A5" s="119"/>
      <c r="B5" s="121"/>
      <c r="C5" s="125"/>
      <c r="D5" s="127"/>
      <c r="E5" s="129"/>
      <c r="F5" s="131"/>
      <c r="G5" s="133"/>
      <c r="H5" s="135"/>
      <c r="I5" s="137"/>
      <c r="J5" s="13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3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Очки</vt:lpstr>
      <vt:lpstr>16.05</vt:lpstr>
      <vt:lpstr>23.05</vt:lpstr>
      <vt:lpstr>30.05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revision>13</cp:revision>
  <cp:lastPrinted>2017-05-23T19:51:12Z</cp:lastPrinted>
  <dcterms:created xsi:type="dcterms:W3CDTF">2006-09-16T00:00:00Z</dcterms:created>
  <dcterms:modified xsi:type="dcterms:W3CDTF">2017-05-23T19:57:22Z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